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chief\PythonWorks\ShowMeTheColor\res\"/>
    </mc:Choice>
  </mc:AlternateContent>
  <bookViews>
    <workbookView xWindow="-113" yWindow="-113" windowWidth="19418" windowHeight="10418"/>
  </bookViews>
  <sheets>
    <sheet name="original" sheetId="1" r:id="rId1"/>
    <sheet name="hex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1" l="1"/>
  <c r="D29" i="1"/>
  <c r="E29" i="1"/>
  <c r="F29" i="1"/>
  <c r="G29" i="1"/>
  <c r="H29" i="1"/>
  <c r="I29" i="1"/>
  <c r="K29" i="1"/>
  <c r="L29" i="1"/>
  <c r="M29" i="1"/>
  <c r="N29" i="1"/>
  <c r="O29" i="1"/>
  <c r="P29" i="1"/>
  <c r="Q29" i="1"/>
  <c r="R29" i="1"/>
  <c r="T29" i="1"/>
  <c r="U29" i="1"/>
  <c r="V29" i="1"/>
  <c r="W29" i="1"/>
  <c r="X29" i="1"/>
  <c r="Y29" i="1"/>
  <c r="Z29" i="1"/>
  <c r="AA29" i="1"/>
  <c r="AC29" i="1"/>
  <c r="AD29" i="1"/>
  <c r="AE29" i="1"/>
  <c r="AF29" i="1"/>
  <c r="AG29" i="1"/>
  <c r="AH29" i="1"/>
  <c r="AI29" i="1"/>
  <c r="AJ29" i="1"/>
  <c r="B29" i="1"/>
  <c r="C23" i="1"/>
  <c r="C25" i="1" s="1"/>
  <c r="D23" i="1"/>
  <c r="D25" i="1" s="1"/>
  <c r="E23" i="1"/>
  <c r="E25" i="1" s="1"/>
  <c r="F23" i="1"/>
  <c r="F25" i="1" s="1"/>
  <c r="G23" i="1"/>
  <c r="G25" i="1" s="1"/>
  <c r="H23" i="1"/>
  <c r="H25" i="1" s="1"/>
  <c r="I23" i="1"/>
  <c r="I25" i="1" s="1"/>
  <c r="K23" i="1"/>
  <c r="K25" i="1" s="1"/>
  <c r="L23" i="1"/>
  <c r="L25" i="1" s="1"/>
  <c r="M23" i="1"/>
  <c r="M25" i="1" s="1"/>
  <c r="N23" i="1"/>
  <c r="N25" i="1" s="1"/>
  <c r="O23" i="1"/>
  <c r="O25" i="1" s="1"/>
  <c r="P23" i="1"/>
  <c r="P25" i="1" s="1"/>
  <c r="Q23" i="1"/>
  <c r="Q25" i="1" s="1"/>
  <c r="R23" i="1"/>
  <c r="R25" i="1" s="1"/>
  <c r="T23" i="1"/>
  <c r="T25" i="1" s="1"/>
  <c r="U23" i="1"/>
  <c r="U25" i="1" s="1"/>
  <c r="V23" i="1"/>
  <c r="V25" i="1" s="1"/>
  <c r="W23" i="1"/>
  <c r="W25" i="1" s="1"/>
  <c r="X23" i="1"/>
  <c r="X25" i="1" s="1"/>
  <c r="Y23" i="1"/>
  <c r="Y25" i="1" s="1"/>
  <c r="Z23" i="1"/>
  <c r="Z25" i="1" s="1"/>
  <c r="AA23" i="1"/>
  <c r="AA25" i="1" s="1"/>
  <c r="AC23" i="1"/>
  <c r="AC25" i="1" s="1"/>
  <c r="AD23" i="1"/>
  <c r="AD25" i="1" s="1"/>
  <c r="AE23" i="1"/>
  <c r="AE25" i="1" s="1"/>
  <c r="AF23" i="1"/>
  <c r="AF25" i="1" s="1"/>
  <c r="AG23" i="1"/>
  <c r="AG25" i="1" s="1"/>
  <c r="AH23" i="1"/>
  <c r="AH25" i="1" s="1"/>
  <c r="AI23" i="1"/>
  <c r="AI25" i="1" s="1"/>
  <c r="AJ23" i="1"/>
  <c r="AJ25" i="1" s="1"/>
  <c r="B23" i="1"/>
  <c r="B25" i="1" s="1"/>
  <c r="C41" i="1"/>
  <c r="D41" i="1"/>
  <c r="E41" i="1"/>
  <c r="F41" i="1"/>
  <c r="G41" i="1"/>
  <c r="H41" i="1"/>
  <c r="I41" i="1"/>
  <c r="K41" i="1"/>
  <c r="L41" i="1"/>
  <c r="M41" i="1"/>
  <c r="N41" i="1"/>
  <c r="O41" i="1"/>
  <c r="P41" i="1"/>
  <c r="Q41" i="1"/>
  <c r="R41" i="1"/>
  <c r="T41" i="1"/>
  <c r="U41" i="1"/>
  <c r="V41" i="1"/>
  <c r="W41" i="1"/>
  <c r="X41" i="1"/>
  <c r="Y41" i="1"/>
  <c r="Z41" i="1"/>
  <c r="AA41" i="1"/>
  <c r="AC41" i="1"/>
  <c r="AD41" i="1"/>
  <c r="AE41" i="1"/>
  <c r="AF41" i="1"/>
  <c r="AG41" i="1"/>
  <c r="AH41" i="1"/>
  <c r="AI41" i="1"/>
  <c r="AJ41" i="1"/>
  <c r="B41" i="1"/>
  <c r="AD35" i="1"/>
  <c r="AE35" i="1"/>
  <c r="AF35" i="1"/>
  <c r="AG35" i="1"/>
  <c r="AH35" i="1"/>
  <c r="AI35" i="1"/>
  <c r="AJ35" i="1"/>
  <c r="AC35" i="1"/>
  <c r="L35" i="1"/>
  <c r="L37" i="1" s="1"/>
  <c r="M35" i="1"/>
  <c r="M37" i="1" s="1"/>
  <c r="N35" i="1"/>
  <c r="N37" i="1" s="1"/>
  <c r="O35" i="1"/>
  <c r="O37" i="1" s="1"/>
  <c r="P35" i="1"/>
  <c r="P37" i="1" s="1"/>
  <c r="Q35" i="1"/>
  <c r="Q37" i="1" s="1"/>
  <c r="R35" i="1"/>
  <c r="R37" i="1" s="1"/>
  <c r="T35" i="1"/>
  <c r="T37" i="1" s="1"/>
  <c r="U35" i="1"/>
  <c r="U37" i="1" s="1"/>
  <c r="V35" i="1"/>
  <c r="V37" i="1" s="1"/>
  <c r="W35" i="1"/>
  <c r="W37" i="1" s="1"/>
  <c r="X35" i="1"/>
  <c r="X37" i="1" s="1"/>
  <c r="Y35" i="1"/>
  <c r="Z35" i="1"/>
  <c r="Z37" i="1" s="1"/>
  <c r="AA35" i="1"/>
  <c r="AA37" i="1" s="1"/>
  <c r="K35" i="1"/>
  <c r="C35" i="1"/>
  <c r="D35" i="1"/>
  <c r="E35" i="1"/>
  <c r="F35" i="1"/>
  <c r="G35" i="1"/>
  <c r="H35" i="1"/>
  <c r="I35" i="1"/>
  <c r="B35" i="1"/>
  <c r="B37" i="1" s="1"/>
  <c r="Y37" i="1" l="1"/>
  <c r="AF37" i="1"/>
  <c r="I37" i="1"/>
  <c r="E37" i="1"/>
  <c r="AI37" i="1"/>
  <c r="AE37" i="1"/>
  <c r="H37" i="1"/>
  <c r="D37" i="1"/>
  <c r="AJ37" i="1"/>
  <c r="AH37" i="1"/>
  <c r="AD37" i="1"/>
  <c r="G37" i="1"/>
  <c r="C37" i="1"/>
  <c r="AG37" i="1"/>
  <c r="AC37" i="1"/>
  <c r="K37" i="1"/>
  <c r="F37" i="1"/>
  <c r="AC15" i="1"/>
  <c r="AD15" i="1"/>
  <c r="AE15" i="1"/>
  <c r="AC7" i="1"/>
  <c r="AD7" i="1"/>
  <c r="AE7" i="1"/>
  <c r="T15" i="1"/>
  <c r="U15" i="1"/>
  <c r="V15" i="1"/>
  <c r="T7" i="1"/>
  <c r="U7" i="1"/>
  <c r="V7" i="1"/>
  <c r="K15" i="1"/>
  <c r="L15" i="1"/>
  <c r="M15" i="1"/>
  <c r="K7" i="1"/>
  <c r="L7" i="1"/>
  <c r="M7" i="1"/>
  <c r="B15" i="1"/>
  <c r="C15" i="1"/>
  <c r="D15" i="1"/>
  <c r="B7" i="1"/>
  <c r="C7" i="1"/>
  <c r="D7" i="1"/>
  <c r="L9" i="1" l="1"/>
  <c r="AD9" i="1"/>
  <c r="D9" i="1"/>
  <c r="K9" i="1"/>
  <c r="V9" i="1"/>
  <c r="AC9" i="1"/>
  <c r="C9" i="1"/>
  <c r="B9" i="1"/>
  <c r="U9" i="1"/>
  <c r="M9" i="1"/>
  <c r="T9" i="1"/>
  <c r="AE9" i="1"/>
  <c r="AG15" i="1"/>
  <c r="AH15" i="1"/>
  <c r="AI15" i="1"/>
  <c r="AJ15" i="1"/>
  <c r="AF15" i="1"/>
  <c r="AG7" i="1"/>
  <c r="AG9" i="1" s="1"/>
  <c r="AH7" i="1"/>
  <c r="AI7" i="1"/>
  <c r="AJ7" i="1"/>
  <c r="AF7" i="1"/>
  <c r="AF9" i="1" s="1"/>
  <c r="X15" i="1"/>
  <c r="Y15" i="1"/>
  <c r="Z15" i="1"/>
  <c r="AA15" i="1"/>
  <c r="W15" i="1"/>
  <c r="X7" i="1"/>
  <c r="Y7" i="1"/>
  <c r="Z7" i="1"/>
  <c r="Z9" i="1" s="1"/>
  <c r="AA7" i="1"/>
  <c r="W7" i="1"/>
  <c r="O15" i="1"/>
  <c r="P15" i="1"/>
  <c r="Q15" i="1"/>
  <c r="R15" i="1"/>
  <c r="N15" i="1"/>
  <c r="O7" i="1"/>
  <c r="O9" i="1" s="1"/>
  <c r="P7" i="1"/>
  <c r="Q7" i="1"/>
  <c r="R7" i="1"/>
  <c r="N7" i="1"/>
  <c r="N9" i="1" s="1"/>
  <c r="F15" i="1"/>
  <c r="G15" i="1"/>
  <c r="H15" i="1"/>
  <c r="I15" i="1"/>
  <c r="E15" i="1"/>
  <c r="F7" i="1"/>
  <c r="G7" i="1"/>
  <c r="H7" i="1"/>
  <c r="H9" i="1" s="1"/>
  <c r="I7" i="1"/>
  <c r="E7" i="1"/>
  <c r="G9" i="1" l="1"/>
  <c r="R9" i="1"/>
  <c r="Y9" i="1"/>
  <c r="AJ9" i="1"/>
  <c r="E9" i="1"/>
  <c r="F9" i="1"/>
  <c r="Q9" i="1"/>
  <c r="W9" i="1"/>
  <c r="X9" i="1"/>
  <c r="AI9" i="1"/>
  <c r="I9" i="1"/>
  <c r="P9" i="1"/>
  <c r="AA9" i="1"/>
  <c r="AH9" i="1"/>
</calcChain>
</file>

<file path=xl/sharedStrings.xml><?xml version="1.0" encoding="utf-8"?>
<sst xmlns="http://schemas.openxmlformats.org/spreadsheetml/2006/main" count="184" uniqueCount="92">
  <si>
    <t>spring</t>
    <phoneticPr fontId="1" type="noConversion"/>
  </si>
  <si>
    <t>summer</t>
    <phoneticPr fontId="1" type="noConversion"/>
  </si>
  <si>
    <t>fall</t>
    <phoneticPr fontId="1" type="noConversion"/>
  </si>
  <si>
    <t>winter</t>
    <phoneticPr fontId="1" type="noConversion"/>
  </si>
  <si>
    <t>#fbd3a8</t>
    <phoneticPr fontId="1" type="noConversion"/>
  </si>
  <si>
    <t>#ffca95</t>
  </si>
  <si>
    <t>#fdc5a1</t>
  </si>
  <si>
    <t>#fccc82</t>
  </si>
  <si>
    <t>#fde7ae</t>
  </si>
  <si>
    <t>#ffdbc0</t>
    <phoneticPr fontId="1" type="noConversion"/>
  </si>
  <si>
    <t>#fed9aa</t>
  </si>
  <si>
    <t>#fed27a</t>
    <phoneticPr fontId="1" type="noConversion"/>
  </si>
  <si>
    <t>#ffdd96</t>
  </si>
  <si>
    <t>#f7ce98</t>
  </si>
  <si>
    <t>#f9c980</t>
  </si>
  <si>
    <t>#d4a965</t>
    <phoneticPr fontId="1" type="noConversion"/>
  </si>
  <si>
    <t>#ffdc93</t>
  </si>
  <si>
    <t>#f2ce94</t>
  </si>
  <si>
    <t>#f7cf79</t>
    <phoneticPr fontId="1" type="noConversion"/>
  </si>
  <si>
    <t>#d8ad66</t>
  </si>
  <si>
    <t>#b38630</t>
    <phoneticPr fontId="1" type="noConversion"/>
  </si>
  <si>
    <t>#9d5c12</t>
    <phoneticPr fontId="1" type="noConversion"/>
  </si>
  <si>
    <t>#6f5628</t>
  </si>
  <si>
    <t>#91701c</t>
  </si>
  <si>
    <t>#9d720c</t>
    <phoneticPr fontId="1" type="noConversion"/>
  </si>
  <si>
    <t>#866003</t>
  </si>
  <si>
    <t>#9d6f0a</t>
  </si>
  <si>
    <t>#88650a</t>
  </si>
  <si>
    <t>#b78434</t>
  </si>
  <si>
    <t>#843d06</t>
  </si>
  <si>
    <t>#614d1e</t>
    <phoneticPr fontId="1" type="noConversion"/>
  </si>
  <si>
    <t>#946f0f</t>
  </si>
  <si>
    <t>#ac7a29</t>
  </si>
  <si>
    <t>#8b6c00</t>
  </si>
  <si>
    <t>#a47820</t>
  </si>
  <si>
    <t>#936a00</t>
  </si>
  <si>
    <t>skin</t>
    <phoneticPr fontId="1" type="noConversion"/>
  </si>
  <si>
    <t>spring</t>
    <phoneticPr fontId="1" type="noConversion"/>
  </si>
  <si>
    <t>summer</t>
    <phoneticPr fontId="1" type="noConversion"/>
  </si>
  <si>
    <t>fall</t>
    <phoneticPr fontId="1" type="noConversion"/>
  </si>
  <si>
    <t>winter</t>
    <phoneticPr fontId="1" type="noConversion"/>
  </si>
  <si>
    <t>pupil</t>
    <phoneticPr fontId="1" type="noConversion"/>
  </si>
  <si>
    <t>hair</t>
    <phoneticPr fontId="1" type="noConversion"/>
  </si>
  <si>
    <t>#ebdcca</t>
  </si>
  <si>
    <t>#eed3ad</t>
  </si>
  <si>
    <t>#f5c098</t>
  </si>
  <si>
    <t>#f3c89c</t>
  </si>
  <si>
    <t>#b08458</t>
  </si>
  <si>
    <t>#8d6a54</t>
  </si>
  <si>
    <t>#98672f</t>
  </si>
  <si>
    <t>#845540</t>
  </si>
  <si>
    <t>#e7d3c6</t>
  </si>
  <si>
    <t>#f5d0bd</t>
  </si>
  <si>
    <t>#efcebe</t>
  </si>
  <si>
    <t>#fac8ad</t>
  </si>
  <si>
    <t>#a57f73</t>
  </si>
  <si>
    <t>#6b514e</t>
  </si>
  <si>
    <t>#5f5251</t>
  </si>
  <si>
    <t>#816a67</t>
  </si>
  <si>
    <t>#e2c9a8</t>
  </si>
  <si>
    <t>#d2b79f</t>
  </si>
  <si>
    <t>#ddba99</t>
  </si>
  <si>
    <t>#d8b37d</t>
  </si>
  <si>
    <t>#886455</t>
  </si>
  <si>
    <t>#755143</t>
  </si>
  <si>
    <t>#795742</t>
  </si>
  <si>
    <t>#f4e6e0</t>
  </si>
  <si>
    <t>#f3e0d7</t>
  </si>
  <si>
    <t>#fdc3a5</t>
  </si>
  <si>
    <t>#deb394</t>
  </si>
  <si>
    <t>#6b514c</t>
  </si>
  <si>
    <t>#5e5252</t>
  </si>
  <si>
    <t>#554043</t>
  </si>
  <si>
    <t>#70564d</t>
  </si>
  <si>
    <t>V</t>
    <phoneticPr fontId="1" type="noConversion"/>
  </si>
  <si>
    <t>C</t>
    <phoneticPr fontId="1" type="noConversion"/>
  </si>
  <si>
    <t>L*</t>
    <phoneticPr fontId="1" type="noConversion"/>
  </si>
  <si>
    <t>a*</t>
    <phoneticPr fontId="1" type="noConversion"/>
  </si>
  <si>
    <t>b*</t>
    <phoneticPr fontId="1" type="noConversion"/>
  </si>
  <si>
    <t>mean1</t>
    <phoneticPr fontId="1" type="noConversion"/>
  </si>
  <si>
    <t>mean2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</si>
  <si>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</si>
  <si>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</si>
  <si>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</si>
  <si>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mean3</t>
    <phoneticPr fontId="1" type="noConversion"/>
  </si>
  <si>
    <t>SKIN</t>
    <phoneticPr fontId="1" type="noConversion"/>
  </si>
  <si>
    <t>PUPIL</t>
    <phoneticPr fontId="1" type="noConversion"/>
  </si>
  <si>
    <t>HAIR</t>
    <phoneticPr fontId="1" type="noConversion"/>
  </si>
  <si>
    <t>*</t>
    <phoneticPr fontId="1" type="noConversion"/>
  </si>
  <si>
    <t>mean1</t>
    <phoneticPr fontId="1" type="noConversion"/>
  </si>
  <si>
    <t>mean2</t>
    <phoneticPr fontId="1" type="noConversion"/>
  </si>
  <si>
    <t>mean3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</si>
</sst>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1"/>
      <color theme="1"/>
      <name val="KoPub돋움체 Medium"/>
      <family val="3"/>
      <charset val="129"/>
    </font>
    <font>
      <b/>
      <sz val="11"/>
      <color theme="9"/>
      <name val="Consolas"/>
      <family val="3"/>
    </font>
    <font>
      <sz val="11"/>
      <color theme="9"/>
      <name val="Consolas"/>
      <family val="3"/>
    </font>
    <font>
      <sz val="11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7" fillId="9" borderId="0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L60"/>
  <sheetViews>
    <sheetView tabSelected="1" topLeftCell="AH1" zoomScale="70" zoomScaleNormal="70" workbookViewId="0">
      <selection activeCell="AO17" sqref="AO17"/>
    </sheetView>
  </sheetViews>
  <sheetFormatPr defaultColWidth="8.6875" defaultRowHeight="13.9"/>
  <cols>
    <col min="1" max="1" width="8.6875" style="1"/>
    <col min="2" max="2" width="8.6875" style="2"/>
    <col min="3" max="3" width="4.25" style="1" customWidth="1"/>
    <col min="4" max="5" width="4.3125" style="1" bestFit="1" customWidth="1"/>
    <col min="6" max="7" width="5.25" style="1" bestFit="1" customWidth="1"/>
    <col min="8" max="10" width="6.25" style="1" bestFit="1" customWidth="1"/>
    <col min="11" max="11" width="6.25" style="1" customWidth="1"/>
    <col min="12" max="12" width="4.25" style="1" customWidth="1"/>
    <col min="13" max="14" width="4.3125" style="1" bestFit="1" customWidth="1"/>
    <col min="15" max="16" width="5.25" style="1" bestFit="1" customWidth="1"/>
    <col min="17" max="19" width="6.25" style="1" bestFit="1" customWidth="1"/>
    <col min="20" max="20" width="6.25" style="1" customWidth="1"/>
    <col min="21" max="23" width="4.3125" style="1" bestFit="1" customWidth="1"/>
    <col min="24" max="25" width="5.25" style="1" bestFit="1" customWidth="1"/>
    <col min="26" max="28" width="6.25" style="1" bestFit="1" customWidth="1"/>
    <col min="29" max="29" width="6.25" style="1" customWidth="1"/>
    <col min="30" max="32" width="4.3125" style="1" bestFit="1" customWidth="1"/>
    <col min="33" max="33" width="5.1875" style="1" customWidth="1"/>
    <col min="34" max="34" width="5.25" style="1" bestFit="1" customWidth="1"/>
    <col min="35" max="37" width="6.25" style="1" bestFit="1" customWidth="1"/>
    <col min="38" max="16384" width="8.6875" style="1"/>
  </cols>
  <sheetData>
    <row r="1" spans="1:36">
      <c r="A1" s="5"/>
      <c r="B1" s="18" t="s">
        <v>0</v>
      </c>
      <c r="C1" s="18"/>
      <c r="D1" s="18"/>
      <c r="E1" s="18"/>
      <c r="F1" s="18"/>
      <c r="G1" s="18"/>
      <c r="H1" s="18"/>
      <c r="I1" s="18"/>
      <c r="J1" s="5"/>
      <c r="K1" s="39" t="s">
        <v>1</v>
      </c>
      <c r="L1" s="39"/>
      <c r="M1" s="39"/>
      <c r="N1" s="39"/>
      <c r="O1" s="39"/>
      <c r="P1" s="39"/>
      <c r="Q1" s="39"/>
      <c r="R1" s="39"/>
      <c r="S1" s="5"/>
      <c r="T1" s="47" t="s">
        <v>2</v>
      </c>
      <c r="U1" s="47"/>
      <c r="V1" s="47"/>
      <c r="W1" s="47"/>
      <c r="X1" s="47"/>
      <c r="Y1" s="47"/>
      <c r="Z1" s="47"/>
      <c r="AA1" s="47"/>
      <c r="AB1" s="5"/>
      <c r="AC1" s="26" t="s">
        <v>3</v>
      </c>
      <c r="AD1" s="26"/>
      <c r="AE1" s="26"/>
      <c r="AF1" s="26"/>
      <c r="AG1" s="26"/>
      <c r="AH1" s="26"/>
      <c r="AI1" s="26"/>
      <c r="AJ1" s="26"/>
    </row>
    <row r="2" spans="1:36">
      <c r="A2" s="6"/>
      <c r="B2" s="19" t="s">
        <v>81</v>
      </c>
      <c r="C2" s="19" t="s">
        <v>82</v>
      </c>
      <c r="D2" s="19" t="s">
        <v>83</v>
      </c>
      <c r="E2" s="19" t="s">
        <v>74</v>
      </c>
      <c r="F2" s="19" t="s">
        <v>75</v>
      </c>
      <c r="G2" s="19" t="s">
        <v>76</v>
      </c>
      <c r="H2" s="19" t="s">
        <v>77</v>
      </c>
      <c r="I2" s="19" t="s">
        <v>78</v>
      </c>
      <c r="J2" s="12"/>
      <c r="K2" s="40" t="s">
        <v>81</v>
      </c>
      <c r="L2" s="40" t="s">
        <v>82</v>
      </c>
      <c r="M2" s="40" t="s">
        <v>83</v>
      </c>
      <c r="N2" s="40" t="s">
        <v>74</v>
      </c>
      <c r="O2" s="40" t="s">
        <v>75</v>
      </c>
      <c r="P2" s="40" t="s">
        <v>76</v>
      </c>
      <c r="Q2" s="40" t="s">
        <v>77</v>
      </c>
      <c r="R2" s="40" t="s">
        <v>78</v>
      </c>
      <c r="S2" s="12"/>
      <c r="T2" s="48" t="s">
        <v>81</v>
      </c>
      <c r="U2" s="48" t="s">
        <v>82</v>
      </c>
      <c r="V2" s="48" t="s">
        <v>83</v>
      </c>
      <c r="W2" s="48" t="s">
        <v>74</v>
      </c>
      <c r="X2" s="48" t="s">
        <v>75</v>
      </c>
      <c r="Y2" s="48" t="s">
        <v>76</v>
      </c>
      <c r="Z2" s="48" t="s">
        <v>77</v>
      </c>
      <c r="AA2" s="48" t="s">
        <v>78</v>
      </c>
      <c r="AB2" s="12"/>
      <c r="AC2" s="27" t="s">
        <v>81</v>
      </c>
      <c r="AD2" s="27" t="s">
        <v>82</v>
      </c>
      <c r="AE2" s="27" t="s">
        <v>83</v>
      </c>
      <c r="AF2" s="27" t="s">
        <v>74</v>
      </c>
      <c r="AG2" s="27" t="s">
        <v>75</v>
      </c>
      <c r="AH2" s="27" t="s">
        <v>76</v>
      </c>
      <c r="AI2" s="27" t="s">
        <v>77</v>
      </c>
      <c r="AJ2" s="28" t="s">
        <v>78</v>
      </c>
    </row>
    <row r="3" spans="1:36">
      <c r="A3" s="8" t="s">
        <v>85</v>
      </c>
      <c r="B3" s="20">
        <v>251</v>
      </c>
      <c r="C3" s="20">
        <v>211</v>
      </c>
      <c r="D3" s="20">
        <v>168</v>
      </c>
      <c r="E3" s="20">
        <v>8.4600000000000009</v>
      </c>
      <c r="F3" s="20">
        <v>4.97</v>
      </c>
      <c r="G3" s="56">
        <v>85.77</v>
      </c>
      <c r="H3" s="56">
        <v>4.46</v>
      </c>
      <c r="I3" s="56">
        <v>32.97</v>
      </c>
      <c r="J3" s="16"/>
      <c r="K3" s="41">
        <v>253</v>
      </c>
      <c r="L3" s="41">
        <v>231</v>
      </c>
      <c r="M3" s="41">
        <v>174</v>
      </c>
      <c r="N3" s="41">
        <v>9.0399999999999991</v>
      </c>
      <c r="O3" s="41">
        <v>4.88</v>
      </c>
      <c r="P3" s="59">
        <v>91.46</v>
      </c>
      <c r="Q3" s="59">
        <v>-5.31</v>
      </c>
      <c r="R3" s="59">
        <v>37.43</v>
      </c>
      <c r="S3" s="16"/>
      <c r="T3" s="49">
        <v>255</v>
      </c>
      <c r="U3" s="49">
        <v>221</v>
      </c>
      <c r="V3" s="49">
        <v>150</v>
      </c>
      <c r="W3" s="49">
        <v>8.74</v>
      </c>
      <c r="X3" s="49">
        <v>6.42</v>
      </c>
      <c r="Y3" s="62">
        <v>88.54</v>
      </c>
      <c r="Z3" s="62">
        <v>-1.55</v>
      </c>
      <c r="AA3" s="62">
        <v>46.33</v>
      </c>
      <c r="AB3" s="16"/>
      <c r="AC3" s="29">
        <v>255</v>
      </c>
      <c r="AD3" s="29">
        <v>220</v>
      </c>
      <c r="AE3" s="29">
        <v>147</v>
      </c>
      <c r="AF3" s="29">
        <v>8.7100000000000009</v>
      </c>
      <c r="AG3" s="29">
        <v>6.62</v>
      </c>
      <c r="AH3" s="55">
        <v>88.22</v>
      </c>
      <c r="AI3" s="55">
        <v>-1.29</v>
      </c>
      <c r="AJ3" s="64">
        <v>47.49</v>
      </c>
    </row>
    <row r="4" spans="1:36" s="2" customFormat="1">
      <c r="A4" s="8"/>
      <c r="B4" s="20">
        <v>255</v>
      </c>
      <c r="C4" s="20">
        <v>202</v>
      </c>
      <c r="D4" s="20">
        <v>149</v>
      </c>
      <c r="E4" s="20">
        <v>8.2200000000000006</v>
      </c>
      <c r="F4" s="20">
        <v>6.52</v>
      </c>
      <c r="G4" s="58">
        <v>83.49</v>
      </c>
      <c r="H4" s="58">
        <v>9.17</v>
      </c>
      <c r="I4" s="58">
        <v>40.32</v>
      </c>
      <c r="J4" s="16"/>
      <c r="K4" s="41">
        <v>255</v>
      </c>
      <c r="L4" s="41">
        <v>219</v>
      </c>
      <c r="M4" s="41">
        <v>192</v>
      </c>
      <c r="N4" s="41">
        <v>8.76</v>
      </c>
      <c r="O4" s="41">
        <v>3.67</v>
      </c>
      <c r="P4" s="59">
        <v>88.78</v>
      </c>
      <c r="Q4" s="59">
        <v>4.7</v>
      </c>
      <c r="R4" s="59">
        <v>23.99</v>
      </c>
      <c r="S4" s="16"/>
      <c r="T4" s="49">
        <v>247</v>
      </c>
      <c r="U4" s="49">
        <v>206</v>
      </c>
      <c r="V4" s="49">
        <v>152</v>
      </c>
      <c r="W4" s="49">
        <v>8.52</v>
      </c>
      <c r="X4" s="49">
        <v>5.8</v>
      </c>
      <c r="Y4" s="62">
        <v>83.74</v>
      </c>
      <c r="Z4" s="62">
        <v>3.79</v>
      </c>
      <c r="AA4" s="62">
        <v>38.880000000000003</v>
      </c>
      <c r="AB4" s="16"/>
      <c r="AC4" s="29">
        <v>242</v>
      </c>
      <c r="AD4" s="29">
        <v>206</v>
      </c>
      <c r="AE4" s="29">
        <v>148</v>
      </c>
      <c r="AF4" s="29">
        <v>8.19</v>
      </c>
      <c r="AG4" s="29">
        <v>5.78</v>
      </c>
      <c r="AH4" s="55">
        <v>83.16</v>
      </c>
      <c r="AI4" s="55">
        <v>1.24</v>
      </c>
      <c r="AJ4" s="64">
        <v>40.159999999999997</v>
      </c>
    </row>
    <row r="5" spans="1:36">
      <c r="A5" s="8"/>
      <c r="B5" s="20">
        <v>253</v>
      </c>
      <c r="C5" s="20">
        <v>197</v>
      </c>
      <c r="D5" s="20">
        <v>161</v>
      </c>
      <c r="E5" s="20">
        <v>8.09</v>
      </c>
      <c r="F5" s="20">
        <v>5.81</v>
      </c>
      <c r="G5" s="20">
        <v>82.19</v>
      </c>
      <c r="H5" s="20">
        <v>12.5</v>
      </c>
      <c r="I5" s="20">
        <v>32</v>
      </c>
      <c r="J5" s="16"/>
      <c r="K5" s="41">
        <v>254</v>
      </c>
      <c r="L5" s="41">
        <v>217</v>
      </c>
      <c r="M5" s="41">
        <v>170</v>
      </c>
      <c r="N5" s="41">
        <v>8.65</v>
      </c>
      <c r="O5" s="41">
        <v>5</v>
      </c>
      <c r="P5" s="41">
        <v>87.7</v>
      </c>
      <c r="Q5" s="41">
        <v>2.5499999999999998</v>
      </c>
      <c r="R5" s="41">
        <v>34.549999999999997</v>
      </c>
      <c r="S5" s="16"/>
      <c r="T5" s="49">
        <v>249</v>
      </c>
      <c r="U5" s="49">
        <v>201</v>
      </c>
      <c r="V5" s="49">
        <v>128</v>
      </c>
      <c r="W5" s="49">
        <v>8.09</v>
      </c>
      <c r="X5" s="49">
        <v>7.49</v>
      </c>
      <c r="Y5" s="49">
        <v>82.26</v>
      </c>
      <c r="Z5" s="49">
        <v>5.15</v>
      </c>
      <c r="AA5" s="49">
        <v>49.69</v>
      </c>
      <c r="AB5" s="16"/>
      <c r="AC5" s="29">
        <v>247</v>
      </c>
      <c r="AD5" s="29">
        <v>207</v>
      </c>
      <c r="AE5" s="29">
        <v>121</v>
      </c>
      <c r="AF5" s="29">
        <v>8.23</v>
      </c>
      <c r="AG5" s="29">
        <v>7.85</v>
      </c>
      <c r="AH5" s="29">
        <v>83.56</v>
      </c>
      <c r="AI5" s="29">
        <v>0.25</v>
      </c>
      <c r="AJ5" s="30">
        <v>54.77</v>
      </c>
    </row>
    <row r="6" spans="1:36">
      <c r="A6" s="8"/>
      <c r="B6" s="20">
        <v>252</v>
      </c>
      <c r="C6" s="20">
        <v>204</v>
      </c>
      <c r="D6" s="20">
        <v>130</v>
      </c>
      <c r="E6" s="20">
        <v>8.2100000000000009</v>
      </c>
      <c r="F6" s="20">
        <v>7.51</v>
      </c>
      <c r="G6" s="20">
        <v>83.4</v>
      </c>
      <c r="H6" s="20">
        <v>4.92</v>
      </c>
      <c r="I6" s="20">
        <v>50.15</v>
      </c>
      <c r="J6" s="16"/>
      <c r="K6" s="41">
        <v>254</v>
      </c>
      <c r="L6" s="41">
        <v>210</v>
      </c>
      <c r="M6" s="41">
        <v>122</v>
      </c>
      <c r="N6" s="41">
        <v>8.39</v>
      </c>
      <c r="O6" s="41">
        <v>8.1300000000000008</v>
      </c>
      <c r="P6" s="41">
        <v>85.11</v>
      </c>
      <c r="Q6" s="41">
        <v>1.71</v>
      </c>
      <c r="R6" s="41">
        <v>56.31</v>
      </c>
      <c r="S6" s="16"/>
      <c r="T6" s="49">
        <v>212</v>
      </c>
      <c r="U6" s="49">
        <v>168</v>
      </c>
      <c r="V6" s="49">
        <v>101</v>
      </c>
      <c r="W6" s="49">
        <v>6.76</v>
      </c>
      <c r="X6" s="49">
        <v>7.04</v>
      </c>
      <c r="Y6" s="49">
        <v>69.25</v>
      </c>
      <c r="Z6" s="49">
        <v>5.07</v>
      </c>
      <c r="AA6" s="49">
        <v>46.8</v>
      </c>
      <c r="AB6" s="16"/>
      <c r="AC6" s="29">
        <v>216</v>
      </c>
      <c r="AD6" s="29">
        <v>173</v>
      </c>
      <c r="AE6" s="29">
        <v>102</v>
      </c>
      <c r="AF6" s="29">
        <v>6.92</v>
      </c>
      <c r="AG6" s="29">
        <v>7.22</v>
      </c>
      <c r="AH6" s="29">
        <v>70.8</v>
      </c>
      <c r="AI6" s="29">
        <v>4.6100000000000003</v>
      </c>
      <c r="AJ6" s="30">
        <v>48.24</v>
      </c>
    </row>
    <row r="7" spans="1:36">
      <c r="A7" s="8" t="s">
        <v>79</v>
      </c>
      <c r="B7" s="21">
        <f t="shared" ref="B7:D7" si="0">AVERAGE(B3:B6)</f>
        <v>252.75</v>
      </c>
      <c r="C7" s="21">
        <f t="shared" si="0"/>
        <v>203.5</v>
      </c>
      <c r="D7" s="21">
        <f t="shared" si="0"/>
        <v>152</v>
      </c>
      <c r="E7" s="21">
        <f>AVERAGE(E3:E6)</f>
        <v>8.245000000000001</v>
      </c>
      <c r="F7" s="21">
        <f t="shared" ref="F7:I7" si="1">AVERAGE(F3:F6)</f>
        <v>6.2024999999999988</v>
      </c>
      <c r="G7" s="21">
        <f t="shared" si="1"/>
        <v>83.712500000000006</v>
      </c>
      <c r="H7" s="21">
        <f t="shared" si="1"/>
        <v>7.7624999999999993</v>
      </c>
      <c r="I7" s="21">
        <f t="shared" si="1"/>
        <v>38.86</v>
      </c>
      <c r="J7" s="15"/>
      <c r="K7" s="42">
        <f t="shared" ref="K7:M7" si="2">AVERAGE(K3:K6)</f>
        <v>254</v>
      </c>
      <c r="L7" s="42">
        <f t="shared" si="2"/>
        <v>219.25</v>
      </c>
      <c r="M7" s="42">
        <f t="shared" si="2"/>
        <v>164.5</v>
      </c>
      <c r="N7" s="42">
        <f>AVERAGE(N3:N6)</f>
        <v>8.7099999999999991</v>
      </c>
      <c r="O7" s="42">
        <f t="shared" ref="O7:R7" si="3">AVERAGE(O3:O6)</f>
        <v>5.42</v>
      </c>
      <c r="P7" s="42">
        <f t="shared" si="3"/>
        <v>88.262500000000003</v>
      </c>
      <c r="Q7" s="42">
        <f t="shared" si="3"/>
        <v>0.91250000000000009</v>
      </c>
      <c r="R7" s="42">
        <f t="shared" si="3"/>
        <v>38.07</v>
      </c>
      <c r="S7" s="15"/>
      <c r="T7" s="50">
        <f t="shared" ref="T7:V7" si="4">AVERAGE(T3:T6)</f>
        <v>240.75</v>
      </c>
      <c r="U7" s="50">
        <f t="shared" si="4"/>
        <v>199</v>
      </c>
      <c r="V7" s="50">
        <f t="shared" si="4"/>
        <v>132.75</v>
      </c>
      <c r="W7" s="50">
        <f>AVERAGE(W3:W6)</f>
        <v>8.0274999999999999</v>
      </c>
      <c r="X7" s="50">
        <f t="shared" ref="X7:AA7" si="5">AVERAGE(X3:X6)</f>
        <v>6.6875</v>
      </c>
      <c r="Y7" s="50">
        <f t="shared" si="5"/>
        <v>80.947500000000005</v>
      </c>
      <c r="Z7" s="50">
        <f t="shared" si="5"/>
        <v>3.1150000000000002</v>
      </c>
      <c r="AA7" s="50">
        <f t="shared" si="5"/>
        <v>45.424999999999997</v>
      </c>
      <c r="AB7" s="16"/>
      <c r="AC7" s="31">
        <f t="shared" ref="AC7:AE7" si="6">AVERAGE(AC3:AC6)</f>
        <v>240</v>
      </c>
      <c r="AD7" s="31">
        <f t="shared" si="6"/>
        <v>201.5</v>
      </c>
      <c r="AE7" s="31">
        <f t="shared" si="6"/>
        <v>129.5</v>
      </c>
      <c r="AF7" s="31">
        <f>AVERAGE(AF3:AF6)</f>
        <v>8.0124999999999993</v>
      </c>
      <c r="AG7" s="31">
        <f t="shared" ref="AG7:AJ7" si="7">AVERAGE(AG3:AG6)</f>
        <v>6.8674999999999997</v>
      </c>
      <c r="AH7" s="31">
        <f t="shared" si="7"/>
        <v>81.435000000000002</v>
      </c>
      <c r="AI7" s="31">
        <f t="shared" si="7"/>
        <v>1.2025000000000001</v>
      </c>
      <c r="AJ7" s="32">
        <f t="shared" si="7"/>
        <v>47.665000000000006</v>
      </c>
    </row>
    <row r="8" spans="1:36">
      <c r="A8" s="8"/>
      <c r="B8" s="21"/>
      <c r="C8" s="21"/>
      <c r="D8" s="21"/>
      <c r="E8" s="21"/>
      <c r="F8" s="21"/>
      <c r="G8" s="21"/>
      <c r="H8" s="21"/>
      <c r="I8" s="21"/>
      <c r="J8" s="15"/>
      <c r="K8" s="42"/>
      <c r="L8" s="42"/>
      <c r="M8" s="42"/>
      <c r="N8" s="42"/>
      <c r="O8" s="42"/>
      <c r="P8" s="42"/>
      <c r="Q8" s="42"/>
      <c r="R8" s="42"/>
      <c r="S8" s="15"/>
      <c r="T8" s="50"/>
      <c r="U8" s="50"/>
      <c r="V8" s="50"/>
      <c r="W8" s="50"/>
      <c r="X8" s="50"/>
      <c r="Y8" s="50"/>
      <c r="Z8" s="50"/>
      <c r="AA8" s="50"/>
      <c r="AB8" s="16"/>
      <c r="AC8" s="31"/>
      <c r="AD8" s="31"/>
      <c r="AE8" s="31"/>
      <c r="AF8" s="31"/>
      <c r="AG8" s="31"/>
      <c r="AH8" s="31"/>
      <c r="AI8" s="31"/>
      <c r="AJ8" s="32"/>
    </row>
    <row r="9" spans="1:36">
      <c r="A9" s="8" t="s">
        <v>84</v>
      </c>
      <c r="B9" s="21">
        <f>(B7+B15)/2</f>
        <v>246.5</v>
      </c>
      <c r="C9" s="21">
        <f t="shared" ref="C9:AJ9" si="8">(C7+C15)/2</f>
        <v>204.625</v>
      </c>
      <c r="D9" s="21">
        <f t="shared" si="8"/>
        <v>161.375</v>
      </c>
      <c r="E9" s="21">
        <f t="shared" si="8"/>
        <v>8.2287499999999998</v>
      </c>
      <c r="F9" s="21">
        <f t="shared" si="8"/>
        <v>5.2474999999999987</v>
      </c>
      <c r="G9" s="21">
        <f t="shared" si="8"/>
        <v>83.556250000000006</v>
      </c>
      <c r="H9" s="21">
        <f t="shared" si="8"/>
        <v>5.7099999999999991</v>
      </c>
      <c r="I9" s="21">
        <f t="shared" si="8"/>
        <v>33.466250000000002</v>
      </c>
      <c r="J9" s="15"/>
      <c r="K9" s="42">
        <f t="shared" si="8"/>
        <v>247.625</v>
      </c>
      <c r="L9" s="42">
        <f t="shared" si="8"/>
        <v>212.75</v>
      </c>
      <c r="M9" s="42">
        <f t="shared" si="8"/>
        <v>176</v>
      </c>
      <c r="N9" s="42">
        <f t="shared" si="8"/>
        <v>8.4899999999999984</v>
      </c>
      <c r="O9" s="42">
        <f t="shared" si="8"/>
        <v>4.375</v>
      </c>
      <c r="P9" s="42">
        <f t="shared" si="8"/>
        <v>86.115000000000009</v>
      </c>
      <c r="Q9" s="42">
        <f t="shared" si="8"/>
        <v>3.4387499999999998</v>
      </c>
      <c r="R9" s="42">
        <f t="shared" si="8"/>
        <v>28.798749999999998</v>
      </c>
      <c r="S9" s="15"/>
      <c r="T9" s="50">
        <f t="shared" si="8"/>
        <v>229.5</v>
      </c>
      <c r="U9" s="50">
        <f t="shared" si="8"/>
        <v>193.125</v>
      </c>
      <c r="V9" s="50">
        <f t="shared" si="8"/>
        <v>142</v>
      </c>
      <c r="W9" s="50">
        <f t="shared" si="8"/>
        <v>7.7249999999999996</v>
      </c>
      <c r="X9" s="50">
        <f t="shared" si="8"/>
        <v>5.4275000000000002</v>
      </c>
      <c r="Y9" s="50">
        <f t="shared" si="8"/>
        <v>78.336250000000007</v>
      </c>
      <c r="Z9" s="50">
        <f t="shared" si="8"/>
        <v>2.8362500000000002</v>
      </c>
      <c r="AA9" s="50">
        <f t="shared" si="8"/>
        <v>36.707499999999996</v>
      </c>
      <c r="AB9" s="15"/>
      <c r="AC9" s="31">
        <f t="shared" si="8"/>
        <v>240.25</v>
      </c>
      <c r="AD9" s="31">
        <f t="shared" si="8"/>
        <v>204.25</v>
      </c>
      <c r="AE9" s="31">
        <f t="shared" si="8"/>
        <v>158.75</v>
      </c>
      <c r="AF9" s="31">
        <f t="shared" si="8"/>
        <v>8.1499999999999986</v>
      </c>
      <c r="AG9" s="31">
        <f t="shared" si="8"/>
        <v>5.0875000000000004</v>
      </c>
      <c r="AH9" s="31">
        <f t="shared" si="8"/>
        <v>82.789999999999992</v>
      </c>
      <c r="AI9" s="31">
        <f t="shared" si="8"/>
        <v>3.42</v>
      </c>
      <c r="AJ9" s="32">
        <f t="shared" si="8"/>
        <v>33.657499999999999</v>
      </c>
    </row>
    <row r="10" spans="1:36">
      <c r="A10" s="8"/>
      <c r="B10" s="20"/>
      <c r="C10" s="20"/>
      <c r="D10" s="20"/>
      <c r="E10" s="20"/>
      <c r="F10" s="20"/>
      <c r="G10" s="20"/>
      <c r="H10" s="20"/>
      <c r="I10" s="20"/>
      <c r="J10" s="16"/>
      <c r="K10" s="41"/>
      <c r="L10" s="41"/>
      <c r="M10" s="41"/>
      <c r="N10" s="41"/>
      <c r="O10" s="41"/>
      <c r="P10" s="41"/>
      <c r="Q10" s="41"/>
      <c r="R10" s="41"/>
      <c r="S10" s="16"/>
      <c r="T10" s="49"/>
      <c r="U10" s="49"/>
      <c r="V10" s="49"/>
      <c r="W10" s="49"/>
      <c r="X10" s="49"/>
      <c r="Y10" s="49"/>
      <c r="Z10" s="49"/>
      <c r="AA10" s="49"/>
      <c r="AB10" s="16"/>
      <c r="AC10" s="29"/>
      <c r="AD10" s="29"/>
      <c r="AE10" s="29"/>
      <c r="AF10" s="29"/>
      <c r="AG10" s="29"/>
      <c r="AH10" s="29"/>
      <c r="AI10" s="29"/>
      <c r="AJ10" s="30"/>
    </row>
    <row r="11" spans="1:36">
      <c r="A11" s="8"/>
      <c r="B11" s="20">
        <v>235</v>
      </c>
      <c r="C11" s="20">
        <v>220</v>
      </c>
      <c r="D11" s="20">
        <v>202</v>
      </c>
      <c r="E11" s="20">
        <v>8.6199999999999992</v>
      </c>
      <c r="F11" s="20">
        <v>2</v>
      </c>
      <c r="G11" s="20">
        <v>87.39</v>
      </c>
      <c r="H11" s="20">
        <v>-2.1800000000000002</v>
      </c>
      <c r="I11" s="20">
        <v>16.21</v>
      </c>
      <c r="J11" s="16"/>
      <c r="K11" s="41">
        <v>231</v>
      </c>
      <c r="L11" s="41">
        <v>211</v>
      </c>
      <c r="M11" s="41">
        <v>198</v>
      </c>
      <c r="N11" s="41">
        <v>8.32</v>
      </c>
      <c r="O11" s="41">
        <v>1.99</v>
      </c>
      <c r="P11" s="41">
        <v>84.48</v>
      </c>
      <c r="Q11" s="41">
        <v>0.75</v>
      </c>
      <c r="R11" s="41">
        <v>14.23</v>
      </c>
      <c r="S11" s="16"/>
      <c r="T11" s="49">
        <v>226</v>
      </c>
      <c r="U11" s="49">
        <v>201</v>
      </c>
      <c r="V11" s="49">
        <v>168</v>
      </c>
      <c r="W11" s="49">
        <v>7.92</v>
      </c>
      <c r="X11" s="49">
        <v>3.61</v>
      </c>
      <c r="Y11" s="49">
        <v>80.58</v>
      </c>
      <c r="Z11" s="49">
        <v>-7.0000000000000007E-2</v>
      </c>
      <c r="AA11" s="49">
        <v>25.46</v>
      </c>
      <c r="AB11" s="16"/>
      <c r="AC11" s="29">
        <v>244</v>
      </c>
      <c r="AD11" s="29">
        <v>230</v>
      </c>
      <c r="AE11" s="29">
        <v>224</v>
      </c>
      <c r="AF11" s="29">
        <v>9.0399999999999991</v>
      </c>
      <c r="AG11" s="29">
        <v>1.24</v>
      </c>
      <c r="AH11" s="29">
        <v>91.47</v>
      </c>
      <c r="AI11" s="29">
        <v>-0.73</v>
      </c>
      <c r="AJ11" s="30">
        <v>9.9600000000000009</v>
      </c>
    </row>
    <row r="12" spans="1:36">
      <c r="A12" s="8"/>
      <c r="B12" s="20">
        <v>238</v>
      </c>
      <c r="C12" s="20">
        <v>211</v>
      </c>
      <c r="D12" s="20">
        <v>173</v>
      </c>
      <c r="E12" s="20">
        <v>8.33</v>
      </c>
      <c r="F12" s="20">
        <v>3.96</v>
      </c>
      <c r="G12" s="20">
        <v>84.57</v>
      </c>
      <c r="H12" s="20">
        <v>-0.21</v>
      </c>
      <c r="I12" s="20">
        <v>28.38</v>
      </c>
      <c r="J12" s="16"/>
      <c r="K12" s="41">
        <v>245</v>
      </c>
      <c r="L12" s="41">
        <v>208</v>
      </c>
      <c r="M12" s="41">
        <v>189</v>
      </c>
      <c r="N12" s="41">
        <v>8.36</v>
      </c>
      <c r="O12" s="41">
        <v>3.44</v>
      </c>
      <c r="P12" s="41">
        <v>84.81</v>
      </c>
      <c r="Q12" s="41">
        <v>6.59</v>
      </c>
      <c r="R12" s="41">
        <v>19.93</v>
      </c>
      <c r="S12" s="16"/>
      <c r="T12" s="49">
        <v>210</v>
      </c>
      <c r="U12" s="49">
        <v>183</v>
      </c>
      <c r="V12" s="49">
        <v>159</v>
      </c>
      <c r="W12" s="49">
        <v>7.23</v>
      </c>
      <c r="X12" s="49">
        <v>3.15</v>
      </c>
      <c r="Y12" s="49">
        <v>73.88</v>
      </c>
      <c r="Z12" s="49">
        <v>2.5499999999999998</v>
      </c>
      <c r="AA12" s="49">
        <v>20.96</v>
      </c>
      <c r="AB12" s="16"/>
      <c r="AC12" s="29">
        <v>243</v>
      </c>
      <c r="AD12" s="29">
        <v>224</v>
      </c>
      <c r="AE12" s="29">
        <v>215</v>
      </c>
      <c r="AF12" s="29">
        <v>8.84</v>
      </c>
      <c r="AG12" s="29">
        <v>1.66</v>
      </c>
      <c r="AH12" s="29">
        <v>89.53</v>
      </c>
      <c r="AI12" s="29">
        <v>0.74</v>
      </c>
      <c r="AJ12" s="30">
        <v>12.14</v>
      </c>
    </row>
    <row r="13" spans="1:36">
      <c r="A13" s="8"/>
      <c r="B13" s="20">
        <v>245</v>
      </c>
      <c r="C13" s="20">
        <v>192</v>
      </c>
      <c r="D13" s="20">
        <v>152</v>
      </c>
      <c r="E13" s="20">
        <v>7.85</v>
      </c>
      <c r="F13" s="20">
        <v>5.85</v>
      </c>
      <c r="G13" s="20">
        <v>79.84</v>
      </c>
      <c r="H13" s="20">
        <v>11.02</v>
      </c>
      <c r="I13" s="20">
        <v>33.65</v>
      </c>
      <c r="J13" s="16"/>
      <c r="K13" s="41">
        <v>239</v>
      </c>
      <c r="L13" s="41">
        <v>206</v>
      </c>
      <c r="M13" s="41">
        <v>190</v>
      </c>
      <c r="N13" s="41">
        <v>8.24</v>
      </c>
      <c r="O13" s="41">
        <v>3.04</v>
      </c>
      <c r="P13" s="41">
        <v>83.7</v>
      </c>
      <c r="Q13" s="41">
        <v>5.53</v>
      </c>
      <c r="R13" s="41">
        <v>17.71</v>
      </c>
      <c r="S13" s="16"/>
      <c r="T13" s="49">
        <v>221</v>
      </c>
      <c r="U13" s="49">
        <v>186</v>
      </c>
      <c r="V13" s="49">
        <v>153</v>
      </c>
      <c r="W13" s="49">
        <v>7.42</v>
      </c>
      <c r="X13" s="49">
        <v>4.2</v>
      </c>
      <c r="Y13" s="49">
        <v>75.69</v>
      </c>
      <c r="Z13" s="49">
        <v>4.55</v>
      </c>
      <c r="AA13" s="49">
        <v>27.02</v>
      </c>
      <c r="AB13" s="16"/>
      <c r="AC13" s="29">
        <v>253</v>
      </c>
      <c r="AD13" s="29">
        <v>195</v>
      </c>
      <c r="AE13" s="29">
        <v>165</v>
      </c>
      <c r="AF13" s="29">
        <v>8.0399999999999991</v>
      </c>
      <c r="AG13" s="29">
        <v>5.66</v>
      </c>
      <c r="AH13" s="29">
        <v>81.760000000000005</v>
      </c>
      <c r="AI13" s="29">
        <v>14.12</v>
      </c>
      <c r="AJ13" s="30">
        <v>29.2</v>
      </c>
    </row>
    <row r="14" spans="1:36">
      <c r="A14" s="8"/>
      <c r="B14" s="20">
        <v>243</v>
      </c>
      <c r="C14" s="20">
        <v>200</v>
      </c>
      <c r="D14" s="20">
        <v>156</v>
      </c>
      <c r="E14" s="20">
        <v>8.0500000000000007</v>
      </c>
      <c r="F14" s="20">
        <v>5.36</v>
      </c>
      <c r="G14" s="20">
        <v>81.8</v>
      </c>
      <c r="H14" s="20">
        <v>6</v>
      </c>
      <c r="I14" s="20">
        <v>34.049999999999997</v>
      </c>
      <c r="J14" s="16"/>
      <c r="K14" s="41">
        <v>250</v>
      </c>
      <c r="L14" s="41">
        <v>200</v>
      </c>
      <c r="M14" s="41">
        <v>173</v>
      </c>
      <c r="N14" s="41">
        <v>8.16</v>
      </c>
      <c r="O14" s="41">
        <v>4.8499999999999996</v>
      </c>
      <c r="P14" s="41">
        <v>82.88</v>
      </c>
      <c r="Q14" s="41">
        <v>10.99</v>
      </c>
      <c r="R14" s="41">
        <v>26.24</v>
      </c>
      <c r="S14" s="16"/>
      <c r="T14" s="49">
        <v>216</v>
      </c>
      <c r="U14" s="49">
        <v>179</v>
      </c>
      <c r="V14" s="49">
        <v>125</v>
      </c>
      <c r="W14" s="49">
        <v>7.12</v>
      </c>
      <c r="X14" s="49">
        <v>5.71</v>
      </c>
      <c r="Y14" s="49">
        <v>72.75</v>
      </c>
      <c r="Z14" s="49">
        <v>3.2</v>
      </c>
      <c r="AA14" s="49">
        <v>38.520000000000003</v>
      </c>
      <c r="AB14" s="16"/>
      <c r="AC14" s="29">
        <v>222</v>
      </c>
      <c r="AD14" s="29">
        <v>179</v>
      </c>
      <c r="AE14" s="29">
        <v>148</v>
      </c>
      <c r="AF14" s="29">
        <v>7.23</v>
      </c>
      <c r="AG14" s="29">
        <v>4.67</v>
      </c>
      <c r="AH14" s="29">
        <v>73.819999999999993</v>
      </c>
      <c r="AI14" s="29">
        <v>8.42</v>
      </c>
      <c r="AJ14" s="30">
        <v>27.3</v>
      </c>
    </row>
    <row r="15" spans="1:36">
      <c r="A15" s="8" t="s">
        <v>80</v>
      </c>
      <c r="B15" s="21">
        <f t="shared" ref="B15:D15" si="9">AVERAGE(B11:B14)</f>
        <v>240.25</v>
      </c>
      <c r="C15" s="21">
        <f t="shared" si="9"/>
        <v>205.75</v>
      </c>
      <c r="D15" s="21">
        <f t="shared" si="9"/>
        <v>170.75</v>
      </c>
      <c r="E15" s="21">
        <f>AVERAGE(E11:E14)</f>
        <v>8.2124999999999986</v>
      </c>
      <c r="F15" s="21">
        <f t="shared" ref="F15:I15" si="10">AVERAGE(F11:F14)</f>
        <v>4.2924999999999995</v>
      </c>
      <c r="G15" s="21">
        <f t="shared" si="10"/>
        <v>83.399999999999991</v>
      </c>
      <c r="H15" s="21">
        <f t="shared" si="10"/>
        <v>3.6574999999999998</v>
      </c>
      <c r="I15" s="21">
        <f t="shared" si="10"/>
        <v>28.072500000000002</v>
      </c>
      <c r="J15" s="15"/>
      <c r="K15" s="42">
        <f t="shared" ref="K15:M15" si="11">AVERAGE(K11:K14)</f>
        <v>241.25</v>
      </c>
      <c r="L15" s="42">
        <f t="shared" si="11"/>
        <v>206.25</v>
      </c>
      <c r="M15" s="42">
        <f t="shared" si="11"/>
        <v>187.5</v>
      </c>
      <c r="N15" s="42">
        <f>AVERAGE(N11:N14)</f>
        <v>8.27</v>
      </c>
      <c r="O15" s="42">
        <f t="shared" ref="O15:R15" si="12">AVERAGE(O11:O14)</f>
        <v>3.3299999999999996</v>
      </c>
      <c r="P15" s="42">
        <f t="shared" si="12"/>
        <v>83.967500000000001</v>
      </c>
      <c r="Q15" s="42">
        <f t="shared" si="12"/>
        <v>5.9649999999999999</v>
      </c>
      <c r="R15" s="42">
        <f t="shared" si="12"/>
        <v>19.5275</v>
      </c>
      <c r="S15" s="15"/>
      <c r="T15" s="50">
        <f t="shared" ref="T15:V15" si="13">AVERAGE(T11:T14)</f>
        <v>218.25</v>
      </c>
      <c r="U15" s="50">
        <f t="shared" si="13"/>
        <v>187.25</v>
      </c>
      <c r="V15" s="50">
        <f t="shared" si="13"/>
        <v>151.25</v>
      </c>
      <c r="W15" s="50">
        <f>AVERAGE(W11:W14)</f>
        <v>7.4225000000000003</v>
      </c>
      <c r="X15" s="50">
        <f t="shared" ref="X15:AA15" si="14">AVERAGE(X11:X14)</f>
        <v>4.1675000000000004</v>
      </c>
      <c r="Y15" s="50">
        <f t="shared" si="14"/>
        <v>75.724999999999994</v>
      </c>
      <c r="Z15" s="50">
        <f t="shared" si="14"/>
        <v>2.5575000000000001</v>
      </c>
      <c r="AA15" s="50">
        <f t="shared" si="14"/>
        <v>27.990000000000002</v>
      </c>
      <c r="AB15" s="16"/>
      <c r="AC15" s="31">
        <f t="shared" ref="AC15:AE15" si="15">AVERAGE(AC11:AC14)</f>
        <v>240.5</v>
      </c>
      <c r="AD15" s="31">
        <f t="shared" si="15"/>
        <v>207</v>
      </c>
      <c r="AE15" s="31">
        <f t="shared" si="15"/>
        <v>188</v>
      </c>
      <c r="AF15" s="31">
        <f>AVERAGE(AF11:AF14)</f>
        <v>8.2874999999999996</v>
      </c>
      <c r="AG15" s="31">
        <f t="shared" ref="AG15:AJ15" si="16">AVERAGE(AG11:AG14)</f>
        <v>3.3075000000000001</v>
      </c>
      <c r="AH15" s="31">
        <f t="shared" si="16"/>
        <v>84.144999999999996</v>
      </c>
      <c r="AI15" s="31">
        <f t="shared" si="16"/>
        <v>5.6374999999999993</v>
      </c>
      <c r="AJ15" s="32">
        <f t="shared" si="16"/>
        <v>19.649999999999999</v>
      </c>
    </row>
    <row r="16" spans="1:36">
      <c r="A16" s="8"/>
      <c r="B16" s="21"/>
      <c r="C16" s="21"/>
      <c r="D16" s="21"/>
      <c r="E16" s="21"/>
      <c r="F16" s="21"/>
      <c r="G16" s="21"/>
      <c r="H16" s="21"/>
      <c r="I16" s="21"/>
      <c r="J16" s="15"/>
      <c r="K16" s="42"/>
      <c r="L16" s="42"/>
      <c r="M16" s="42"/>
      <c r="N16" s="42"/>
      <c r="O16" s="42"/>
      <c r="P16" s="42"/>
      <c r="Q16" s="42"/>
      <c r="R16" s="42"/>
      <c r="S16" s="15"/>
      <c r="T16" s="50"/>
      <c r="U16" s="50"/>
      <c r="V16" s="50"/>
      <c r="W16" s="50"/>
      <c r="X16" s="50"/>
      <c r="Y16" s="50"/>
      <c r="Z16" s="50"/>
      <c r="AA16" s="50"/>
      <c r="AB16" s="16"/>
      <c r="AC16" s="31"/>
      <c r="AD16" s="31"/>
      <c r="AE16" s="31"/>
      <c r="AF16" s="31"/>
      <c r="AG16" s="31"/>
      <c r="AH16" s="31"/>
      <c r="AI16" s="31"/>
      <c r="AJ16" s="32"/>
    </row>
    <row r="17" spans="1:36">
      <c r="A17" s="13" t="s">
        <v>88</v>
      </c>
      <c r="B17" s="22">
        <v>197</v>
      </c>
      <c r="C17" s="22">
        <v>159</v>
      </c>
      <c r="D17" s="22">
        <v>140</v>
      </c>
      <c r="E17" s="22">
        <v>6.25</v>
      </c>
      <c r="F17" s="22">
        <v>3.8</v>
      </c>
      <c r="G17" s="22">
        <v>64.209999999999994</v>
      </c>
      <c r="H17" s="22">
        <v>12.1</v>
      </c>
      <c r="I17" s="22">
        <v>16.170000000000002</v>
      </c>
      <c r="J17" s="17"/>
      <c r="K17" s="43">
        <v>200</v>
      </c>
      <c r="L17" s="43">
        <v>164</v>
      </c>
      <c r="M17" s="43">
        <v>150</v>
      </c>
      <c r="N17" s="43">
        <v>6.45</v>
      </c>
      <c r="O17" s="43">
        <v>3.51</v>
      </c>
      <c r="P17" s="43">
        <v>66.17</v>
      </c>
      <c r="Q17" s="43">
        <v>11.98</v>
      </c>
      <c r="R17" s="43">
        <v>13.26</v>
      </c>
      <c r="S17" s="17"/>
      <c r="T17" s="51">
        <v>195</v>
      </c>
      <c r="U17" s="51">
        <v>156</v>
      </c>
      <c r="V17" s="51">
        <v>138</v>
      </c>
      <c r="W17" s="51">
        <v>6.15</v>
      </c>
      <c r="X17" s="51">
        <v>3.89</v>
      </c>
      <c r="Y17" s="51">
        <v>63.16</v>
      </c>
      <c r="Z17" s="51">
        <v>12.75</v>
      </c>
      <c r="AA17" s="51">
        <v>16.07</v>
      </c>
      <c r="AB17" s="14"/>
      <c r="AC17" s="33">
        <v>204</v>
      </c>
      <c r="AD17" s="33">
        <v>168</v>
      </c>
      <c r="AE17" s="33">
        <v>156</v>
      </c>
      <c r="AF17" s="33">
        <v>6.63</v>
      </c>
      <c r="AG17" s="33">
        <v>3.37</v>
      </c>
      <c r="AH17" s="33">
        <v>67.959999999999994</v>
      </c>
      <c r="AI17" s="33">
        <v>11.71</v>
      </c>
      <c r="AJ17" s="34">
        <v>12.03</v>
      </c>
    </row>
    <row r="18" spans="1:36">
      <c r="A18" s="5"/>
      <c r="B18" s="23"/>
      <c r="C18" s="23"/>
      <c r="D18" s="23"/>
      <c r="E18" s="23"/>
      <c r="F18" s="23"/>
      <c r="G18" s="23"/>
      <c r="H18" s="23"/>
      <c r="I18" s="23"/>
      <c r="K18" s="44"/>
      <c r="L18" s="44"/>
      <c r="M18" s="44"/>
      <c r="N18" s="44"/>
      <c r="O18" s="44"/>
      <c r="P18" s="44"/>
      <c r="Q18" s="44"/>
      <c r="R18" s="44"/>
      <c r="T18" s="52"/>
      <c r="U18" s="52"/>
      <c r="V18" s="52"/>
      <c r="W18" s="52"/>
      <c r="X18" s="52"/>
      <c r="Y18" s="52"/>
      <c r="Z18" s="52"/>
      <c r="AA18" s="52"/>
      <c r="AC18" s="35"/>
      <c r="AD18" s="35"/>
      <c r="AE18" s="35"/>
      <c r="AF18" s="35"/>
      <c r="AG18" s="35"/>
      <c r="AH18" s="35"/>
      <c r="AI18" s="35"/>
      <c r="AJ18" s="35"/>
    </row>
    <row r="19" spans="1:36" s="4" customFormat="1">
      <c r="A19" s="15"/>
      <c r="B19" s="21"/>
      <c r="C19" s="21"/>
      <c r="D19" s="21"/>
      <c r="E19" s="21"/>
      <c r="F19" s="21"/>
      <c r="G19" s="21"/>
      <c r="H19" s="21"/>
      <c r="I19" s="21"/>
      <c r="J19" s="15"/>
      <c r="K19" s="42"/>
      <c r="L19" s="42"/>
      <c r="M19" s="42"/>
      <c r="N19" s="42"/>
      <c r="O19" s="42"/>
      <c r="P19" s="42"/>
      <c r="Q19" s="42"/>
      <c r="R19" s="42"/>
      <c r="S19" s="15"/>
      <c r="T19" s="50"/>
      <c r="U19" s="50"/>
      <c r="V19" s="50"/>
      <c r="W19" s="50"/>
      <c r="X19" s="50"/>
      <c r="Y19" s="50"/>
      <c r="Z19" s="50"/>
      <c r="AA19" s="50"/>
      <c r="AB19" s="15"/>
      <c r="AC19" s="31"/>
      <c r="AD19" s="31"/>
      <c r="AE19" s="31"/>
      <c r="AF19" s="31"/>
      <c r="AG19" s="31"/>
      <c r="AH19" s="31"/>
      <c r="AI19" s="31"/>
      <c r="AJ19" s="31"/>
    </row>
    <row r="20" spans="1:36">
      <c r="A20" s="6"/>
      <c r="B20" s="19" t="s">
        <v>81</v>
      </c>
      <c r="C20" s="19" t="s">
        <v>82</v>
      </c>
      <c r="D20" s="19" t="s">
        <v>83</v>
      </c>
      <c r="E20" s="19" t="s">
        <v>74</v>
      </c>
      <c r="F20" s="19" t="s">
        <v>75</v>
      </c>
      <c r="G20" s="19" t="s">
        <v>76</v>
      </c>
      <c r="H20" s="19" t="s">
        <v>77</v>
      </c>
      <c r="I20" s="19" t="s">
        <v>78</v>
      </c>
      <c r="J20" s="12"/>
      <c r="K20" s="40" t="s">
        <v>81</v>
      </c>
      <c r="L20" s="40" t="s">
        <v>82</v>
      </c>
      <c r="M20" s="40" t="s">
        <v>83</v>
      </c>
      <c r="N20" s="40" t="s">
        <v>74</v>
      </c>
      <c r="O20" s="40" t="s">
        <v>75</v>
      </c>
      <c r="P20" s="40" t="s">
        <v>76</v>
      </c>
      <c r="Q20" s="40" t="s">
        <v>77</v>
      </c>
      <c r="R20" s="40" t="s">
        <v>78</v>
      </c>
      <c r="S20" s="12"/>
      <c r="T20" s="48" t="s">
        <v>81</v>
      </c>
      <c r="U20" s="48" t="s">
        <v>82</v>
      </c>
      <c r="V20" s="48" t="s">
        <v>83</v>
      </c>
      <c r="W20" s="48" t="s">
        <v>74</v>
      </c>
      <c r="X20" s="48" t="s">
        <v>75</v>
      </c>
      <c r="Y20" s="48" t="s">
        <v>76</v>
      </c>
      <c r="Z20" s="48" t="s">
        <v>77</v>
      </c>
      <c r="AA20" s="48" t="s">
        <v>78</v>
      </c>
      <c r="AB20" s="12"/>
      <c r="AC20" s="27" t="s">
        <v>81</v>
      </c>
      <c r="AD20" s="27" t="s">
        <v>82</v>
      </c>
      <c r="AE20" s="27" t="s">
        <v>83</v>
      </c>
      <c r="AF20" s="27" t="s">
        <v>74</v>
      </c>
      <c r="AG20" s="27" t="s">
        <v>75</v>
      </c>
      <c r="AH20" s="27" t="s">
        <v>76</v>
      </c>
      <c r="AI20" s="27" t="s">
        <v>77</v>
      </c>
      <c r="AJ20" s="28" t="s">
        <v>78</v>
      </c>
    </row>
    <row r="21" spans="1:36">
      <c r="A21" s="6" t="s">
        <v>87</v>
      </c>
      <c r="B21" s="24">
        <v>183</v>
      </c>
      <c r="C21" s="24">
        <v>132</v>
      </c>
      <c r="D21" s="24">
        <v>52</v>
      </c>
      <c r="E21" s="24">
        <v>5.35</v>
      </c>
      <c r="F21" s="24">
        <v>8.25</v>
      </c>
      <c r="G21" s="57">
        <v>55.15</v>
      </c>
      <c r="H21" s="57">
        <v>10.24</v>
      </c>
      <c r="I21" s="57">
        <v>53.42</v>
      </c>
      <c r="J21" s="7"/>
      <c r="K21" s="45">
        <v>97</v>
      </c>
      <c r="L21" s="45">
        <v>77</v>
      </c>
      <c r="M21" s="45">
        <v>30</v>
      </c>
      <c r="N21" s="45">
        <v>2.75</v>
      </c>
      <c r="O21" s="45">
        <v>4.8899999999999997</v>
      </c>
      <c r="P21" s="60">
        <v>28.17</v>
      </c>
      <c r="Q21" s="60">
        <v>1.7</v>
      </c>
      <c r="R21" s="60">
        <v>32.61</v>
      </c>
      <c r="S21" s="7"/>
      <c r="T21" s="53">
        <v>172</v>
      </c>
      <c r="U21" s="53">
        <v>122</v>
      </c>
      <c r="V21" s="53">
        <v>41</v>
      </c>
      <c r="W21" s="53">
        <v>4.95</v>
      </c>
      <c r="X21" s="53">
        <v>8.31</v>
      </c>
      <c r="Y21" s="63">
        <v>51.08</v>
      </c>
      <c r="Z21" s="63">
        <v>11.21</v>
      </c>
      <c r="AA21" s="63">
        <v>53.26</v>
      </c>
      <c r="AB21" s="7"/>
      <c r="AC21" s="36">
        <v>164</v>
      </c>
      <c r="AD21" s="36">
        <v>120</v>
      </c>
      <c r="AE21" s="36">
        <v>32</v>
      </c>
      <c r="AF21" s="36">
        <v>4.79</v>
      </c>
      <c r="AG21" s="36">
        <v>8.25</v>
      </c>
      <c r="AH21" s="65">
        <v>49.45</v>
      </c>
      <c r="AI21" s="65">
        <v>8.27</v>
      </c>
      <c r="AJ21" s="66">
        <v>54.2</v>
      </c>
    </row>
    <row r="22" spans="1:36" s="2" customFormat="1">
      <c r="A22" s="8"/>
      <c r="B22" s="20">
        <v>132</v>
      </c>
      <c r="C22" s="20">
        <v>61</v>
      </c>
      <c r="D22" s="20">
        <v>6</v>
      </c>
      <c r="E22" s="20">
        <v>2.89</v>
      </c>
      <c r="F22" s="20">
        <v>8.68</v>
      </c>
      <c r="G22" s="58">
        <v>29.66</v>
      </c>
      <c r="H22" s="58">
        <v>28.28</v>
      </c>
      <c r="I22" s="58">
        <v>37.979999999999997</v>
      </c>
      <c r="J22" s="16"/>
      <c r="K22" s="41">
        <v>148</v>
      </c>
      <c r="L22" s="41">
        <v>111</v>
      </c>
      <c r="M22" s="41">
        <v>15</v>
      </c>
      <c r="N22" s="41">
        <v>4.34</v>
      </c>
      <c r="O22" s="41">
        <v>7.91</v>
      </c>
      <c r="P22" s="61">
        <v>44.8</v>
      </c>
      <c r="Q22" s="61">
        <v>5.73</v>
      </c>
      <c r="R22" s="61">
        <v>52.9</v>
      </c>
      <c r="S22" s="16"/>
      <c r="T22" s="49">
        <v>139</v>
      </c>
      <c r="U22" s="49">
        <v>108</v>
      </c>
      <c r="V22" s="49">
        <v>0</v>
      </c>
      <c r="W22" s="49">
        <v>4.1500000000000004</v>
      </c>
      <c r="X22" s="49">
        <v>7.57</v>
      </c>
      <c r="Y22" s="62">
        <v>42.78</v>
      </c>
      <c r="Z22" s="62">
        <v>3.01</v>
      </c>
      <c r="AA22" s="62">
        <v>51.59</v>
      </c>
      <c r="AB22" s="16"/>
      <c r="AC22" s="29">
        <v>147</v>
      </c>
      <c r="AD22" s="29">
        <v>106</v>
      </c>
      <c r="AE22" s="29">
        <v>0</v>
      </c>
      <c r="AF22" s="29">
        <v>4.2</v>
      </c>
      <c r="AG22" s="29">
        <v>8.06</v>
      </c>
      <c r="AH22" s="55">
        <v>43.26</v>
      </c>
      <c r="AI22" s="55">
        <v>8.3000000000000007</v>
      </c>
      <c r="AJ22" s="64">
        <v>52.41</v>
      </c>
    </row>
    <row r="23" spans="1:36">
      <c r="A23" s="8" t="s">
        <v>89</v>
      </c>
      <c r="B23" s="21">
        <f>AVERAGE(B21:B22)</f>
        <v>157.5</v>
      </c>
      <c r="C23" s="21">
        <f t="shared" ref="C23:AJ23" si="17">AVERAGE(C21:C22)</f>
        <v>96.5</v>
      </c>
      <c r="D23" s="21">
        <f t="shared" si="17"/>
        <v>29</v>
      </c>
      <c r="E23" s="21">
        <f t="shared" si="17"/>
        <v>4.12</v>
      </c>
      <c r="F23" s="21">
        <f t="shared" si="17"/>
        <v>8.4649999999999999</v>
      </c>
      <c r="G23" s="21">
        <f t="shared" si="17"/>
        <v>42.405000000000001</v>
      </c>
      <c r="H23" s="21">
        <f t="shared" si="17"/>
        <v>19.260000000000002</v>
      </c>
      <c r="I23" s="21">
        <f t="shared" si="17"/>
        <v>45.7</v>
      </c>
      <c r="J23" s="15"/>
      <c r="K23" s="42">
        <f t="shared" si="17"/>
        <v>122.5</v>
      </c>
      <c r="L23" s="42">
        <f t="shared" si="17"/>
        <v>94</v>
      </c>
      <c r="M23" s="42">
        <f t="shared" si="17"/>
        <v>22.5</v>
      </c>
      <c r="N23" s="42">
        <f t="shared" si="17"/>
        <v>3.5449999999999999</v>
      </c>
      <c r="O23" s="42">
        <f t="shared" si="17"/>
        <v>6.4</v>
      </c>
      <c r="P23" s="42">
        <f t="shared" si="17"/>
        <v>36.484999999999999</v>
      </c>
      <c r="Q23" s="42">
        <f t="shared" si="17"/>
        <v>3.7150000000000003</v>
      </c>
      <c r="R23" s="42">
        <f t="shared" si="17"/>
        <v>42.754999999999995</v>
      </c>
      <c r="S23" s="15"/>
      <c r="T23" s="50">
        <f t="shared" si="17"/>
        <v>155.5</v>
      </c>
      <c r="U23" s="50">
        <f t="shared" si="17"/>
        <v>115</v>
      </c>
      <c r="V23" s="50">
        <f t="shared" si="17"/>
        <v>20.5</v>
      </c>
      <c r="W23" s="50">
        <f t="shared" si="17"/>
        <v>4.5500000000000007</v>
      </c>
      <c r="X23" s="50">
        <f t="shared" si="17"/>
        <v>7.94</v>
      </c>
      <c r="Y23" s="50">
        <f t="shared" si="17"/>
        <v>46.93</v>
      </c>
      <c r="Z23" s="50">
        <f t="shared" si="17"/>
        <v>7.11</v>
      </c>
      <c r="AA23" s="50">
        <f t="shared" si="17"/>
        <v>52.424999999999997</v>
      </c>
      <c r="AB23" s="15"/>
      <c r="AC23" s="31">
        <f t="shared" si="17"/>
        <v>155.5</v>
      </c>
      <c r="AD23" s="31">
        <f t="shared" si="17"/>
        <v>113</v>
      </c>
      <c r="AE23" s="31">
        <f t="shared" si="17"/>
        <v>16</v>
      </c>
      <c r="AF23" s="31">
        <f t="shared" si="17"/>
        <v>4.4950000000000001</v>
      </c>
      <c r="AG23" s="31">
        <f t="shared" si="17"/>
        <v>8.1550000000000011</v>
      </c>
      <c r="AH23" s="31">
        <f t="shared" si="17"/>
        <v>46.355000000000004</v>
      </c>
      <c r="AI23" s="31">
        <f t="shared" si="17"/>
        <v>8.2850000000000001</v>
      </c>
      <c r="AJ23" s="32">
        <f t="shared" si="17"/>
        <v>53.305</v>
      </c>
    </row>
    <row r="24" spans="1:36">
      <c r="A24" s="8"/>
      <c r="B24" s="21"/>
      <c r="C24" s="21"/>
      <c r="D24" s="21"/>
      <c r="E24" s="21"/>
      <c r="F24" s="21"/>
      <c r="G24" s="21"/>
      <c r="H24" s="21"/>
      <c r="I24" s="21"/>
      <c r="J24" s="15"/>
      <c r="K24" s="42"/>
      <c r="L24" s="42"/>
      <c r="M24" s="42"/>
      <c r="N24" s="42"/>
      <c r="O24" s="42"/>
      <c r="P24" s="42"/>
      <c r="Q24" s="42"/>
      <c r="R24" s="42"/>
      <c r="S24" s="15"/>
      <c r="T24" s="50"/>
      <c r="U24" s="50"/>
      <c r="V24" s="50"/>
      <c r="W24" s="50"/>
      <c r="X24" s="50"/>
      <c r="Y24" s="50"/>
      <c r="Z24" s="50"/>
      <c r="AA24" s="50"/>
      <c r="AB24" s="15"/>
      <c r="AC24" s="31"/>
      <c r="AD24" s="31"/>
      <c r="AE24" s="31"/>
      <c r="AF24" s="31"/>
      <c r="AG24" s="31"/>
      <c r="AH24" s="31"/>
      <c r="AI24" s="31"/>
      <c r="AJ24" s="32"/>
    </row>
    <row r="25" spans="1:36">
      <c r="A25" s="8" t="s">
        <v>91</v>
      </c>
      <c r="B25" s="21">
        <f>AVERAGE(B23,B29)</f>
        <v>149.75</v>
      </c>
      <c r="C25" s="21">
        <f t="shared" ref="C25:AJ25" si="18">AVERAGE(C23,C29)</f>
        <v>95.25</v>
      </c>
      <c r="D25" s="21">
        <f t="shared" si="18"/>
        <v>42.25</v>
      </c>
      <c r="E25" s="21">
        <f t="shared" si="18"/>
        <v>3.98</v>
      </c>
      <c r="F25" s="21">
        <f t="shared" si="18"/>
        <v>7.2750000000000004</v>
      </c>
      <c r="G25" s="21">
        <f t="shared" si="18"/>
        <v>40.982500000000002</v>
      </c>
      <c r="H25" s="21">
        <f t="shared" si="18"/>
        <v>17.102499999999999</v>
      </c>
      <c r="I25" s="21">
        <f t="shared" si="18"/>
        <v>39.452500000000001</v>
      </c>
      <c r="J25" s="15"/>
      <c r="K25" s="42">
        <f t="shared" si="18"/>
        <v>117.25</v>
      </c>
      <c r="L25" s="42">
        <f t="shared" si="18"/>
        <v>94</v>
      </c>
      <c r="M25" s="42">
        <f t="shared" si="18"/>
        <v>57.25</v>
      </c>
      <c r="N25" s="42">
        <f t="shared" si="18"/>
        <v>3.5375000000000001</v>
      </c>
      <c r="O25" s="42">
        <f t="shared" si="18"/>
        <v>3.8950000000000005</v>
      </c>
      <c r="P25" s="42">
        <f t="shared" si="18"/>
        <v>36.3825</v>
      </c>
      <c r="Q25" s="42">
        <f t="shared" si="18"/>
        <v>4.3950000000000005</v>
      </c>
      <c r="R25" s="42">
        <f t="shared" si="18"/>
        <v>24.647499999999997</v>
      </c>
      <c r="S25" s="15"/>
      <c r="T25" s="50">
        <f t="shared" si="18"/>
        <v>142</v>
      </c>
      <c r="U25" s="50">
        <f t="shared" si="18"/>
        <v>104.25</v>
      </c>
      <c r="V25" s="50">
        <f t="shared" si="18"/>
        <v>48</v>
      </c>
      <c r="W25" s="50">
        <f t="shared" si="18"/>
        <v>4.1125000000000007</v>
      </c>
      <c r="X25" s="50">
        <f t="shared" si="18"/>
        <v>5.7874999999999996</v>
      </c>
      <c r="Y25" s="50">
        <f t="shared" si="18"/>
        <v>42.3825</v>
      </c>
      <c r="Z25" s="50">
        <f t="shared" si="18"/>
        <v>8.8275000000000006</v>
      </c>
      <c r="AA25" s="50">
        <f t="shared" si="18"/>
        <v>35.92</v>
      </c>
      <c r="AB25" s="15"/>
      <c r="AC25" s="31">
        <f t="shared" si="18"/>
        <v>127</v>
      </c>
      <c r="AD25" s="31">
        <f t="shared" si="18"/>
        <v>94</v>
      </c>
      <c r="AE25" s="31">
        <f t="shared" si="18"/>
        <v>44</v>
      </c>
      <c r="AF25" s="31">
        <f t="shared" si="18"/>
        <v>3.6325000000000003</v>
      </c>
      <c r="AG25" s="31">
        <f t="shared" si="18"/>
        <v>5.1050000000000004</v>
      </c>
      <c r="AH25" s="31">
        <f t="shared" si="18"/>
        <v>37.385000000000005</v>
      </c>
      <c r="AI25" s="31">
        <f t="shared" si="18"/>
        <v>8.27</v>
      </c>
      <c r="AJ25" s="32">
        <f t="shared" si="18"/>
        <v>30.66</v>
      </c>
    </row>
    <row r="26" spans="1:36">
      <c r="A26" s="8"/>
      <c r="B26" s="20"/>
      <c r="C26" s="20"/>
      <c r="D26" s="20"/>
      <c r="E26" s="20"/>
      <c r="F26" s="20"/>
      <c r="G26" s="20"/>
      <c r="H26" s="20"/>
      <c r="I26" s="20"/>
      <c r="J26" s="16"/>
      <c r="K26" s="41"/>
      <c r="L26" s="41"/>
      <c r="M26" s="41"/>
      <c r="N26" s="41"/>
      <c r="O26" s="41"/>
      <c r="P26" s="41"/>
      <c r="Q26" s="41"/>
      <c r="R26" s="41"/>
      <c r="S26" s="16"/>
      <c r="T26" s="49"/>
      <c r="U26" s="49"/>
      <c r="V26" s="49"/>
      <c r="W26" s="49"/>
      <c r="X26" s="49"/>
      <c r="Y26" s="49"/>
      <c r="Z26" s="49"/>
      <c r="AA26" s="49"/>
      <c r="AB26" s="16"/>
      <c r="AC26" s="29"/>
      <c r="AD26" s="29"/>
      <c r="AE26" s="29"/>
      <c r="AF26" s="29"/>
      <c r="AG26" s="29"/>
      <c r="AH26" s="29"/>
      <c r="AI26" s="29"/>
      <c r="AJ26" s="30"/>
    </row>
    <row r="27" spans="1:36">
      <c r="A27" s="8"/>
      <c r="B27" s="20">
        <v>152</v>
      </c>
      <c r="C27" s="20">
        <v>103</v>
      </c>
      <c r="D27" s="20">
        <v>47</v>
      </c>
      <c r="E27" s="20">
        <v>4.2</v>
      </c>
      <c r="F27" s="20">
        <v>7.15</v>
      </c>
      <c r="G27" s="20">
        <v>43.29</v>
      </c>
      <c r="H27" s="20">
        <v>13.56</v>
      </c>
      <c r="I27" s="20">
        <v>42.48</v>
      </c>
      <c r="J27" s="16"/>
      <c r="K27" s="41">
        <v>95</v>
      </c>
      <c r="L27" s="41">
        <v>82</v>
      </c>
      <c r="M27" s="41">
        <v>81</v>
      </c>
      <c r="N27" s="41">
        <v>2.97</v>
      </c>
      <c r="O27" s="41">
        <v>0.98</v>
      </c>
      <c r="P27" s="41">
        <v>30.42</v>
      </c>
      <c r="Q27" s="41">
        <v>3.48</v>
      </c>
      <c r="R27" s="41">
        <v>4.9000000000000004</v>
      </c>
      <c r="S27" s="16"/>
      <c r="T27" s="49">
        <v>121</v>
      </c>
      <c r="U27" s="49">
        <v>87</v>
      </c>
      <c r="V27" s="49">
        <v>66</v>
      </c>
      <c r="W27" s="49">
        <v>3.39</v>
      </c>
      <c r="X27" s="49">
        <v>3.83</v>
      </c>
      <c r="Y27" s="49">
        <v>34.82</v>
      </c>
      <c r="Z27" s="49">
        <v>10.08</v>
      </c>
      <c r="AA27" s="49">
        <v>21.11</v>
      </c>
      <c r="AB27" s="16"/>
      <c r="AC27" s="29">
        <v>85</v>
      </c>
      <c r="AD27" s="29">
        <v>64</v>
      </c>
      <c r="AE27" s="29">
        <v>67</v>
      </c>
      <c r="AF27" s="29">
        <v>2.27</v>
      </c>
      <c r="AG27" s="29">
        <v>1.69</v>
      </c>
      <c r="AH27" s="29">
        <v>23.27</v>
      </c>
      <c r="AI27" s="29">
        <v>8.5299999999999994</v>
      </c>
      <c r="AJ27" s="30">
        <v>3.79</v>
      </c>
    </row>
    <row r="28" spans="1:36">
      <c r="A28" s="8"/>
      <c r="B28" s="20">
        <v>132</v>
      </c>
      <c r="C28" s="20">
        <v>85</v>
      </c>
      <c r="D28" s="20">
        <v>64</v>
      </c>
      <c r="E28" s="20">
        <v>3.48</v>
      </c>
      <c r="F28" s="20">
        <v>5.0199999999999996</v>
      </c>
      <c r="G28" s="20">
        <v>35.83</v>
      </c>
      <c r="H28" s="20">
        <v>16.329999999999998</v>
      </c>
      <c r="I28" s="20">
        <v>23.93</v>
      </c>
      <c r="J28" s="9"/>
      <c r="K28" s="41">
        <v>129</v>
      </c>
      <c r="L28" s="41">
        <v>106</v>
      </c>
      <c r="M28" s="41">
        <v>103</v>
      </c>
      <c r="N28" s="41">
        <v>4.09</v>
      </c>
      <c r="O28" s="41">
        <v>1.8</v>
      </c>
      <c r="P28" s="41">
        <v>42.14</v>
      </c>
      <c r="Q28" s="41">
        <v>6.67</v>
      </c>
      <c r="R28" s="41">
        <v>8.18</v>
      </c>
      <c r="S28" s="9"/>
      <c r="T28" s="49">
        <v>136</v>
      </c>
      <c r="U28" s="49">
        <v>100</v>
      </c>
      <c r="V28" s="49">
        <v>85</v>
      </c>
      <c r="W28" s="49">
        <v>3.96</v>
      </c>
      <c r="X28" s="49">
        <v>3.44</v>
      </c>
      <c r="Y28" s="49">
        <v>40.85</v>
      </c>
      <c r="Z28" s="49">
        <v>11.01</v>
      </c>
      <c r="AA28" s="49">
        <v>17.72</v>
      </c>
      <c r="AB28" s="9"/>
      <c r="AC28" s="29">
        <v>112</v>
      </c>
      <c r="AD28" s="29">
        <v>86</v>
      </c>
      <c r="AE28" s="29">
        <v>77</v>
      </c>
      <c r="AF28" s="29">
        <v>3.27</v>
      </c>
      <c r="AG28" s="29">
        <v>2.42</v>
      </c>
      <c r="AH28" s="29">
        <v>33.56</v>
      </c>
      <c r="AI28" s="29">
        <v>7.98</v>
      </c>
      <c r="AJ28" s="30">
        <v>12.24</v>
      </c>
    </row>
    <row r="29" spans="1:36">
      <c r="A29" s="10" t="s">
        <v>90</v>
      </c>
      <c r="B29" s="25">
        <f>AVERAGE(B27:B28)</f>
        <v>142</v>
      </c>
      <c r="C29" s="25">
        <f t="shared" ref="C29:AJ29" si="19">AVERAGE(C27:C28)</f>
        <v>94</v>
      </c>
      <c r="D29" s="25">
        <f t="shared" si="19"/>
        <v>55.5</v>
      </c>
      <c r="E29" s="25">
        <f t="shared" si="19"/>
        <v>3.84</v>
      </c>
      <c r="F29" s="25">
        <f t="shared" si="19"/>
        <v>6.085</v>
      </c>
      <c r="G29" s="25">
        <f t="shared" si="19"/>
        <v>39.56</v>
      </c>
      <c r="H29" s="25">
        <f t="shared" si="19"/>
        <v>14.945</v>
      </c>
      <c r="I29" s="25">
        <f t="shared" si="19"/>
        <v>33.204999999999998</v>
      </c>
      <c r="J29" s="11"/>
      <c r="K29" s="46">
        <f t="shared" si="19"/>
        <v>112</v>
      </c>
      <c r="L29" s="46">
        <f t="shared" si="19"/>
        <v>94</v>
      </c>
      <c r="M29" s="46">
        <f t="shared" si="19"/>
        <v>92</v>
      </c>
      <c r="N29" s="46">
        <f t="shared" si="19"/>
        <v>3.5300000000000002</v>
      </c>
      <c r="O29" s="46">
        <f t="shared" si="19"/>
        <v>1.3900000000000001</v>
      </c>
      <c r="P29" s="46">
        <f t="shared" si="19"/>
        <v>36.28</v>
      </c>
      <c r="Q29" s="46">
        <f t="shared" si="19"/>
        <v>5.0750000000000002</v>
      </c>
      <c r="R29" s="46">
        <f t="shared" si="19"/>
        <v>6.54</v>
      </c>
      <c r="S29" s="11"/>
      <c r="T29" s="54">
        <f t="shared" si="19"/>
        <v>128.5</v>
      </c>
      <c r="U29" s="54">
        <f t="shared" si="19"/>
        <v>93.5</v>
      </c>
      <c r="V29" s="54">
        <f t="shared" si="19"/>
        <v>75.5</v>
      </c>
      <c r="W29" s="54">
        <f t="shared" si="19"/>
        <v>3.6749999999999998</v>
      </c>
      <c r="X29" s="54">
        <f t="shared" si="19"/>
        <v>3.6349999999999998</v>
      </c>
      <c r="Y29" s="54">
        <f t="shared" si="19"/>
        <v>37.835000000000001</v>
      </c>
      <c r="Z29" s="54">
        <f t="shared" si="19"/>
        <v>10.545</v>
      </c>
      <c r="AA29" s="54">
        <f t="shared" si="19"/>
        <v>19.414999999999999</v>
      </c>
      <c r="AB29" s="11"/>
      <c r="AC29" s="37">
        <f t="shared" si="19"/>
        <v>98.5</v>
      </c>
      <c r="AD29" s="37">
        <f t="shared" si="19"/>
        <v>75</v>
      </c>
      <c r="AE29" s="37">
        <f t="shared" si="19"/>
        <v>72</v>
      </c>
      <c r="AF29" s="37">
        <f t="shared" si="19"/>
        <v>2.77</v>
      </c>
      <c r="AG29" s="37">
        <f t="shared" si="19"/>
        <v>2.0549999999999997</v>
      </c>
      <c r="AH29" s="37">
        <f t="shared" si="19"/>
        <v>28.414999999999999</v>
      </c>
      <c r="AI29" s="37">
        <f t="shared" si="19"/>
        <v>8.254999999999999</v>
      </c>
      <c r="AJ29" s="38">
        <f t="shared" si="19"/>
        <v>8.0150000000000006</v>
      </c>
    </row>
    <row r="30" spans="1:36">
      <c r="A30" s="15"/>
      <c r="B30" s="21"/>
      <c r="C30" s="21"/>
      <c r="D30" s="21"/>
      <c r="E30" s="21"/>
      <c r="F30" s="21"/>
      <c r="G30" s="21"/>
      <c r="H30" s="21"/>
      <c r="I30" s="21"/>
      <c r="J30" s="15"/>
      <c r="K30" s="42"/>
      <c r="L30" s="42"/>
      <c r="M30" s="42"/>
      <c r="N30" s="42"/>
      <c r="O30" s="42"/>
      <c r="P30" s="42"/>
      <c r="Q30" s="42"/>
      <c r="R30" s="42"/>
      <c r="S30" s="15"/>
      <c r="T30" s="50"/>
      <c r="U30" s="50"/>
      <c r="V30" s="50"/>
      <c r="W30" s="50"/>
      <c r="X30" s="50"/>
      <c r="Y30" s="50"/>
      <c r="Z30" s="50"/>
      <c r="AA30" s="50"/>
      <c r="AB30" s="15"/>
      <c r="AC30" s="31"/>
      <c r="AD30" s="31"/>
      <c r="AE30" s="31"/>
      <c r="AF30" s="31"/>
      <c r="AG30" s="31"/>
      <c r="AH30" s="31"/>
      <c r="AI30" s="31"/>
      <c r="AJ30" s="31"/>
    </row>
    <row r="31" spans="1:36">
      <c r="A31" s="4"/>
      <c r="B31" s="23"/>
      <c r="C31" s="23"/>
      <c r="D31" s="23"/>
      <c r="E31" s="23"/>
      <c r="F31" s="23"/>
      <c r="G31" s="23"/>
      <c r="H31" s="23"/>
      <c r="I31" s="23"/>
      <c r="K31" s="44"/>
      <c r="L31" s="44"/>
      <c r="M31" s="44"/>
      <c r="N31" s="44"/>
      <c r="O31" s="44"/>
      <c r="P31" s="44"/>
      <c r="Q31" s="44"/>
      <c r="R31" s="44"/>
      <c r="T31" s="52"/>
      <c r="U31" s="52"/>
      <c r="V31" s="52"/>
      <c r="W31" s="52"/>
      <c r="X31" s="52"/>
      <c r="Y31" s="52"/>
      <c r="Z31" s="52"/>
      <c r="AA31" s="52"/>
      <c r="AC31" s="35"/>
      <c r="AD31" s="35"/>
      <c r="AE31" s="35"/>
      <c r="AF31" s="35"/>
      <c r="AG31" s="35"/>
      <c r="AH31" s="35"/>
      <c r="AI31" s="35"/>
      <c r="AJ31" s="35"/>
    </row>
    <row r="32" spans="1:36">
      <c r="A32" s="6"/>
      <c r="B32" s="19" t="s">
        <v>81</v>
      </c>
      <c r="C32" s="19" t="s">
        <v>82</v>
      </c>
      <c r="D32" s="19" t="s">
        <v>83</v>
      </c>
      <c r="E32" s="19" t="s">
        <v>74</v>
      </c>
      <c r="F32" s="19" t="s">
        <v>75</v>
      </c>
      <c r="G32" s="19" t="s">
        <v>76</v>
      </c>
      <c r="H32" s="19" t="s">
        <v>77</v>
      </c>
      <c r="I32" s="19" t="s">
        <v>78</v>
      </c>
      <c r="J32" s="12"/>
      <c r="K32" s="40" t="s">
        <v>81</v>
      </c>
      <c r="L32" s="40" t="s">
        <v>82</v>
      </c>
      <c r="M32" s="40" t="s">
        <v>83</v>
      </c>
      <c r="N32" s="40" t="s">
        <v>74</v>
      </c>
      <c r="O32" s="40" t="s">
        <v>75</v>
      </c>
      <c r="P32" s="40" t="s">
        <v>76</v>
      </c>
      <c r="Q32" s="40" t="s">
        <v>77</v>
      </c>
      <c r="R32" s="40" t="s">
        <v>78</v>
      </c>
      <c r="S32" s="12"/>
      <c r="T32" s="48" t="s">
        <v>81</v>
      </c>
      <c r="U32" s="48" t="s">
        <v>82</v>
      </c>
      <c r="V32" s="48" t="s">
        <v>83</v>
      </c>
      <c r="W32" s="48" t="s">
        <v>74</v>
      </c>
      <c r="X32" s="48" t="s">
        <v>75</v>
      </c>
      <c r="Y32" s="48" t="s">
        <v>76</v>
      </c>
      <c r="Z32" s="48" t="s">
        <v>77</v>
      </c>
      <c r="AA32" s="48" t="s">
        <v>78</v>
      </c>
      <c r="AB32" s="12"/>
      <c r="AC32" s="27" t="s">
        <v>81</v>
      </c>
      <c r="AD32" s="27" t="s">
        <v>82</v>
      </c>
      <c r="AE32" s="27" t="s">
        <v>83</v>
      </c>
      <c r="AF32" s="27" t="s">
        <v>74</v>
      </c>
      <c r="AG32" s="27" t="s">
        <v>75</v>
      </c>
      <c r="AH32" s="27" t="s">
        <v>76</v>
      </c>
      <c r="AI32" s="27" t="s">
        <v>77</v>
      </c>
      <c r="AJ32" s="28" t="s">
        <v>78</v>
      </c>
    </row>
    <row r="33" spans="1:38">
      <c r="A33" s="6" t="s">
        <v>86</v>
      </c>
      <c r="B33" s="24">
        <v>179</v>
      </c>
      <c r="C33" s="24">
        <v>134</v>
      </c>
      <c r="D33" s="24">
        <v>48</v>
      </c>
      <c r="E33" s="24">
        <v>5.36</v>
      </c>
      <c r="F33" s="24">
        <v>8.24</v>
      </c>
      <c r="G33" s="57">
        <v>55.29</v>
      </c>
      <c r="H33" s="57">
        <v>7.45</v>
      </c>
      <c r="I33" s="57">
        <v>54.94</v>
      </c>
      <c r="J33" s="7"/>
      <c r="K33" s="45">
        <v>111</v>
      </c>
      <c r="L33" s="45">
        <v>86</v>
      </c>
      <c r="M33" s="45">
        <v>40</v>
      </c>
      <c r="N33" s="45">
        <v>3.2</v>
      </c>
      <c r="O33" s="45">
        <v>5.09</v>
      </c>
      <c r="P33" s="60">
        <v>32.81</v>
      </c>
      <c r="Q33" s="60">
        <v>3.62</v>
      </c>
      <c r="R33" s="60">
        <v>33.159999999999997</v>
      </c>
      <c r="S33" s="7"/>
      <c r="T33" s="53">
        <v>157</v>
      </c>
      <c r="U33" s="53">
        <v>114</v>
      </c>
      <c r="V33" s="53">
        <v>12</v>
      </c>
      <c r="W33" s="53">
        <v>4.54</v>
      </c>
      <c r="X33" s="53">
        <v>8.4499999999999993</v>
      </c>
      <c r="Y33" s="63">
        <v>46.83</v>
      </c>
      <c r="Z33" s="63">
        <v>8.2899999999999991</v>
      </c>
      <c r="AA33" s="63">
        <v>55.25</v>
      </c>
      <c r="AB33" s="7"/>
      <c r="AC33" s="36">
        <v>157</v>
      </c>
      <c r="AD33" s="36">
        <v>111</v>
      </c>
      <c r="AE33" s="36">
        <v>10</v>
      </c>
      <c r="AF33" s="36">
        <v>4.46</v>
      </c>
      <c r="AG33" s="36">
        <v>8.5299999999999994</v>
      </c>
      <c r="AH33" s="65">
        <v>46</v>
      </c>
      <c r="AI33" s="65">
        <v>10.11</v>
      </c>
      <c r="AJ33" s="66">
        <v>54.8</v>
      </c>
    </row>
    <row r="34" spans="1:38" s="2" customFormat="1">
      <c r="A34" s="8"/>
      <c r="B34" s="20">
        <v>157</v>
      </c>
      <c r="C34" s="20">
        <v>92</v>
      </c>
      <c r="D34" s="20">
        <v>18</v>
      </c>
      <c r="E34" s="20">
        <v>3.99</v>
      </c>
      <c r="F34" s="20">
        <v>9.2200000000000006</v>
      </c>
      <c r="G34" s="58">
        <v>41.1</v>
      </c>
      <c r="H34" s="58">
        <v>21.79</v>
      </c>
      <c r="I34" s="58">
        <v>50.5</v>
      </c>
      <c r="J34" s="16"/>
      <c r="K34" s="41">
        <v>145</v>
      </c>
      <c r="L34" s="41">
        <v>112</v>
      </c>
      <c r="M34" s="41">
        <v>28</v>
      </c>
      <c r="N34" s="41">
        <v>4.34</v>
      </c>
      <c r="O34" s="41">
        <v>7.41</v>
      </c>
      <c r="P34" s="61">
        <v>44.74</v>
      </c>
      <c r="Q34" s="61">
        <v>3.77</v>
      </c>
      <c r="R34" s="61">
        <v>50.4</v>
      </c>
      <c r="S34" s="16"/>
      <c r="T34" s="49">
        <v>134</v>
      </c>
      <c r="U34" s="49">
        <v>96</v>
      </c>
      <c r="V34" s="49">
        <v>3</v>
      </c>
      <c r="W34" s="49">
        <v>3.76</v>
      </c>
      <c r="X34" s="49">
        <v>7.47</v>
      </c>
      <c r="Y34" s="62">
        <v>38.69</v>
      </c>
      <c r="Z34" s="62">
        <v>8.07</v>
      </c>
      <c r="AA34" s="62">
        <v>48.49</v>
      </c>
      <c r="AB34" s="16"/>
      <c r="AC34" s="29">
        <v>136</v>
      </c>
      <c r="AD34" s="29">
        <v>101</v>
      </c>
      <c r="AE34" s="29">
        <v>10</v>
      </c>
      <c r="AF34" s="29">
        <v>3.92</v>
      </c>
      <c r="AG34" s="29">
        <v>7.45</v>
      </c>
      <c r="AH34" s="55">
        <v>40.380000000000003</v>
      </c>
      <c r="AI34" s="55">
        <v>5.91</v>
      </c>
      <c r="AJ34" s="64">
        <v>49.44</v>
      </c>
    </row>
    <row r="35" spans="1:38">
      <c r="A35" s="8" t="s">
        <v>89</v>
      </c>
      <c r="B35" s="21">
        <f>AVERAGE(B33:B34)</f>
        <v>168</v>
      </c>
      <c r="C35" s="21">
        <f t="shared" ref="C35:I35" si="20">AVERAGE(C33:C34)</f>
        <v>113</v>
      </c>
      <c r="D35" s="21">
        <f t="shared" si="20"/>
        <v>33</v>
      </c>
      <c r="E35" s="21">
        <f t="shared" si="20"/>
        <v>4.6750000000000007</v>
      </c>
      <c r="F35" s="21">
        <f t="shared" si="20"/>
        <v>8.73</v>
      </c>
      <c r="G35" s="21">
        <f t="shared" si="20"/>
        <v>48.195</v>
      </c>
      <c r="H35" s="21">
        <f t="shared" si="20"/>
        <v>14.62</v>
      </c>
      <c r="I35" s="21">
        <f t="shared" si="20"/>
        <v>52.72</v>
      </c>
      <c r="J35" s="16"/>
      <c r="K35" s="42">
        <f>AVERAGE(K33:K34)</f>
        <v>128</v>
      </c>
      <c r="L35" s="42">
        <f t="shared" ref="L35:AA35" si="21">AVERAGE(L33:L34)</f>
        <v>99</v>
      </c>
      <c r="M35" s="42">
        <f t="shared" si="21"/>
        <v>34</v>
      </c>
      <c r="N35" s="42">
        <f t="shared" si="21"/>
        <v>3.77</v>
      </c>
      <c r="O35" s="42">
        <f t="shared" si="21"/>
        <v>6.25</v>
      </c>
      <c r="P35" s="42">
        <f t="shared" si="21"/>
        <v>38.775000000000006</v>
      </c>
      <c r="Q35" s="42">
        <f t="shared" si="21"/>
        <v>3.6950000000000003</v>
      </c>
      <c r="R35" s="42">
        <f t="shared" si="21"/>
        <v>41.78</v>
      </c>
      <c r="S35" s="15"/>
      <c r="T35" s="50">
        <f t="shared" si="21"/>
        <v>145.5</v>
      </c>
      <c r="U35" s="50">
        <f t="shared" si="21"/>
        <v>105</v>
      </c>
      <c r="V35" s="50">
        <f t="shared" si="21"/>
        <v>7.5</v>
      </c>
      <c r="W35" s="50">
        <f t="shared" si="21"/>
        <v>4.1500000000000004</v>
      </c>
      <c r="X35" s="50">
        <f t="shared" si="21"/>
        <v>7.9599999999999991</v>
      </c>
      <c r="Y35" s="50">
        <f t="shared" si="21"/>
        <v>42.76</v>
      </c>
      <c r="Z35" s="50">
        <f t="shared" si="21"/>
        <v>8.18</v>
      </c>
      <c r="AA35" s="50">
        <f t="shared" si="21"/>
        <v>51.870000000000005</v>
      </c>
      <c r="AB35" s="16"/>
      <c r="AC35" s="31">
        <f>AVERAGE(AC33:AC34)</f>
        <v>146.5</v>
      </c>
      <c r="AD35" s="31">
        <f t="shared" ref="AD35:AJ35" si="22">AVERAGE(AD33:AD34)</f>
        <v>106</v>
      </c>
      <c r="AE35" s="31">
        <f t="shared" si="22"/>
        <v>10</v>
      </c>
      <c r="AF35" s="31">
        <f t="shared" si="22"/>
        <v>4.1899999999999995</v>
      </c>
      <c r="AG35" s="31">
        <f t="shared" si="22"/>
        <v>7.99</v>
      </c>
      <c r="AH35" s="31">
        <f t="shared" si="22"/>
        <v>43.19</v>
      </c>
      <c r="AI35" s="31">
        <f t="shared" si="22"/>
        <v>8.01</v>
      </c>
      <c r="AJ35" s="32">
        <f t="shared" si="22"/>
        <v>52.12</v>
      </c>
    </row>
    <row r="36" spans="1:38">
      <c r="A36" s="8"/>
      <c r="B36" s="21"/>
      <c r="C36" s="21"/>
      <c r="D36" s="21"/>
      <c r="E36" s="21"/>
      <c r="F36" s="21"/>
      <c r="G36" s="21"/>
      <c r="H36" s="21"/>
      <c r="I36" s="21"/>
      <c r="J36" s="16"/>
      <c r="K36" s="42"/>
      <c r="L36" s="42"/>
      <c r="M36" s="42"/>
      <c r="N36" s="42"/>
      <c r="O36" s="42"/>
      <c r="P36" s="42"/>
      <c r="Q36" s="42"/>
      <c r="R36" s="42"/>
      <c r="S36" s="15"/>
      <c r="T36" s="50"/>
      <c r="U36" s="50"/>
      <c r="V36" s="50"/>
      <c r="W36" s="50"/>
      <c r="X36" s="50"/>
      <c r="Y36" s="50"/>
      <c r="Z36" s="50"/>
      <c r="AA36" s="50"/>
      <c r="AB36" s="16"/>
      <c r="AC36" s="31"/>
      <c r="AD36" s="31"/>
      <c r="AE36" s="31"/>
      <c r="AF36" s="31"/>
      <c r="AG36" s="31"/>
      <c r="AH36" s="31"/>
      <c r="AI36" s="31"/>
      <c r="AJ36" s="32"/>
    </row>
    <row r="37" spans="1:38">
      <c r="A37" s="8" t="s">
        <v>91</v>
      </c>
      <c r="B37" s="21">
        <f>AVERAGE(B35,B41)</f>
        <v>163.25</v>
      </c>
      <c r="C37" s="21">
        <f t="shared" ref="C37:AJ37" si="23">AVERAGE(C35,C41)</f>
        <v>116</v>
      </c>
      <c r="D37" s="21">
        <f t="shared" si="23"/>
        <v>59.5</v>
      </c>
      <c r="E37" s="21">
        <f t="shared" si="23"/>
        <v>4.71</v>
      </c>
      <c r="F37" s="21">
        <f t="shared" si="23"/>
        <v>6.7249999999999996</v>
      </c>
      <c r="G37" s="21">
        <f t="shared" si="23"/>
        <v>48.575000000000003</v>
      </c>
      <c r="H37" s="21">
        <f t="shared" si="23"/>
        <v>12.09</v>
      </c>
      <c r="I37" s="21">
        <f t="shared" si="23"/>
        <v>40.515000000000001</v>
      </c>
      <c r="J37" s="15"/>
      <c r="K37" s="42">
        <f t="shared" si="23"/>
        <v>132</v>
      </c>
      <c r="L37" s="42">
        <f t="shared" si="23"/>
        <v>101.5</v>
      </c>
      <c r="M37" s="42">
        <f t="shared" si="23"/>
        <v>65.25</v>
      </c>
      <c r="N37" s="42">
        <f t="shared" si="23"/>
        <v>3.9275000000000002</v>
      </c>
      <c r="O37" s="42">
        <f t="shared" si="23"/>
        <v>4.5324999999999998</v>
      </c>
      <c r="P37" s="42">
        <f t="shared" si="23"/>
        <v>40.662500000000009</v>
      </c>
      <c r="Q37" s="42">
        <f t="shared" si="23"/>
        <v>6.8449999999999998</v>
      </c>
      <c r="R37" s="42">
        <f t="shared" si="23"/>
        <v>27.085000000000001</v>
      </c>
      <c r="S37" s="15"/>
      <c r="T37" s="50">
        <f t="shared" si="23"/>
        <v>136</v>
      </c>
      <c r="U37" s="50">
        <f t="shared" si="23"/>
        <v>97.75</v>
      </c>
      <c r="V37" s="50">
        <f t="shared" si="23"/>
        <v>41.75</v>
      </c>
      <c r="W37" s="50">
        <f t="shared" si="23"/>
        <v>3.8574999999999999</v>
      </c>
      <c r="X37" s="50">
        <f t="shared" si="23"/>
        <v>5.7524999999999995</v>
      </c>
      <c r="Y37" s="50">
        <f t="shared" si="23"/>
        <v>39.739999999999995</v>
      </c>
      <c r="Z37" s="50">
        <f t="shared" si="23"/>
        <v>9.9074999999999989</v>
      </c>
      <c r="AA37" s="50">
        <f t="shared" si="23"/>
        <v>34.717500000000001</v>
      </c>
      <c r="AB37" s="15"/>
      <c r="AC37" s="31">
        <f t="shared" si="23"/>
        <v>123.5</v>
      </c>
      <c r="AD37" s="31">
        <f t="shared" si="23"/>
        <v>93.75</v>
      </c>
      <c r="AE37" s="31">
        <f t="shared" si="23"/>
        <v>44.5</v>
      </c>
      <c r="AF37" s="31">
        <f t="shared" si="23"/>
        <v>3.5999999999999996</v>
      </c>
      <c r="AG37" s="31">
        <f t="shared" si="23"/>
        <v>4.7625000000000002</v>
      </c>
      <c r="AH37" s="31">
        <f t="shared" si="23"/>
        <v>37.037499999999994</v>
      </c>
      <c r="AI37" s="31">
        <f t="shared" si="23"/>
        <v>7.02</v>
      </c>
      <c r="AJ37" s="32">
        <f t="shared" si="23"/>
        <v>29.54</v>
      </c>
    </row>
    <row r="38" spans="1:38">
      <c r="A38" s="8"/>
      <c r="B38" s="20"/>
      <c r="C38" s="20"/>
      <c r="D38" s="20"/>
      <c r="E38" s="20"/>
      <c r="F38" s="20"/>
      <c r="G38" s="20"/>
      <c r="H38" s="20"/>
      <c r="I38" s="20"/>
      <c r="J38" s="16"/>
      <c r="K38" s="41"/>
      <c r="L38" s="41"/>
      <c r="M38" s="41"/>
      <c r="N38" s="41"/>
      <c r="O38" s="41"/>
      <c r="P38" s="41"/>
      <c r="Q38" s="41"/>
      <c r="R38" s="41"/>
      <c r="S38" s="16"/>
      <c r="T38" s="49"/>
      <c r="U38" s="49"/>
      <c r="V38" s="49"/>
      <c r="W38" s="49"/>
      <c r="X38" s="49"/>
      <c r="Y38" s="49"/>
      <c r="Z38" s="49"/>
      <c r="AA38" s="49"/>
      <c r="AB38" s="16"/>
      <c r="AC38" s="29"/>
      <c r="AD38" s="29"/>
      <c r="AE38" s="29"/>
      <c r="AF38" s="29"/>
      <c r="AG38" s="29"/>
      <c r="AH38" s="29"/>
      <c r="AI38" s="29"/>
      <c r="AJ38" s="30"/>
    </row>
    <row r="39" spans="1:38">
      <c r="A39" s="8"/>
      <c r="B39" s="20">
        <v>176</v>
      </c>
      <c r="C39" s="20">
        <v>132</v>
      </c>
      <c r="D39" s="20">
        <v>88</v>
      </c>
      <c r="E39" s="20">
        <v>5.31</v>
      </c>
      <c r="F39" s="20">
        <v>5.71</v>
      </c>
      <c r="G39" s="20">
        <v>54.77</v>
      </c>
      <c r="H39" s="20">
        <v>9.76</v>
      </c>
      <c r="I39" s="20">
        <v>35.090000000000003</v>
      </c>
      <c r="J39" s="16"/>
      <c r="K39" s="41">
        <v>165</v>
      </c>
      <c r="L39" s="41">
        <v>127</v>
      </c>
      <c r="M39" s="41">
        <v>115</v>
      </c>
      <c r="N39" s="41">
        <v>5.0999999999999996</v>
      </c>
      <c r="O39" s="41">
        <v>3.53</v>
      </c>
      <c r="P39" s="41">
        <v>53.59</v>
      </c>
      <c r="Q39" s="41">
        <v>10.95</v>
      </c>
      <c r="R39" s="41">
        <v>16.170000000000002</v>
      </c>
      <c r="S39" s="16"/>
      <c r="T39" s="49">
        <v>136</v>
      </c>
      <c r="U39" s="49">
        <v>100</v>
      </c>
      <c r="V39" s="49">
        <v>85</v>
      </c>
      <c r="W39" s="49">
        <v>3.96</v>
      </c>
      <c r="X39" s="49">
        <v>3.44</v>
      </c>
      <c r="Y39" s="49">
        <v>40.85</v>
      </c>
      <c r="Z39" s="49">
        <v>11.01</v>
      </c>
      <c r="AA39" s="49">
        <v>17.72</v>
      </c>
      <c r="AB39" s="16"/>
      <c r="AC39" s="29">
        <v>107</v>
      </c>
      <c r="AD39" s="29">
        <v>81</v>
      </c>
      <c r="AE39" s="29">
        <v>76</v>
      </c>
      <c r="AF39" s="29">
        <v>3.06</v>
      </c>
      <c r="AG39" s="29">
        <v>2.21</v>
      </c>
      <c r="AH39" s="29">
        <v>31.44</v>
      </c>
      <c r="AI39" s="29">
        <v>8.7799999999999994</v>
      </c>
      <c r="AJ39" s="30">
        <v>9.82</v>
      </c>
      <c r="AL39" s="2"/>
    </row>
    <row r="40" spans="1:38">
      <c r="A40" s="8"/>
      <c r="B40" s="20">
        <v>141</v>
      </c>
      <c r="C40" s="20">
        <v>106</v>
      </c>
      <c r="D40" s="20">
        <v>84</v>
      </c>
      <c r="E40" s="20">
        <v>4.18</v>
      </c>
      <c r="F40" s="20">
        <v>3.73</v>
      </c>
      <c r="G40" s="20">
        <v>43.14</v>
      </c>
      <c r="H40" s="20">
        <v>9.36</v>
      </c>
      <c r="I40" s="20">
        <v>21.53</v>
      </c>
      <c r="J40" s="16"/>
      <c r="K40" s="41">
        <v>107</v>
      </c>
      <c r="L40" s="41">
        <v>81</v>
      </c>
      <c r="M40" s="41">
        <v>78</v>
      </c>
      <c r="N40" s="41">
        <v>3.07</v>
      </c>
      <c r="O40" s="41">
        <v>2.1</v>
      </c>
      <c r="P40" s="41">
        <v>31.51</v>
      </c>
      <c r="Q40" s="41">
        <v>9.0399999999999991</v>
      </c>
      <c r="R40" s="41">
        <v>8.61</v>
      </c>
      <c r="S40" s="16"/>
      <c r="T40" s="49">
        <v>117</v>
      </c>
      <c r="U40" s="49">
        <v>81</v>
      </c>
      <c r="V40" s="49">
        <v>67</v>
      </c>
      <c r="W40" s="49">
        <v>3.17</v>
      </c>
      <c r="X40" s="49">
        <v>3.65</v>
      </c>
      <c r="Y40" s="49">
        <v>32.590000000000003</v>
      </c>
      <c r="Z40" s="49">
        <v>12.26</v>
      </c>
      <c r="AA40" s="49">
        <v>17.41</v>
      </c>
      <c r="AB40" s="16"/>
      <c r="AC40" s="29">
        <v>94</v>
      </c>
      <c r="AD40" s="29">
        <v>82</v>
      </c>
      <c r="AE40" s="29">
        <v>82</v>
      </c>
      <c r="AF40" s="29">
        <v>2.96</v>
      </c>
      <c r="AG40" s="29">
        <v>0.86</v>
      </c>
      <c r="AH40" s="29">
        <v>30.33</v>
      </c>
      <c r="AI40" s="29">
        <v>3.28</v>
      </c>
      <c r="AJ40" s="30">
        <v>4.0999999999999996</v>
      </c>
    </row>
    <row r="41" spans="1:38">
      <c r="A41" s="10" t="s">
        <v>90</v>
      </c>
      <c r="B41" s="25">
        <f>AVERAGE(B39:B40)</f>
        <v>158.5</v>
      </c>
      <c r="C41" s="25">
        <f t="shared" ref="C41:AJ41" si="24">AVERAGE(C39:C40)</f>
        <v>119</v>
      </c>
      <c r="D41" s="25">
        <f t="shared" si="24"/>
        <v>86</v>
      </c>
      <c r="E41" s="25">
        <f t="shared" si="24"/>
        <v>4.7449999999999992</v>
      </c>
      <c r="F41" s="25">
        <f t="shared" si="24"/>
        <v>4.72</v>
      </c>
      <c r="G41" s="25">
        <f t="shared" si="24"/>
        <v>48.954999999999998</v>
      </c>
      <c r="H41" s="25">
        <f t="shared" si="24"/>
        <v>9.5599999999999987</v>
      </c>
      <c r="I41" s="25">
        <f t="shared" si="24"/>
        <v>28.310000000000002</v>
      </c>
      <c r="J41" s="11"/>
      <c r="K41" s="46">
        <f t="shared" si="24"/>
        <v>136</v>
      </c>
      <c r="L41" s="46">
        <f t="shared" si="24"/>
        <v>104</v>
      </c>
      <c r="M41" s="46">
        <f t="shared" si="24"/>
        <v>96.5</v>
      </c>
      <c r="N41" s="46">
        <f t="shared" si="24"/>
        <v>4.085</v>
      </c>
      <c r="O41" s="46">
        <f t="shared" si="24"/>
        <v>2.8149999999999999</v>
      </c>
      <c r="P41" s="46">
        <f t="shared" si="24"/>
        <v>42.550000000000004</v>
      </c>
      <c r="Q41" s="46">
        <f t="shared" si="24"/>
        <v>9.9949999999999992</v>
      </c>
      <c r="R41" s="46">
        <f t="shared" si="24"/>
        <v>12.39</v>
      </c>
      <c r="S41" s="11"/>
      <c r="T41" s="54">
        <f t="shared" si="24"/>
        <v>126.5</v>
      </c>
      <c r="U41" s="54">
        <f t="shared" si="24"/>
        <v>90.5</v>
      </c>
      <c r="V41" s="54">
        <f t="shared" si="24"/>
        <v>76</v>
      </c>
      <c r="W41" s="54">
        <f t="shared" si="24"/>
        <v>3.5649999999999999</v>
      </c>
      <c r="X41" s="54">
        <f t="shared" si="24"/>
        <v>3.5449999999999999</v>
      </c>
      <c r="Y41" s="54">
        <f t="shared" si="24"/>
        <v>36.72</v>
      </c>
      <c r="Z41" s="54">
        <f t="shared" si="24"/>
        <v>11.635</v>
      </c>
      <c r="AA41" s="54">
        <f t="shared" si="24"/>
        <v>17.564999999999998</v>
      </c>
      <c r="AB41" s="11"/>
      <c r="AC41" s="37">
        <f t="shared" si="24"/>
        <v>100.5</v>
      </c>
      <c r="AD41" s="37">
        <f t="shared" si="24"/>
        <v>81.5</v>
      </c>
      <c r="AE41" s="37">
        <f t="shared" si="24"/>
        <v>79</v>
      </c>
      <c r="AF41" s="37">
        <f t="shared" si="24"/>
        <v>3.01</v>
      </c>
      <c r="AG41" s="37">
        <f t="shared" si="24"/>
        <v>1.5349999999999999</v>
      </c>
      <c r="AH41" s="37">
        <f t="shared" si="24"/>
        <v>30.884999999999998</v>
      </c>
      <c r="AI41" s="37">
        <f t="shared" si="24"/>
        <v>6.0299999999999994</v>
      </c>
      <c r="AJ41" s="38">
        <f t="shared" si="24"/>
        <v>6.96</v>
      </c>
    </row>
    <row r="55" spans="3:3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3:3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3:3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3:3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3:3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3:3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F21"/>
  <sheetViews>
    <sheetView zoomScale="85" zoomScaleNormal="85" workbookViewId="0">
      <selection activeCell="H19" sqref="H19"/>
    </sheetView>
  </sheetViews>
  <sheetFormatPr defaultColWidth="8.6875" defaultRowHeight="13.9"/>
  <cols>
    <col min="1" max="1" width="8.6875" style="1"/>
    <col min="2" max="2" width="8.6875" style="2"/>
    <col min="3" max="16384" width="8.6875" style="1"/>
  </cols>
  <sheetData>
    <row r="3" spans="2:6" s="2" customFormat="1">
      <c r="C3" s="2" t="s">
        <v>37</v>
      </c>
      <c r="D3" s="2" t="s">
        <v>38</v>
      </c>
      <c r="E3" s="2" t="s">
        <v>39</v>
      </c>
      <c r="F3" s="2" t="s">
        <v>40</v>
      </c>
    </row>
    <row r="4" spans="2:6">
      <c r="B4" s="2" t="s">
        <v>36</v>
      </c>
      <c r="C4" s="1" t="s">
        <v>4</v>
      </c>
      <c r="D4" s="1" t="s">
        <v>8</v>
      </c>
      <c r="E4" s="1" t="s">
        <v>12</v>
      </c>
      <c r="F4" s="1" t="s">
        <v>16</v>
      </c>
    </row>
    <row r="5" spans="2:6">
      <c r="C5" s="1" t="s">
        <v>5</v>
      </c>
      <c r="D5" s="1" t="s">
        <v>9</v>
      </c>
      <c r="E5" s="1" t="s">
        <v>13</v>
      </c>
      <c r="F5" s="1" t="s">
        <v>17</v>
      </c>
    </row>
    <row r="6" spans="2:6">
      <c r="C6" s="1" t="s">
        <v>6</v>
      </c>
      <c r="D6" s="1" t="s">
        <v>10</v>
      </c>
      <c r="E6" s="1" t="s">
        <v>14</v>
      </c>
      <c r="F6" s="1" t="s">
        <v>18</v>
      </c>
    </row>
    <row r="7" spans="2:6">
      <c r="C7" s="1" t="s">
        <v>7</v>
      </c>
      <c r="D7" s="1" t="s">
        <v>11</v>
      </c>
      <c r="E7" s="1" t="s">
        <v>15</v>
      </c>
      <c r="F7" s="1" t="s">
        <v>19</v>
      </c>
    </row>
    <row r="8" spans="2:6">
      <c r="C8" s="1" t="s">
        <v>43</v>
      </c>
      <c r="D8" s="1" t="s">
        <v>51</v>
      </c>
      <c r="E8" s="1" t="s">
        <v>59</v>
      </c>
      <c r="F8" s="1" t="s">
        <v>66</v>
      </c>
    </row>
    <row r="9" spans="2:6">
      <c r="C9" s="1" t="s">
        <v>44</v>
      </c>
      <c r="D9" s="1" t="s">
        <v>52</v>
      </c>
      <c r="E9" s="1" t="s">
        <v>60</v>
      </c>
      <c r="F9" s="1" t="s">
        <v>67</v>
      </c>
    </row>
    <row r="10" spans="2:6">
      <c r="C10" s="1" t="s">
        <v>45</v>
      </c>
      <c r="D10" s="1" t="s">
        <v>53</v>
      </c>
      <c r="E10" s="1" t="s">
        <v>61</v>
      </c>
      <c r="F10" s="1" t="s">
        <v>68</v>
      </c>
    </row>
    <row r="11" spans="2:6">
      <c r="C11" s="1" t="s">
        <v>46</v>
      </c>
      <c r="D11" s="1" t="s">
        <v>54</v>
      </c>
      <c r="E11" s="1" t="s">
        <v>62</v>
      </c>
      <c r="F11" s="1" t="s">
        <v>69</v>
      </c>
    </row>
    <row r="13" spans="2:6">
      <c r="B13" s="2" t="s">
        <v>41</v>
      </c>
      <c r="C13" s="1" t="s">
        <v>20</v>
      </c>
      <c r="D13" s="1" t="s">
        <v>22</v>
      </c>
      <c r="E13" s="1" t="s">
        <v>24</v>
      </c>
      <c r="F13" s="1" t="s">
        <v>26</v>
      </c>
    </row>
    <row r="14" spans="2:6">
      <c r="C14" s="1" t="s">
        <v>21</v>
      </c>
      <c r="D14" s="1" t="s">
        <v>23</v>
      </c>
      <c r="E14" s="1" t="s">
        <v>25</v>
      </c>
      <c r="F14" s="1" t="s">
        <v>27</v>
      </c>
    </row>
    <row r="15" spans="2:6">
      <c r="C15" s="1" t="s">
        <v>47</v>
      </c>
      <c r="D15" s="1" t="s">
        <v>55</v>
      </c>
      <c r="E15" s="1" t="s">
        <v>63</v>
      </c>
      <c r="F15" s="1" t="s">
        <v>70</v>
      </c>
    </row>
    <row r="16" spans="2:6">
      <c r="C16" s="1" t="s">
        <v>48</v>
      </c>
      <c r="D16" s="1" t="s">
        <v>56</v>
      </c>
      <c r="E16" s="1" t="s">
        <v>64</v>
      </c>
      <c r="F16" s="1" t="s">
        <v>71</v>
      </c>
    </row>
    <row r="18" spans="2:6">
      <c r="B18" s="2" t="s">
        <v>42</v>
      </c>
      <c r="C18" s="1" t="s">
        <v>28</v>
      </c>
      <c r="D18" s="1" t="s">
        <v>30</v>
      </c>
      <c r="E18" s="1" t="s">
        <v>32</v>
      </c>
      <c r="F18" s="1" t="s">
        <v>34</v>
      </c>
    </row>
    <row r="19" spans="2:6">
      <c r="C19" s="1" t="s">
        <v>29</v>
      </c>
      <c r="D19" s="1" t="s">
        <v>31</v>
      </c>
      <c r="E19" s="1" t="s">
        <v>33</v>
      </c>
      <c r="F19" s="1" t="s">
        <v>35</v>
      </c>
    </row>
    <row r="20" spans="2:6">
      <c r="C20" s="1" t="s">
        <v>49</v>
      </c>
      <c r="D20" s="1" t="s">
        <v>57</v>
      </c>
      <c r="E20" s="1" t="s">
        <v>65</v>
      </c>
      <c r="F20" s="1" t="s">
        <v>72</v>
      </c>
    </row>
    <row r="21" spans="2:6">
      <c r="C21" s="1" t="s">
        <v>50</v>
      </c>
      <c r="D21" s="1" t="s">
        <v>58</v>
      </c>
      <c r="E21" s="1" t="s">
        <v>63</v>
      </c>
      <c r="F21" s="1" t="s">
        <v>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original</vt:lpstr>
      <vt:lpstr>hex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</dc:creator>
  <cp:lastModifiedBy>박서윤</cp:lastModifiedBy>
  <dcterms:created xsi:type="dcterms:W3CDTF">2019-03-25T01:23:53Z</dcterms:created>
  <dcterms:modified xsi:type="dcterms:W3CDTF">2019-05-30T01:17:39Z</dcterms:modified>
</cp:coreProperties>
</file>