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a Care\Desktop\"/>
    </mc:Choice>
  </mc:AlternateContent>
  <xr:revisionPtr revIDLastSave="0" documentId="13_ncr:1_{5DD6B836-50AA-41EE-A9B5-E6B67B8632C8}" xr6:coauthVersionLast="47" xr6:coauthVersionMax="47" xr10:uidLastSave="{00000000-0000-0000-0000-000000000000}"/>
  <bookViews>
    <workbookView xWindow="-108" yWindow="-108" windowWidth="23256" windowHeight="12576" xr2:uid="{AE0A1829-C488-4E86-A5C7-DF15A67D3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1" i="1" l="1"/>
  <c r="R31" i="1"/>
  <c r="O31" i="1"/>
  <c r="L31" i="1"/>
  <c r="I31" i="1"/>
  <c r="O27" i="1"/>
  <c r="O28" i="1" s="1"/>
  <c r="X9" i="1"/>
  <c r="X8" i="1"/>
  <c r="X7" i="1"/>
  <c r="X6" i="1"/>
  <c r="X5" i="1"/>
  <c r="X4" i="1"/>
  <c r="X3" i="1"/>
  <c r="U10" i="1"/>
  <c r="R10" i="1"/>
  <c r="O10" i="1"/>
  <c r="L10" i="1"/>
  <c r="I10" i="1"/>
  <c r="X23" i="1"/>
  <c r="X24" i="1"/>
  <c r="X25" i="1"/>
  <c r="X26" i="1"/>
  <c r="U27" i="1"/>
  <c r="U28" i="1" s="1"/>
  <c r="R27" i="1"/>
  <c r="R28" i="1" s="1"/>
  <c r="L27" i="1"/>
  <c r="L28" i="1" s="1"/>
  <c r="I27" i="1"/>
  <c r="I28" i="1" s="1"/>
  <c r="X20" i="1"/>
  <c r="F20" i="1"/>
  <c r="A21" i="1"/>
  <c r="X31" i="1" l="1"/>
  <c r="X28" i="1"/>
  <c r="X10" i="1"/>
  <c r="X27" i="1"/>
</calcChain>
</file>

<file path=xl/sharedStrings.xml><?xml version="1.0" encoding="utf-8"?>
<sst xmlns="http://schemas.openxmlformats.org/spreadsheetml/2006/main" count="32" uniqueCount="32">
  <si>
    <t>Benefits</t>
  </si>
  <si>
    <t>Increased sales</t>
  </si>
  <si>
    <t>Increased Ads</t>
  </si>
  <si>
    <t>Reduction in staff and workers</t>
  </si>
  <si>
    <t>Reduction in IT costs</t>
  </si>
  <si>
    <t>Reduction in maintenance Costs</t>
  </si>
  <si>
    <t>Improved customer relations</t>
  </si>
  <si>
    <t>Less waste</t>
  </si>
  <si>
    <t>Total Benefits</t>
  </si>
  <si>
    <t>Server</t>
  </si>
  <si>
    <t xml:space="preserve">5 Laptops </t>
  </si>
  <si>
    <t xml:space="preserve">2 Routers </t>
  </si>
  <si>
    <t>Software License</t>
  </si>
  <si>
    <t>Printer</t>
  </si>
  <si>
    <t>Receipt Printer</t>
  </si>
  <si>
    <t>Hardware upgrade</t>
  </si>
  <si>
    <t>Internet Costs</t>
  </si>
  <si>
    <t>Repair and maintenance costs</t>
  </si>
  <si>
    <t>Operational team salary</t>
  </si>
  <si>
    <t>Total Development Costs</t>
  </si>
  <si>
    <t>Total Operational Costs</t>
  </si>
  <si>
    <t>Total Costs</t>
  </si>
  <si>
    <t>Development Costs</t>
  </si>
  <si>
    <t>Operational Costs</t>
  </si>
  <si>
    <t>Cumulative Net Cash Flow</t>
  </si>
  <si>
    <t>Return on Investement (ROI)</t>
  </si>
  <si>
    <t>Break Even Point (BEP)</t>
  </si>
  <si>
    <t>Present Value Total Costs (PV)</t>
  </si>
  <si>
    <t>NPV</t>
  </si>
  <si>
    <t>Total</t>
  </si>
  <si>
    <t>Present Value Total Benefits</t>
  </si>
  <si>
    <t>Total Benefits- 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</si>
</sst>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rial"/>
      <family val="2"/>
      <charset val="178"/>
      <scheme val="minor"/>
    </font>
    <font>
      <b/>
      <sz val="15"/>
      <color theme="3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  <font>
      <sz val="20"/>
      <color theme="1"/>
      <name val="Arial"/>
      <family val="2"/>
      <charset val="178"/>
      <scheme val="minor"/>
    </font>
    <font>
      <b/>
      <sz val="20"/>
      <color theme="3"/>
      <name val="Arial"/>
      <family val="2"/>
      <charset val="178"/>
      <scheme val="minor"/>
    </font>
    <font>
      <b/>
      <sz val="20"/>
      <color theme="2" tint="-0.749992370372631"/>
      <name val="Arial"/>
      <family val="2"/>
      <scheme val="minor"/>
    </font>
    <font>
      <sz val="20"/>
      <color theme="2" tint="-0.749992370372631"/>
      <name val="Arial"/>
      <family val="2"/>
      <scheme val="minor"/>
    </font>
    <font>
      <b/>
      <sz val="20"/>
      <color theme="1" tint="0.1499984740745262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1" xfId="1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2" xfId="0" applyFont="1" applyBorder="1" applyAlignment="1"/>
    <xf numFmtId="43" fontId="2" fillId="0" borderId="0" xfId="2" applyFont="1" applyAlignment="1">
      <alignment horizontal="center"/>
    </xf>
    <xf numFmtId="43" fontId="2" fillId="0" borderId="0" xfId="2" applyFont="1" applyAlignment="1"/>
    <xf numFmtId="43" fontId="7" fillId="0" borderId="0" xfId="2" applyFont="1" applyAlignment="1">
      <alignment horizontal="left"/>
    </xf>
    <xf numFmtId="43" fontId="0" fillId="0" borderId="0" xfId="2" applyFont="1"/>
    <xf numFmtId="43" fontId="2" fillId="0" borderId="0" xfId="2" applyFont="1" applyAlignment="1"/>
    <xf numFmtId="43" fontId="7" fillId="0" borderId="0" xfId="2" applyFont="1" applyAlignment="1">
      <alignment horizontal="center"/>
    </xf>
    <xf numFmtId="43" fontId="2" fillId="0" borderId="0" xfId="2" applyFont="1" applyAlignment="1">
      <alignment horizontal="left"/>
    </xf>
    <xf numFmtId="0" fontId="9" fillId="0" borderId="0" xfId="0" applyFont="1" applyAlignment="1">
      <alignment horizontal="left"/>
    </xf>
    <xf numFmtId="10" fontId="2" fillId="0" borderId="0" xfId="0" applyNumberFormat="1" applyFont="1" applyAlignment="1">
      <alignment horizontal="center"/>
    </xf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B432-68A9-4089-8BEB-3CFCE12C7941}">
  <dimension ref="A1:AH225"/>
  <sheetViews>
    <sheetView tabSelected="1" zoomScaleNormal="100" workbookViewId="0">
      <selection activeCell="F34" sqref="F34:H34"/>
    </sheetView>
  </sheetViews>
  <sheetFormatPr defaultRowHeight="13.8" x14ac:dyDescent="0.25"/>
  <cols>
    <col min="5" max="5" width="13.8984375" customWidth="1"/>
  </cols>
  <sheetData>
    <row r="1" spans="1:34" s="2" customFormat="1" ht="25.2" thickBot="1" x14ac:dyDescent="0.45">
      <c r="A1" s="6"/>
      <c r="B1" s="6"/>
      <c r="C1" s="6"/>
      <c r="D1" s="6"/>
      <c r="E1" s="6"/>
      <c r="F1" s="6">
        <v>2022</v>
      </c>
      <c r="G1" s="6"/>
      <c r="H1" s="6"/>
      <c r="I1" s="6">
        <v>2023</v>
      </c>
      <c r="J1" s="6"/>
      <c r="K1" s="6"/>
      <c r="L1" s="6">
        <v>2024</v>
      </c>
      <c r="M1" s="6"/>
      <c r="N1" s="6"/>
      <c r="O1" s="6">
        <v>2025</v>
      </c>
      <c r="P1" s="6"/>
      <c r="Q1" s="6"/>
      <c r="R1" s="6">
        <v>2026</v>
      </c>
      <c r="S1" s="6"/>
      <c r="T1" s="6"/>
      <c r="U1" s="6">
        <v>2027</v>
      </c>
      <c r="V1" s="6"/>
      <c r="W1" s="6"/>
      <c r="X1" s="6" t="s">
        <v>29</v>
      </c>
      <c r="Y1" s="6"/>
      <c r="Z1" s="6"/>
      <c r="AA1" s="3"/>
      <c r="AB1" s="3"/>
      <c r="AC1" s="3"/>
      <c r="AD1" s="3"/>
      <c r="AE1" s="3"/>
      <c r="AF1" s="3"/>
      <c r="AG1" s="3"/>
      <c r="AH1" s="3"/>
    </row>
    <row r="2" spans="1:34" s="10" customFormat="1" ht="25.2" thickTop="1" x14ac:dyDescent="0.4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22.8" x14ac:dyDescent="0.4">
      <c r="A3" s="5" t="s">
        <v>1</v>
      </c>
      <c r="B3" s="5"/>
      <c r="C3" s="5"/>
      <c r="D3" s="5"/>
      <c r="E3" s="5"/>
      <c r="F3" s="5"/>
      <c r="G3" s="5"/>
      <c r="H3" s="5"/>
      <c r="I3" s="11">
        <v>2000</v>
      </c>
      <c r="J3" s="11"/>
      <c r="K3" s="11"/>
      <c r="L3" s="11">
        <v>3000</v>
      </c>
      <c r="M3" s="11"/>
      <c r="N3" s="11"/>
      <c r="O3" s="11">
        <v>7000</v>
      </c>
      <c r="P3" s="11"/>
      <c r="Q3" s="11"/>
      <c r="R3" s="11">
        <v>11000</v>
      </c>
      <c r="S3" s="11"/>
      <c r="T3" s="11"/>
      <c r="U3" s="11">
        <v>15000</v>
      </c>
      <c r="V3" s="11"/>
      <c r="W3" s="11"/>
      <c r="X3" s="11">
        <f>SUM(I3:W3)</f>
        <v>38000</v>
      </c>
      <c r="Y3" s="11"/>
      <c r="Z3" s="11"/>
    </row>
    <row r="4" spans="1:34" ht="22.8" x14ac:dyDescent="0.4">
      <c r="A4" s="5" t="s">
        <v>2</v>
      </c>
      <c r="B4" s="5"/>
      <c r="C4" s="5"/>
      <c r="D4" s="5"/>
      <c r="E4" s="5"/>
      <c r="F4" s="5"/>
      <c r="G4" s="5"/>
      <c r="H4" s="5"/>
      <c r="I4" s="11">
        <v>500</v>
      </c>
      <c r="J4" s="11"/>
      <c r="K4" s="11"/>
      <c r="L4" s="11">
        <v>1500</v>
      </c>
      <c r="M4" s="11"/>
      <c r="N4" s="11"/>
      <c r="O4" s="11">
        <v>2000</v>
      </c>
      <c r="P4" s="11"/>
      <c r="Q4" s="11"/>
      <c r="R4" s="11">
        <v>3500</v>
      </c>
      <c r="S4" s="11"/>
      <c r="T4" s="11"/>
      <c r="U4" s="11">
        <v>5000</v>
      </c>
      <c r="V4" s="11"/>
      <c r="W4" s="11"/>
      <c r="X4" s="11">
        <f>SUM(I4:W4)</f>
        <v>12500</v>
      </c>
      <c r="Y4" s="11"/>
      <c r="Z4" s="11"/>
    </row>
    <row r="5" spans="1:34" ht="22.8" x14ac:dyDescent="0.4">
      <c r="A5" s="5" t="s">
        <v>3</v>
      </c>
      <c r="B5" s="5"/>
      <c r="C5" s="5"/>
      <c r="D5" s="5"/>
      <c r="E5" s="5"/>
      <c r="F5" s="5"/>
      <c r="G5" s="5"/>
      <c r="H5" s="5"/>
      <c r="I5" s="11">
        <v>3000</v>
      </c>
      <c r="J5" s="11"/>
      <c r="K5" s="11"/>
      <c r="L5" s="11">
        <v>3800</v>
      </c>
      <c r="M5" s="11"/>
      <c r="N5" s="11"/>
      <c r="O5" s="11">
        <v>5000</v>
      </c>
      <c r="P5" s="11"/>
      <c r="Q5" s="11"/>
      <c r="R5" s="11">
        <v>8000</v>
      </c>
      <c r="S5" s="11"/>
      <c r="T5" s="11"/>
      <c r="U5" s="11">
        <v>9000</v>
      </c>
      <c r="V5" s="11"/>
      <c r="W5" s="11"/>
      <c r="X5" s="11">
        <f>SUM(I5:W5)</f>
        <v>28800</v>
      </c>
      <c r="Y5" s="11"/>
      <c r="Z5" s="11"/>
    </row>
    <row r="6" spans="1:34" ht="22.8" x14ac:dyDescent="0.4">
      <c r="A6" s="5" t="s">
        <v>4</v>
      </c>
      <c r="B6" s="5"/>
      <c r="C6" s="5"/>
      <c r="D6" s="5"/>
      <c r="E6" s="5"/>
      <c r="F6" s="5"/>
      <c r="G6" s="5"/>
      <c r="H6" s="5"/>
      <c r="I6" s="11">
        <v>8000</v>
      </c>
      <c r="J6" s="11"/>
      <c r="K6" s="11"/>
      <c r="L6" s="11">
        <v>11000</v>
      </c>
      <c r="M6" s="11"/>
      <c r="N6" s="11"/>
      <c r="O6" s="11">
        <v>14000</v>
      </c>
      <c r="P6" s="11"/>
      <c r="Q6" s="11"/>
      <c r="R6" s="11">
        <v>16800</v>
      </c>
      <c r="S6" s="11"/>
      <c r="T6" s="11"/>
      <c r="U6" s="11">
        <v>20000</v>
      </c>
      <c r="V6" s="11"/>
      <c r="W6" s="11"/>
      <c r="X6" s="11">
        <f>SUM(I6:W6)</f>
        <v>69800</v>
      </c>
      <c r="Y6" s="11"/>
      <c r="Z6" s="11"/>
    </row>
    <row r="7" spans="1:34" ht="22.8" x14ac:dyDescent="0.4">
      <c r="A7" s="5" t="s">
        <v>5</v>
      </c>
      <c r="B7" s="5"/>
      <c r="C7" s="5"/>
      <c r="D7" s="5"/>
      <c r="E7" s="5"/>
      <c r="F7" s="5"/>
      <c r="G7" s="5"/>
      <c r="H7" s="5"/>
      <c r="I7" s="11">
        <v>4000</v>
      </c>
      <c r="J7" s="11"/>
      <c r="K7" s="11"/>
      <c r="L7" s="11">
        <v>5500</v>
      </c>
      <c r="M7" s="11"/>
      <c r="N7" s="11"/>
      <c r="O7" s="11">
        <v>6800</v>
      </c>
      <c r="P7" s="11"/>
      <c r="Q7" s="11"/>
      <c r="R7" s="11">
        <v>7400</v>
      </c>
      <c r="S7" s="11"/>
      <c r="T7" s="11"/>
      <c r="U7" s="11">
        <v>9200</v>
      </c>
      <c r="V7" s="11"/>
      <c r="W7" s="11"/>
      <c r="X7" s="11">
        <f>SUM(I7:W7)</f>
        <v>32900</v>
      </c>
      <c r="Y7" s="11"/>
      <c r="Z7" s="11"/>
    </row>
    <row r="8" spans="1:34" ht="22.8" x14ac:dyDescent="0.4">
      <c r="A8" s="5" t="s">
        <v>6</v>
      </c>
      <c r="B8" s="5"/>
      <c r="C8" s="5"/>
      <c r="D8" s="5"/>
      <c r="E8" s="5"/>
      <c r="F8" s="5"/>
      <c r="G8" s="5"/>
      <c r="H8" s="5"/>
      <c r="I8" s="11">
        <v>3000</v>
      </c>
      <c r="J8" s="11"/>
      <c r="K8" s="11"/>
      <c r="L8" s="11">
        <v>4500</v>
      </c>
      <c r="M8" s="11"/>
      <c r="N8" s="11"/>
      <c r="O8" s="11">
        <v>6000</v>
      </c>
      <c r="P8" s="11"/>
      <c r="Q8" s="11"/>
      <c r="R8" s="11">
        <v>11000</v>
      </c>
      <c r="S8" s="11"/>
      <c r="T8" s="11"/>
      <c r="U8" s="11">
        <v>13000</v>
      </c>
      <c r="V8" s="11"/>
      <c r="W8" s="11"/>
      <c r="X8" s="11">
        <f>SUM(I8:W8)</f>
        <v>37500</v>
      </c>
      <c r="Y8" s="11"/>
      <c r="Z8" s="11"/>
    </row>
    <row r="9" spans="1:34" ht="22.8" x14ac:dyDescent="0.4">
      <c r="A9" s="5" t="s">
        <v>7</v>
      </c>
      <c r="B9" s="5"/>
      <c r="C9" s="5"/>
      <c r="D9" s="5"/>
      <c r="E9" s="5"/>
      <c r="F9" s="5"/>
      <c r="G9" s="5"/>
      <c r="H9" s="5"/>
      <c r="I9" s="11">
        <v>2000</v>
      </c>
      <c r="J9" s="11"/>
      <c r="K9" s="11"/>
      <c r="L9" s="11">
        <v>3500</v>
      </c>
      <c r="M9" s="11"/>
      <c r="N9" s="11"/>
      <c r="O9" s="11">
        <v>4800</v>
      </c>
      <c r="P9" s="11"/>
      <c r="Q9" s="11"/>
      <c r="R9" s="11">
        <v>7000</v>
      </c>
      <c r="S9" s="11"/>
      <c r="T9" s="11"/>
      <c r="U9" s="11">
        <v>10000</v>
      </c>
      <c r="V9" s="11"/>
      <c r="W9" s="11"/>
      <c r="X9" s="11">
        <f>SUM(I9:W9)</f>
        <v>27300</v>
      </c>
      <c r="Y9" s="11"/>
      <c r="Z9" s="11"/>
    </row>
    <row r="10" spans="1:34" ht="24.6" x14ac:dyDescent="0.4">
      <c r="A10" s="7" t="s">
        <v>8</v>
      </c>
      <c r="B10" s="7"/>
      <c r="C10" s="7"/>
      <c r="D10" s="7"/>
      <c r="E10" s="7"/>
      <c r="F10" s="5"/>
      <c r="G10" s="5"/>
      <c r="H10" s="5"/>
      <c r="I10" s="11">
        <f>SUM(I3:K9)</f>
        <v>22500</v>
      </c>
      <c r="J10" s="11"/>
      <c r="K10" s="11"/>
      <c r="L10" s="11">
        <f>SUM(L3:N9)</f>
        <v>32800</v>
      </c>
      <c r="M10" s="11"/>
      <c r="N10" s="11"/>
      <c r="O10" s="11">
        <f>SUM(O3:Q9)</f>
        <v>45600</v>
      </c>
      <c r="P10" s="11"/>
      <c r="Q10" s="11"/>
      <c r="R10" s="11">
        <f>SUM(R3:T9)</f>
        <v>64700</v>
      </c>
      <c r="S10" s="11"/>
      <c r="T10" s="11"/>
      <c r="U10" s="11">
        <f>SUM(U3:W9)</f>
        <v>81200</v>
      </c>
      <c r="V10" s="11"/>
      <c r="W10" s="11"/>
      <c r="X10" s="11">
        <f>SUM(X3:Z9)</f>
        <v>246800</v>
      </c>
      <c r="Y10" s="11"/>
      <c r="Z10" s="11"/>
    </row>
    <row r="11" spans="1:34" ht="24.6" x14ac:dyDescent="0.4">
      <c r="A11" s="7" t="s">
        <v>30</v>
      </c>
      <c r="B11" s="7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34" s="5" customFormat="1" ht="22.8" x14ac:dyDescent="0.4"/>
    <row r="13" spans="1:34" s="13" customFormat="1" ht="24.6" x14ac:dyDescent="0.4">
      <c r="A13" s="13" t="s">
        <v>22</v>
      </c>
    </row>
    <row r="14" spans="1:34" s="14" customFormat="1" ht="22.8" x14ac:dyDescent="0.4">
      <c r="A14" s="11" t="s">
        <v>9</v>
      </c>
      <c r="B14" s="11"/>
      <c r="C14" s="11"/>
      <c r="D14" s="11"/>
      <c r="E14" s="11"/>
      <c r="F14" s="11">
        <v>6000</v>
      </c>
      <c r="G14" s="11"/>
      <c r="H14" s="11"/>
      <c r="I14" s="11">
        <v>0</v>
      </c>
      <c r="J14" s="11"/>
      <c r="K14" s="11"/>
      <c r="L14" s="11">
        <v>0</v>
      </c>
      <c r="M14" s="11"/>
      <c r="N14" s="11"/>
      <c r="O14" s="11">
        <v>0</v>
      </c>
      <c r="P14" s="11"/>
      <c r="Q14" s="11"/>
      <c r="R14" s="11">
        <v>0</v>
      </c>
      <c r="S14" s="11"/>
      <c r="T14" s="11"/>
      <c r="U14" s="11">
        <v>0</v>
      </c>
      <c r="V14" s="11"/>
      <c r="W14" s="11"/>
      <c r="X14" s="11">
        <v>6000</v>
      </c>
      <c r="Y14" s="11"/>
      <c r="Z14" s="11"/>
    </row>
    <row r="15" spans="1:34" s="14" customFormat="1" ht="22.8" x14ac:dyDescent="0.4">
      <c r="A15" s="11" t="s">
        <v>10</v>
      </c>
      <c r="B15" s="11"/>
      <c r="C15" s="11"/>
      <c r="D15" s="11"/>
      <c r="E15" s="11"/>
      <c r="F15" s="11">
        <v>56000</v>
      </c>
      <c r="G15" s="11"/>
      <c r="H15" s="11"/>
      <c r="I15" s="11">
        <v>0</v>
      </c>
      <c r="J15" s="11"/>
      <c r="K15" s="11"/>
      <c r="L15" s="11">
        <v>0</v>
      </c>
      <c r="M15" s="11"/>
      <c r="N15" s="11"/>
      <c r="O15" s="11">
        <v>0</v>
      </c>
      <c r="P15" s="11"/>
      <c r="Q15" s="11"/>
      <c r="R15" s="11">
        <v>0</v>
      </c>
      <c r="S15" s="11"/>
      <c r="T15" s="11"/>
      <c r="U15" s="11">
        <v>0</v>
      </c>
      <c r="V15" s="11"/>
      <c r="W15" s="11"/>
      <c r="X15" s="11">
        <v>56000</v>
      </c>
      <c r="Y15" s="11"/>
      <c r="Z15" s="11"/>
    </row>
    <row r="16" spans="1:34" s="14" customFormat="1" ht="22.8" x14ac:dyDescent="0.4">
      <c r="A16" s="11" t="s">
        <v>11</v>
      </c>
      <c r="B16" s="11"/>
      <c r="C16" s="11"/>
      <c r="D16" s="11"/>
      <c r="E16" s="11"/>
      <c r="F16" s="11">
        <v>3400</v>
      </c>
      <c r="G16" s="11"/>
      <c r="H16" s="11"/>
      <c r="I16" s="11">
        <v>0</v>
      </c>
      <c r="J16" s="11"/>
      <c r="K16" s="11"/>
      <c r="L16" s="11">
        <v>0</v>
      </c>
      <c r="M16" s="11"/>
      <c r="N16" s="11"/>
      <c r="O16" s="11">
        <v>0</v>
      </c>
      <c r="P16" s="11"/>
      <c r="Q16" s="11"/>
      <c r="R16" s="11">
        <v>0</v>
      </c>
      <c r="S16" s="11"/>
      <c r="T16" s="11"/>
      <c r="U16" s="11">
        <v>0</v>
      </c>
      <c r="V16" s="11"/>
      <c r="W16" s="11"/>
      <c r="X16" s="11">
        <v>3400</v>
      </c>
      <c r="Y16" s="11"/>
      <c r="Z16" s="11"/>
    </row>
    <row r="17" spans="1:26" s="14" customFormat="1" ht="22.8" x14ac:dyDescent="0.4">
      <c r="A17" s="11" t="s">
        <v>12</v>
      </c>
      <c r="B17" s="11"/>
      <c r="C17" s="11"/>
      <c r="D17" s="11"/>
      <c r="E17" s="11"/>
      <c r="F17" s="11">
        <v>8000</v>
      </c>
      <c r="G17" s="11"/>
      <c r="H17" s="11"/>
      <c r="I17" s="11">
        <v>0</v>
      </c>
      <c r="J17" s="11"/>
      <c r="K17" s="11"/>
      <c r="L17" s="11">
        <v>0</v>
      </c>
      <c r="M17" s="11"/>
      <c r="N17" s="11"/>
      <c r="O17" s="11">
        <v>0</v>
      </c>
      <c r="P17" s="11"/>
      <c r="Q17" s="11"/>
      <c r="R17" s="11">
        <v>0</v>
      </c>
      <c r="S17" s="11"/>
      <c r="T17" s="11"/>
      <c r="U17" s="11">
        <v>0</v>
      </c>
      <c r="V17" s="11"/>
      <c r="W17" s="11"/>
      <c r="X17" s="11">
        <v>8000</v>
      </c>
      <c r="Y17" s="11"/>
      <c r="Z17" s="11"/>
    </row>
    <row r="18" spans="1:26" s="14" customFormat="1" ht="22.2" customHeight="1" x14ac:dyDescent="0.4">
      <c r="A18" s="11" t="s">
        <v>13</v>
      </c>
      <c r="B18" s="11"/>
      <c r="C18" s="11"/>
      <c r="D18" s="11"/>
      <c r="E18" s="11"/>
      <c r="F18" s="11">
        <v>3000</v>
      </c>
      <c r="G18" s="11"/>
      <c r="H18" s="11"/>
      <c r="I18" s="11">
        <v>0</v>
      </c>
      <c r="J18" s="11"/>
      <c r="K18" s="11"/>
      <c r="L18" s="11">
        <v>0</v>
      </c>
      <c r="M18" s="11"/>
      <c r="N18" s="11"/>
      <c r="O18" s="11">
        <v>0</v>
      </c>
      <c r="P18" s="11"/>
      <c r="Q18" s="11"/>
      <c r="R18" s="11">
        <v>0</v>
      </c>
      <c r="S18" s="11"/>
      <c r="T18" s="11"/>
      <c r="U18" s="11">
        <v>0</v>
      </c>
      <c r="V18" s="11"/>
      <c r="W18" s="11"/>
      <c r="X18" s="11">
        <v>3000</v>
      </c>
      <c r="Y18" s="11"/>
      <c r="Z18" s="11"/>
    </row>
    <row r="19" spans="1:26" s="14" customFormat="1" ht="22.8" x14ac:dyDescent="0.4">
      <c r="A19" s="11" t="s">
        <v>14</v>
      </c>
      <c r="B19" s="11"/>
      <c r="C19" s="11"/>
      <c r="D19" s="11"/>
      <c r="E19" s="11"/>
      <c r="F19" s="12">
        <v>1450</v>
      </c>
      <c r="G19" s="12"/>
      <c r="H19" s="12"/>
      <c r="I19" s="11">
        <v>0</v>
      </c>
      <c r="J19" s="11"/>
      <c r="K19" s="11"/>
      <c r="L19" s="11">
        <v>0</v>
      </c>
      <c r="M19" s="11"/>
      <c r="N19" s="11"/>
      <c r="O19" s="11">
        <v>0</v>
      </c>
      <c r="P19" s="11"/>
      <c r="Q19" s="11"/>
      <c r="R19" s="11">
        <v>0</v>
      </c>
      <c r="S19" s="11"/>
      <c r="T19" s="11"/>
      <c r="U19" s="11">
        <v>0</v>
      </c>
      <c r="V19" s="11"/>
      <c r="W19" s="11"/>
      <c r="X19" s="11">
        <v>1450</v>
      </c>
      <c r="Y19" s="11"/>
      <c r="Z19" s="11"/>
    </row>
    <row r="20" spans="1:26" s="15" customFormat="1" ht="24.6" x14ac:dyDescent="0.4">
      <c r="A20" s="13" t="s">
        <v>19</v>
      </c>
      <c r="B20" s="13"/>
      <c r="C20" s="13"/>
      <c r="D20" s="13"/>
      <c r="E20" s="13"/>
      <c r="F20" s="11">
        <f>SUM(F14:H19)</f>
        <v>77850</v>
      </c>
      <c r="G20" s="11"/>
      <c r="H20" s="11"/>
      <c r="I20" s="11">
        <v>0</v>
      </c>
      <c r="J20" s="11"/>
      <c r="K20" s="11"/>
      <c r="L20" s="11">
        <v>0</v>
      </c>
      <c r="M20" s="11"/>
      <c r="N20" s="11"/>
      <c r="O20" s="11">
        <v>0</v>
      </c>
      <c r="P20" s="11"/>
      <c r="Q20" s="11"/>
      <c r="R20" s="11">
        <v>0</v>
      </c>
      <c r="S20" s="11"/>
      <c r="T20" s="11"/>
      <c r="U20" s="11">
        <v>0</v>
      </c>
      <c r="V20" s="11"/>
      <c r="W20" s="11"/>
      <c r="X20" s="11">
        <f>SUM(X14:Z19)</f>
        <v>77850</v>
      </c>
      <c r="Y20" s="11"/>
      <c r="Z20" s="11"/>
    </row>
    <row r="21" spans="1:26" s="11" customFormat="1" ht="22.8" x14ac:dyDescent="0.4">
      <c r="A21" s="11">
        <f>R208</f>
        <v>0</v>
      </c>
    </row>
    <row r="22" spans="1:26" s="13" customFormat="1" ht="24.6" x14ac:dyDescent="0.4">
      <c r="A22" s="13" t="s">
        <v>23</v>
      </c>
    </row>
    <row r="23" spans="1:26" s="14" customFormat="1" ht="22.8" x14ac:dyDescent="0.4">
      <c r="A23" s="11" t="s">
        <v>15</v>
      </c>
      <c r="B23" s="11"/>
      <c r="C23" s="11"/>
      <c r="D23" s="11"/>
      <c r="E23" s="11"/>
      <c r="F23" s="11"/>
      <c r="G23" s="11"/>
      <c r="H23" s="11"/>
      <c r="I23" s="11">
        <v>6000</v>
      </c>
      <c r="J23" s="11"/>
      <c r="K23" s="11"/>
      <c r="L23" s="11">
        <v>6800</v>
      </c>
      <c r="M23" s="11"/>
      <c r="N23" s="11"/>
      <c r="O23" s="11">
        <v>7900</v>
      </c>
      <c r="P23" s="11"/>
      <c r="Q23" s="11"/>
      <c r="R23" s="11">
        <v>9000</v>
      </c>
      <c r="S23" s="11"/>
      <c r="T23" s="11"/>
      <c r="U23" s="11">
        <v>9200</v>
      </c>
      <c r="V23" s="11"/>
      <c r="W23" s="11"/>
      <c r="X23" s="11">
        <f>SUM(I23:W23)</f>
        <v>38900</v>
      </c>
      <c r="Y23" s="11"/>
      <c r="Z23" s="11"/>
    </row>
    <row r="24" spans="1:26" s="14" customFormat="1" ht="22.8" x14ac:dyDescent="0.4">
      <c r="A24" s="11" t="s">
        <v>16</v>
      </c>
      <c r="B24" s="11"/>
      <c r="C24" s="11"/>
      <c r="D24" s="11"/>
      <c r="E24" s="11"/>
      <c r="F24" s="11"/>
      <c r="G24" s="11"/>
      <c r="H24" s="11"/>
      <c r="I24" s="11">
        <v>4000</v>
      </c>
      <c r="J24" s="11"/>
      <c r="K24" s="11"/>
      <c r="L24" s="11">
        <v>4000</v>
      </c>
      <c r="M24" s="11"/>
      <c r="N24" s="11"/>
      <c r="O24" s="11">
        <v>4000</v>
      </c>
      <c r="P24" s="11"/>
      <c r="Q24" s="11"/>
      <c r="R24" s="11">
        <v>4000</v>
      </c>
      <c r="S24" s="11"/>
      <c r="T24" s="11"/>
      <c r="U24" s="11">
        <v>8000</v>
      </c>
      <c r="V24" s="11"/>
      <c r="W24" s="11"/>
      <c r="X24" s="11">
        <f>SUM(I24:W24)</f>
        <v>24000</v>
      </c>
      <c r="Y24" s="11"/>
      <c r="Z24" s="11"/>
    </row>
    <row r="25" spans="1:26" s="14" customFormat="1" ht="22.8" x14ac:dyDescent="0.4">
      <c r="A25" s="11" t="s">
        <v>17</v>
      </c>
      <c r="B25" s="11"/>
      <c r="C25" s="11"/>
      <c r="D25" s="11"/>
      <c r="E25" s="11"/>
      <c r="F25" s="11"/>
      <c r="G25" s="11"/>
      <c r="H25" s="11"/>
      <c r="I25" s="11">
        <v>4200</v>
      </c>
      <c r="J25" s="11"/>
      <c r="K25" s="11"/>
      <c r="L25" s="11">
        <v>5100</v>
      </c>
      <c r="M25" s="11"/>
      <c r="N25" s="11"/>
      <c r="O25" s="11">
        <v>6000</v>
      </c>
      <c r="P25" s="11"/>
      <c r="Q25" s="11"/>
      <c r="R25" s="11">
        <v>6900</v>
      </c>
      <c r="S25" s="11"/>
      <c r="T25" s="11"/>
      <c r="U25" s="11">
        <v>7300</v>
      </c>
      <c r="V25" s="11"/>
      <c r="W25" s="11"/>
      <c r="X25" s="11">
        <f>SUM(I25:W25)</f>
        <v>29500</v>
      </c>
      <c r="Y25" s="11"/>
      <c r="Z25" s="11"/>
    </row>
    <row r="26" spans="1:26" s="14" customFormat="1" ht="22.8" x14ac:dyDescent="0.4">
      <c r="A26" s="11" t="s">
        <v>18</v>
      </c>
      <c r="B26" s="11"/>
      <c r="C26" s="11"/>
      <c r="D26" s="11"/>
      <c r="E26" s="11"/>
      <c r="F26" s="11"/>
      <c r="G26" s="11"/>
      <c r="H26" s="11"/>
      <c r="I26" s="11">
        <v>10200</v>
      </c>
      <c r="J26" s="11"/>
      <c r="K26" s="11"/>
      <c r="L26" s="11">
        <v>13000</v>
      </c>
      <c r="M26" s="11"/>
      <c r="N26" s="11"/>
      <c r="O26" s="11">
        <v>15000</v>
      </c>
      <c r="P26" s="11"/>
      <c r="Q26" s="11"/>
      <c r="R26" s="11">
        <v>17000</v>
      </c>
      <c r="S26" s="11"/>
      <c r="T26" s="11"/>
      <c r="U26" s="11">
        <v>19500</v>
      </c>
      <c r="V26" s="11"/>
      <c r="W26" s="11"/>
      <c r="X26" s="11">
        <f>SUM(I26:W26)</f>
        <v>74700</v>
      </c>
      <c r="Y26" s="11"/>
      <c r="Z26" s="11"/>
    </row>
    <row r="27" spans="1:26" s="14" customFormat="1" ht="24.6" x14ac:dyDescent="0.4">
      <c r="A27" s="13" t="s">
        <v>20</v>
      </c>
      <c r="B27" s="13"/>
      <c r="C27" s="13"/>
      <c r="D27" s="13"/>
      <c r="E27" s="13"/>
      <c r="F27" s="11"/>
      <c r="G27" s="11"/>
      <c r="H27" s="11"/>
      <c r="I27" s="11">
        <f>SUM(I23:K26)</f>
        <v>24400</v>
      </c>
      <c r="J27" s="11"/>
      <c r="K27" s="11"/>
      <c r="L27" s="11">
        <f>SUM(L23:N26)</f>
        <v>28900</v>
      </c>
      <c r="M27" s="11"/>
      <c r="N27" s="11"/>
      <c r="O27" s="11">
        <f>SUM(O23:Q26)</f>
        <v>32900</v>
      </c>
      <c r="P27" s="11"/>
      <c r="Q27" s="11"/>
      <c r="R27" s="11">
        <f>SUM(R23:T26)</f>
        <v>36900</v>
      </c>
      <c r="S27" s="11"/>
      <c r="T27" s="11"/>
      <c r="U27" s="11">
        <f>SUM(U23:W26)</f>
        <v>44000</v>
      </c>
      <c r="V27" s="11"/>
      <c r="W27" s="11"/>
      <c r="X27" s="11">
        <f>SUM(I27:W27)</f>
        <v>167100</v>
      </c>
      <c r="Y27" s="11"/>
      <c r="Z27" s="11"/>
    </row>
    <row r="28" spans="1:26" s="14" customFormat="1" ht="24.6" x14ac:dyDescent="0.4">
      <c r="A28" s="13" t="s">
        <v>21</v>
      </c>
      <c r="B28" s="13"/>
      <c r="C28" s="13"/>
      <c r="D28" s="13"/>
      <c r="E28" s="13"/>
      <c r="F28" s="11">
        <v>77850</v>
      </c>
      <c r="G28" s="11"/>
      <c r="H28" s="11"/>
      <c r="I28" s="11">
        <f>SUM(I27)</f>
        <v>24400</v>
      </c>
      <c r="J28" s="11"/>
      <c r="K28" s="11"/>
      <c r="L28" s="11">
        <f>SUM(L27)</f>
        <v>28900</v>
      </c>
      <c r="M28" s="11"/>
      <c r="N28" s="11"/>
      <c r="O28" s="11">
        <f>SUM(O27)</f>
        <v>32900</v>
      </c>
      <c r="P28" s="11"/>
      <c r="Q28" s="11"/>
      <c r="R28" s="11">
        <f>SUM(R27)</f>
        <v>36900</v>
      </c>
      <c r="S28" s="11"/>
      <c r="T28" s="11"/>
      <c r="U28" s="11">
        <f>SUM(U27)</f>
        <v>44000</v>
      </c>
      <c r="V28" s="11"/>
      <c r="W28" s="11"/>
      <c r="X28" s="11">
        <f>SUM(F28:W28)</f>
        <v>244950</v>
      </c>
      <c r="Y28" s="11"/>
      <c r="Z28" s="11"/>
    </row>
    <row r="29" spans="1:26" s="14" customFormat="1" ht="24.6" x14ac:dyDescent="0.4">
      <c r="A29" s="16" t="s">
        <v>27</v>
      </c>
      <c r="B29" s="16"/>
      <c r="C29" s="16"/>
      <c r="D29" s="16"/>
      <c r="E29" s="1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14" customFormat="1" ht="24.6" x14ac:dyDescent="0.4">
      <c r="A30" s="13" t="s">
        <v>28</v>
      </c>
      <c r="B30" s="13"/>
      <c r="C30" s="13"/>
      <c r="D30" s="13"/>
      <c r="E30" s="1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s="14" customFormat="1" ht="26.4" customHeight="1" x14ac:dyDescent="0.4">
      <c r="A31" s="13" t="s">
        <v>31</v>
      </c>
      <c r="B31" s="17"/>
      <c r="C31" s="17"/>
      <c r="D31" s="17"/>
      <c r="E31" s="17"/>
      <c r="F31" s="11">
        <v>-77850</v>
      </c>
      <c r="G31" s="11"/>
      <c r="H31" s="11"/>
      <c r="I31" s="11">
        <f>22500-24400</f>
        <v>-1900</v>
      </c>
      <c r="J31" s="11"/>
      <c r="K31" s="11"/>
      <c r="L31" s="11">
        <f>32800-28900</f>
        <v>3900</v>
      </c>
      <c r="M31" s="11"/>
      <c r="N31" s="11"/>
      <c r="O31" s="11">
        <f>45600-32900</f>
        <v>12700</v>
      </c>
      <c r="P31" s="11"/>
      <c r="Q31" s="11"/>
      <c r="R31" s="11">
        <f>64700-36900</f>
        <v>27800</v>
      </c>
      <c r="S31" s="11"/>
      <c r="T31" s="11"/>
      <c r="U31" s="11">
        <f>81200-44000</f>
        <v>37200</v>
      </c>
      <c r="V31" s="11"/>
      <c r="W31" s="11"/>
      <c r="X31" s="11">
        <f>SUM(F31:W31)</f>
        <v>1850</v>
      </c>
      <c r="Y31" s="11"/>
      <c r="Z31" s="11"/>
    </row>
    <row r="32" spans="1:26" s="14" customFormat="1" ht="24.6" x14ac:dyDescent="0.4">
      <c r="A32" s="13" t="s">
        <v>24</v>
      </c>
      <c r="B32" s="17"/>
      <c r="C32" s="17"/>
      <c r="D32" s="17"/>
      <c r="E32" s="1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4.6" x14ac:dyDescent="0.4">
      <c r="A33" s="18" t="s">
        <v>25</v>
      </c>
      <c r="B33" s="18"/>
      <c r="C33" s="18"/>
      <c r="D33" s="18"/>
      <c r="E33" s="18"/>
      <c r="F33" s="19">
        <v>7.5500000000000003E-3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4.6" x14ac:dyDescent="0.4">
      <c r="A34" s="18" t="s">
        <v>26</v>
      </c>
      <c r="B34" s="18"/>
      <c r="C34" s="18"/>
      <c r="D34" s="18"/>
      <c r="E34" s="1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2.8" x14ac:dyDescent="0.4">
      <c r="A35" s="5"/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5"/>
      <c r="Y35" s="5"/>
      <c r="Z35" s="5"/>
    </row>
    <row r="36" spans="1:26" ht="22.8" x14ac:dyDescent="0.4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5"/>
      <c r="Y36" s="5"/>
      <c r="Z36" s="5"/>
    </row>
    <row r="37" spans="1:26" ht="22.8" x14ac:dyDescent="0.4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"/>
      <c r="Y37" s="5"/>
      <c r="Z37" s="5"/>
    </row>
    <row r="38" spans="1:26" ht="22.8" x14ac:dyDescent="0.4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6" ht="22.8" x14ac:dyDescent="0.4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 ht="22.8" x14ac:dyDescent="0.4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22.8" x14ac:dyDescent="0.4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6" ht="22.8" x14ac:dyDescent="0.4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6" ht="22.8" x14ac:dyDescent="0.4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22.8" x14ac:dyDescent="0.4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22.8" x14ac:dyDescent="0.4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6" ht="22.8" x14ac:dyDescent="0.4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6" ht="22.8" x14ac:dyDescent="0.4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6" ht="22.8" x14ac:dyDescent="0.4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2.8" x14ac:dyDescent="0.4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2.8" x14ac:dyDescent="0.4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2.8" x14ac:dyDescent="0.4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2.8" x14ac:dyDescent="0.4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2.8" x14ac:dyDescent="0.4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2.8" x14ac:dyDescent="0.4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2.8" x14ac:dyDescent="0.4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2.8" x14ac:dyDescent="0.4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2.8" x14ac:dyDescent="0.4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2.8" x14ac:dyDescent="0.4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2.8" x14ac:dyDescent="0.4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2.8" x14ac:dyDescent="0.4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2.8" x14ac:dyDescent="0.4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2.8" x14ac:dyDescent="0.4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2.8" x14ac:dyDescent="0.4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2.8" x14ac:dyDescent="0.4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2.8" x14ac:dyDescent="0.4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2.8" x14ac:dyDescent="0.4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2.8" x14ac:dyDescent="0.4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2.8" x14ac:dyDescent="0.4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2.8" x14ac:dyDescent="0.4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2.8" x14ac:dyDescent="0.4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2.8" x14ac:dyDescent="0.4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2.8" x14ac:dyDescent="0.4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2.8" x14ac:dyDescent="0.4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2.8" x14ac:dyDescent="0.4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2.8" x14ac:dyDescent="0.4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2.8" x14ac:dyDescent="0.4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2.8" x14ac:dyDescent="0.4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2.8" x14ac:dyDescent="0.4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2.8" x14ac:dyDescent="0.4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2.8" x14ac:dyDescent="0.4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2.8" x14ac:dyDescent="0.4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2.8" x14ac:dyDescent="0.4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2.8" x14ac:dyDescent="0.4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2.8" x14ac:dyDescent="0.4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2.8" x14ac:dyDescent="0.4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2.8" x14ac:dyDescent="0.4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2.8" x14ac:dyDescent="0.4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2.8" x14ac:dyDescent="0.4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2.8" x14ac:dyDescent="0.4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2.8" x14ac:dyDescent="0.4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2.8" x14ac:dyDescent="0.4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2.8" x14ac:dyDescent="0.4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2.8" x14ac:dyDescent="0.4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2.8" x14ac:dyDescent="0.4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2.8" x14ac:dyDescent="0.4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2.8" x14ac:dyDescent="0.4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2.8" x14ac:dyDescent="0.4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2.8" x14ac:dyDescent="0.4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2.8" x14ac:dyDescent="0.4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2.8" x14ac:dyDescent="0.4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2.8" x14ac:dyDescent="0.4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2.8" x14ac:dyDescent="0.4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2.8" x14ac:dyDescent="0.4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2.8" x14ac:dyDescent="0.4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2.8" x14ac:dyDescent="0.4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2.8" x14ac:dyDescent="0.4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2.8" x14ac:dyDescent="0.4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2.8" x14ac:dyDescent="0.4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2.8" x14ac:dyDescent="0.4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2.8" x14ac:dyDescent="0.4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2.8" x14ac:dyDescent="0.4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2.8" x14ac:dyDescent="0.4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2.8" x14ac:dyDescent="0.4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2.8" x14ac:dyDescent="0.4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2.8" x14ac:dyDescent="0.4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2.8" x14ac:dyDescent="0.4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8" x14ac:dyDescent="0.4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2.8" x14ac:dyDescent="0.4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2.8" x14ac:dyDescent="0.4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2.8" x14ac:dyDescent="0.4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2.8" x14ac:dyDescent="0.4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2.8" x14ac:dyDescent="0.4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2.8" x14ac:dyDescent="0.4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2.8" x14ac:dyDescent="0.4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2.8" x14ac:dyDescent="0.4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2.8" x14ac:dyDescent="0.4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2.8" x14ac:dyDescent="0.4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2.8" x14ac:dyDescent="0.4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2.8" x14ac:dyDescent="0.4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2.8" x14ac:dyDescent="0.4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2.8" x14ac:dyDescent="0.4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2.8" x14ac:dyDescent="0.4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2.8" x14ac:dyDescent="0.4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2.8" x14ac:dyDescent="0.4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2.8" x14ac:dyDescent="0.4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2.8" x14ac:dyDescent="0.4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2.8" x14ac:dyDescent="0.4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2.8" x14ac:dyDescent="0.4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2.8" x14ac:dyDescent="0.4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2.8" x14ac:dyDescent="0.4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2.8" x14ac:dyDescent="0.4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2.8" x14ac:dyDescent="0.4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2.8" x14ac:dyDescent="0.4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2.8" x14ac:dyDescent="0.4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2.8" x14ac:dyDescent="0.4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2.8" x14ac:dyDescent="0.4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2.8" x14ac:dyDescent="0.4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2.8" x14ac:dyDescent="0.4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2.8" x14ac:dyDescent="0.4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2.8" x14ac:dyDescent="0.4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2.8" x14ac:dyDescent="0.4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2.8" x14ac:dyDescent="0.4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2.8" x14ac:dyDescent="0.4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2.8" x14ac:dyDescent="0.4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2.8" x14ac:dyDescent="0.4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2.8" x14ac:dyDescent="0.4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2.8" x14ac:dyDescent="0.4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2.8" x14ac:dyDescent="0.4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2.8" x14ac:dyDescent="0.4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2.8" x14ac:dyDescent="0.4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2.8" x14ac:dyDescent="0.4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2.8" x14ac:dyDescent="0.4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2.8" x14ac:dyDescent="0.4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2.8" x14ac:dyDescent="0.4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2.8" x14ac:dyDescent="0.4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2.8" x14ac:dyDescent="0.4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2.8" x14ac:dyDescent="0.4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2.8" x14ac:dyDescent="0.4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2.8" x14ac:dyDescent="0.4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2.8" x14ac:dyDescent="0.4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2.8" x14ac:dyDescent="0.4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2.8" x14ac:dyDescent="0.4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2.8" x14ac:dyDescent="0.4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2.8" x14ac:dyDescent="0.4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2.8" x14ac:dyDescent="0.4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2.8" x14ac:dyDescent="0.4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2.8" x14ac:dyDescent="0.4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2.8" x14ac:dyDescent="0.4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2.8" x14ac:dyDescent="0.4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2.8" x14ac:dyDescent="0.4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2.8" x14ac:dyDescent="0.4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2.8" x14ac:dyDescent="0.4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2.8" x14ac:dyDescent="0.4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2.8" x14ac:dyDescent="0.4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2.8" x14ac:dyDescent="0.4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2.8" x14ac:dyDescent="0.4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2.8" x14ac:dyDescent="0.4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2.8" x14ac:dyDescent="0.4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2.8" x14ac:dyDescent="0.4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2.8" x14ac:dyDescent="0.4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2.8" x14ac:dyDescent="0.4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2.8" x14ac:dyDescent="0.4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2.8" x14ac:dyDescent="0.4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2.8" x14ac:dyDescent="0.4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2.8" x14ac:dyDescent="0.4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2.8" x14ac:dyDescent="0.4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2.8" x14ac:dyDescent="0.4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2.8" x14ac:dyDescent="0.4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2.8" x14ac:dyDescent="0.4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2.8" x14ac:dyDescent="0.4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2.8" x14ac:dyDescent="0.4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2.8" x14ac:dyDescent="0.4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2.8" x14ac:dyDescent="0.4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2.8" x14ac:dyDescent="0.4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2.8" x14ac:dyDescent="0.4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2.8" x14ac:dyDescent="0.4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2.8" x14ac:dyDescent="0.4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2.8" x14ac:dyDescent="0.4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2.8" x14ac:dyDescent="0.4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2.8" x14ac:dyDescent="0.4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2.8" x14ac:dyDescent="0.4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2.8" x14ac:dyDescent="0.4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2.8" x14ac:dyDescent="0.4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2.8" x14ac:dyDescent="0.4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2.8" x14ac:dyDescent="0.4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2.8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2.8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2.8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2.8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2.8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2.8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2.8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2.8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2.8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2.8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</sheetData>
  <mergeCells count="241">
    <mergeCell ref="A11:E11"/>
    <mergeCell ref="F11:H11"/>
    <mergeCell ref="I11:K11"/>
    <mergeCell ref="L11:N11"/>
    <mergeCell ref="O11:Q11"/>
    <mergeCell ref="R11:T11"/>
    <mergeCell ref="U11:W11"/>
    <mergeCell ref="X11:Z11"/>
    <mergeCell ref="A10:E10"/>
    <mergeCell ref="F1:H1"/>
    <mergeCell ref="I1:K1"/>
    <mergeCell ref="L1:N1"/>
    <mergeCell ref="O1:Q1"/>
    <mergeCell ref="R1:T1"/>
    <mergeCell ref="A6:E6"/>
    <mergeCell ref="A7:E7"/>
    <mergeCell ref="A8:E8"/>
    <mergeCell ref="A9:E9"/>
    <mergeCell ref="A1:E1"/>
    <mergeCell ref="A3:E3"/>
    <mergeCell ref="A4:E4"/>
    <mergeCell ref="A5:E5"/>
    <mergeCell ref="F6:H6"/>
    <mergeCell ref="F7:H7"/>
    <mergeCell ref="F8:H8"/>
    <mergeCell ref="F9:H9"/>
    <mergeCell ref="U1:W1"/>
    <mergeCell ref="A2:XFD2"/>
    <mergeCell ref="F3:H3"/>
    <mergeCell ref="F4:H4"/>
    <mergeCell ref="F5:H5"/>
    <mergeCell ref="I9:K9"/>
    <mergeCell ref="L3:N3"/>
    <mergeCell ref="L4:N4"/>
    <mergeCell ref="L5:N5"/>
    <mergeCell ref="L6:N6"/>
    <mergeCell ref="L7:N7"/>
    <mergeCell ref="L8:N8"/>
    <mergeCell ref="L9:N9"/>
    <mergeCell ref="I3:K3"/>
    <mergeCell ref="I4:K4"/>
    <mergeCell ref="I5:K5"/>
    <mergeCell ref="I6:K6"/>
    <mergeCell ref="I7:K7"/>
    <mergeCell ref="I8:K8"/>
    <mergeCell ref="O3:Q3"/>
    <mergeCell ref="O4:Q4"/>
    <mergeCell ref="O5:Q5"/>
    <mergeCell ref="O6:Q6"/>
    <mergeCell ref="O7:Q7"/>
    <mergeCell ref="O8:Q8"/>
    <mergeCell ref="O9:Q9"/>
    <mergeCell ref="U6:W6"/>
    <mergeCell ref="U7:W7"/>
    <mergeCell ref="U8:W8"/>
    <mergeCell ref="R3:T3"/>
    <mergeCell ref="R4:T4"/>
    <mergeCell ref="R5:T5"/>
    <mergeCell ref="R6:T6"/>
    <mergeCell ref="R7:T7"/>
    <mergeCell ref="R8:T8"/>
    <mergeCell ref="R9:T9"/>
    <mergeCell ref="I19:K19"/>
    <mergeCell ref="L14:N14"/>
    <mergeCell ref="L15:N15"/>
    <mergeCell ref="L16:N16"/>
    <mergeCell ref="L17:N17"/>
    <mergeCell ref="L18:N18"/>
    <mergeCell ref="L19:N19"/>
    <mergeCell ref="A18:E18"/>
    <mergeCell ref="A19:E19"/>
    <mergeCell ref="F14:H14"/>
    <mergeCell ref="F15:H15"/>
    <mergeCell ref="F16:H16"/>
    <mergeCell ref="F17:H17"/>
    <mergeCell ref="F18:H18"/>
    <mergeCell ref="F19:H19"/>
    <mergeCell ref="A14:E14"/>
    <mergeCell ref="A15:E15"/>
    <mergeCell ref="A16:E16"/>
    <mergeCell ref="A17:E17"/>
    <mergeCell ref="I14:K14"/>
    <mergeCell ref="I15:K15"/>
    <mergeCell ref="I16:K16"/>
    <mergeCell ref="I17:K17"/>
    <mergeCell ref="A26:E26"/>
    <mergeCell ref="A20:E20"/>
    <mergeCell ref="I20:K20"/>
    <mergeCell ref="L20:N20"/>
    <mergeCell ref="O20:Q20"/>
    <mergeCell ref="U14:W14"/>
    <mergeCell ref="U15:W15"/>
    <mergeCell ref="U16:W16"/>
    <mergeCell ref="U17:W17"/>
    <mergeCell ref="U18:W18"/>
    <mergeCell ref="U19:W19"/>
    <mergeCell ref="R14:T14"/>
    <mergeCell ref="R15:T15"/>
    <mergeCell ref="R16:T16"/>
    <mergeCell ref="R17:T17"/>
    <mergeCell ref="R18:T18"/>
    <mergeCell ref="R19:T19"/>
    <mergeCell ref="O14:Q14"/>
    <mergeCell ref="O15:Q15"/>
    <mergeCell ref="O16:Q16"/>
    <mergeCell ref="O17:Q17"/>
    <mergeCell ref="O18:Q18"/>
    <mergeCell ref="O19:Q19"/>
    <mergeCell ref="I18:K18"/>
    <mergeCell ref="A33:E33"/>
    <mergeCell ref="A34:E34"/>
    <mergeCell ref="A35:E35"/>
    <mergeCell ref="A29:E29"/>
    <mergeCell ref="A30:E30"/>
    <mergeCell ref="F20:H20"/>
    <mergeCell ref="F23:H23"/>
    <mergeCell ref="F24:H24"/>
    <mergeCell ref="F25:H25"/>
    <mergeCell ref="A27:E27"/>
    <mergeCell ref="A28:E28"/>
    <mergeCell ref="A31:E31"/>
    <mergeCell ref="A32:E32"/>
    <mergeCell ref="A21:XFD21"/>
    <mergeCell ref="A22:XFD22"/>
    <mergeCell ref="X24:Z24"/>
    <mergeCell ref="X25:Z25"/>
    <mergeCell ref="X26:Z26"/>
    <mergeCell ref="X27:Z27"/>
    <mergeCell ref="A23:E23"/>
    <mergeCell ref="A24:E24"/>
    <mergeCell ref="A25:E25"/>
    <mergeCell ref="R20:T20"/>
    <mergeCell ref="U20:W20"/>
    <mergeCell ref="X20:Z20"/>
    <mergeCell ref="X1:Z1"/>
    <mergeCell ref="X3:Z3"/>
    <mergeCell ref="X4:Z4"/>
    <mergeCell ref="X5:Z5"/>
    <mergeCell ref="X6:Z6"/>
    <mergeCell ref="X7:Z7"/>
    <mergeCell ref="X8:Z8"/>
    <mergeCell ref="A12:XFD12"/>
    <mergeCell ref="A13:XFD13"/>
    <mergeCell ref="U9:W9"/>
    <mergeCell ref="F10:H10"/>
    <mergeCell ref="I10:K10"/>
    <mergeCell ref="L10:N10"/>
    <mergeCell ref="O10:Q10"/>
    <mergeCell ref="R10:T10"/>
    <mergeCell ref="U10:W10"/>
    <mergeCell ref="U3:W3"/>
    <mergeCell ref="U4:W4"/>
    <mergeCell ref="U5:W5"/>
    <mergeCell ref="X16:Z16"/>
    <mergeCell ref="X17:Z17"/>
    <mergeCell ref="X18:Z18"/>
    <mergeCell ref="X19:Z19"/>
    <mergeCell ref="X23:Z23"/>
    <mergeCell ref="X9:Z9"/>
    <mergeCell ref="X10:Z10"/>
    <mergeCell ref="X14:Z14"/>
    <mergeCell ref="X15:Z15"/>
    <mergeCell ref="X34:Z34"/>
    <mergeCell ref="X35:Z35"/>
    <mergeCell ref="X36:Z36"/>
    <mergeCell ref="X37:Z37"/>
    <mergeCell ref="X28:Z28"/>
    <mergeCell ref="X29:Z29"/>
    <mergeCell ref="X30:Z30"/>
    <mergeCell ref="X31:Z31"/>
    <mergeCell ref="X32:Z32"/>
    <mergeCell ref="X33:Z33"/>
    <mergeCell ref="F32:H32"/>
    <mergeCell ref="F33:H33"/>
    <mergeCell ref="F34:H34"/>
    <mergeCell ref="I34:K34"/>
    <mergeCell ref="I33:K33"/>
    <mergeCell ref="I32:K32"/>
    <mergeCell ref="F26:H26"/>
    <mergeCell ref="F27:H27"/>
    <mergeCell ref="F28:H28"/>
    <mergeCell ref="F29:H29"/>
    <mergeCell ref="F30:H30"/>
    <mergeCell ref="F31:H31"/>
    <mergeCell ref="I25:K25"/>
    <mergeCell ref="I24:K24"/>
    <mergeCell ref="I23:K23"/>
    <mergeCell ref="L23:N23"/>
    <mergeCell ref="L24:N24"/>
    <mergeCell ref="L25:N25"/>
    <mergeCell ref="I31:K31"/>
    <mergeCell ref="I30:K30"/>
    <mergeCell ref="I29:K29"/>
    <mergeCell ref="I28:K28"/>
    <mergeCell ref="I27:K27"/>
    <mergeCell ref="I26:K26"/>
    <mergeCell ref="R23:T23"/>
    <mergeCell ref="R24:T24"/>
    <mergeCell ref="U23:W23"/>
    <mergeCell ref="U24:W24"/>
    <mergeCell ref="L32:N32"/>
    <mergeCell ref="L33:N33"/>
    <mergeCell ref="L34:N34"/>
    <mergeCell ref="O23:Q23"/>
    <mergeCell ref="O24:Q24"/>
    <mergeCell ref="O25:Q25"/>
    <mergeCell ref="O28:Q28"/>
    <mergeCell ref="O31:Q31"/>
    <mergeCell ref="O34:Q34"/>
    <mergeCell ref="L26:N26"/>
    <mergeCell ref="L27:N27"/>
    <mergeCell ref="L28:N28"/>
    <mergeCell ref="L29:N29"/>
    <mergeCell ref="L31:N31"/>
    <mergeCell ref="L30:N30"/>
    <mergeCell ref="R28:T28"/>
    <mergeCell ref="U28:W28"/>
    <mergeCell ref="O29:Q29"/>
    <mergeCell ref="R29:T29"/>
    <mergeCell ref="U29:W29"/>
    <mergeCell ref="O30:Q30"/>
    <mergeCell ref="R30:T30"/>
    <mergeCell ref="U30:W30"/>
    <mergeCell ref="R25:T25"/>
    <mergeCell ref="U25:W25"/>
    <mergeCell ref="O26:Q26"/>
    <mergeCell ref="R26:T26"/>
    <mergeCell ref="U26:W26"/>
    <mergeCell ref="O27:Q27"/>
    <mergeCell ref="R27:T27"/>
    <mergeCell ref="U27:W27"/>
    <mergeCell ref="R34:T34"/>
    <mergeCell ref="U34:W34"/>
    <mergeCell ref="R31:T31"/>
    <mergeCell ref="U31:W31"/>
    <mergeCell ref="O32:Q32"/>
    <mergeCell ref="R32:T32"/>
    <mergeCell ref="U32:W32"/>
    <mergeCell ref="O33:Q33"/>
    <mergeCell ref="R33:T33"/>
    <mergeCell ref="U33:W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2022-03-13T18:04:18Z</dcterms:created>
  <dcterms:modified xsi:type="dcterms:W3CDTF">2022-03-13T23:12:38Z</dcterms:modified>
</cp:coreProperties>
</file>