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ĐỒ ÁN TỐT NGHIỆP\"/>
    </mc:Choice>
  </mc:AlternateContent>
  <bookViews>
    <workbookView xWindow="-108" yWindow="-108" windowWidth="23256" windowHeight="12456" activeTab="6"/>
  </bookViews>
  <sheets>
    <sheet name="ĐĂNG KÝ" sheetId="2" r:id="rId1"/>
    <sheet name="ĐĂNG NHẬP" sheetId="1" r:id="rId2"/>
    <sheet name="GIỎ HÀNG" sheetId="3" r:id="rId3"/>
    <sheet name="TÌM KIẾM" sheetId="4" r:id="rId4"/>
    <sheet name="ĐẶT HÀNG" sheetId="5" r:id="rId5"/>
    <sheet name="HIỆU NĂNG" sheetId="6" r:id="rId6"/>
    <sheet name="TEST REPORT" sheetId="7" r:id="rId7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7" i="7" l="1"/>
  <c r="F17" i="7"/>
  <c r="E17" i="7"/>
  <c r="D17" i="7"/>
  <c r="C17" i="7"/>
  <c r="G16" i="7"/>
  <c r="F16" i="7"/>
  <c r="E16" i="7"/>
  <c r="D16" i="7"/>
  <c r="C16" i="7"/>
  <c r="C11" i="7"/>
  <c r="D11" i="7" l="1"/>
  <c r="E11" i="7"/>
  <c r="F11" i="7"/>
  <c r="G11" i="7"/>
  <c r="D7" i="6" l="1"/>
  <c r="C7" i="6"/>
  <c r="B7" i="6"/>
  <c r="A7" i="6"/>
  <c r="E7" i="6" s="1"/>
  <c r="D7" i="5" l="1"/>
  <c r="F15" i="7" s="1"/>
  <c r="C7" i="5"/>
  <c r="E15" i="7" s="1"/>
  <c r="B7" i="5"/>
  <c r="D15" i="7" s="1"/>
  <c r="A7" i="5"/>
  <c r="D7" i="4"/>
  <c r="F13" i="7" s="1"/>
  <c r="C7" i="4"/>
  <c r="E13" i="7" s="1"/>
  <c r="B7" i="4"/>
  <c r="D13" i="7" s="1"/>
  <c r="A7" i="4"/>
  <c r="D7" i="3"/>
  <c r="F12" i="7" s="1"/>
  <c r="C7" i="3"/>
  <c r="E12" i="7" s="1"/>
  <c r="B7" i="3"/>
  <c r="D12" i="7" s="1"/>
  <c r="A7" i="3"/>
  <c r="D7" i="2"/>
  <c r="C7" i="2"/>
  <c r="B7" i="2"/>
  <c r="A7" i="2"/>
  <c r="E7" i="3" l="1"/>
  <c r="G12" i="7" s="1"/>
  <c r="C12" i="7"/>
  <c r="E7" i="5"/>
  <c r="G15" i="7" s="1"/>
  <c r="C15" i="7"/>
  <c r="E7" i="4"/>
  <c r="G13" i="7" s="1"/>
  <c r="C13" i="7"/>
  <c r="E7" i="2"/>
  <c r="D7" i="1"/>
  <c r="C7" i="1"/>
  <c r="B7" i="1"/>
  <c r="A7" i="1"/>
  <c r="F14" i="7" l="1"/>
  <c r="D14" i="7"/>
  <c r="E14" i="7"/>
  <c r="E7" i="1"/>
  <c r="G14" i="7" s="1"/>
  <c r="C14" i="7"/>
  <c r="D21" i="7" l="1"/>
  <c r="D19" i="7" l="1"/>
  <c r="D20" i="7"/>
</calcChain>
</file>

<file path=xl/sharedStrings.xml><?xml version="1.0" encoding="utf-8"?>
<sst xmlns="http://schemas.openxmlformats.org/spreadsheetml/2006/main" count="598" uniqueCount="332">
  <si>
    <t>TEST CASE</t>
  </si>
  <si>
    <t>Module Code</t>
  </si>
  <si>
    <t xml:space="preserve">Đăng nhập </t>
  </si>
  <si>
    <t>Test requirement</t>
  </si>
  <si>
    <t>Pass</t>
  </si>
  <si>
    <t>Tester</t>
  </si>
  <si>
    <t>Fail</t>
  </si>
  <si>
    <t>Untested</t>
  </si>
  <si>
    <t>N/A</t>
  </si>
  <si>
    <t>Number of testcase</t>
  </si>
  <si>
    <t>Untesed</t>
  </si>
  <si>
    <t>ID</t>
  </si>
  <si>
    <t>Test Case Description</t>
  </si>
  <si>
    <t>Pre-condition</t>
  </si>
  <si>
    <t>Test Case Procedure</t>
  </si>
  <si>
    <t>Expected Output</t>
  </si>
  <si>
    <t>Actual Output</t>
  </si>
  <si>
    <t>Defect ID</t>
  </si>
  <si>
    <t>Tested Date</t>
  </si>
  <si>
    <t>Tested by</t>
  </si>
  <si>
    <t>Note</t>
  </si>
  <si>
    <t>Đăng nhập</t>
  </si>
  <si>
    <t>1.Nhập tất cả các trường
2. Bấm tải lại trang</t>
  </si>
  <si>
    <t>2. Các trường trống dữ liệu</t>
  </si>
  <si>
    <t>Đăng ký</t>
  </si>
  <si>
    <t>Kiểm tra giá trị trường HỌ VÀ TÊN</t>
  </si>
  <si>
    <t>Kiểm tra giá trị trường SỐ ĐIỆN THOẠI</t>
  </si>
  <si>
    <t>Business</t>
  </si>
  <si>
    <t>Kiểm tra giá trị trường trường ĐỊA CHỈ</t>
  </si>
  <si>
    <t>TÌM KIẾM</t>
  </si>
  <si>
    <t>BUSINESS</t>
  </si>
  <si>
    <t>1. Thêm 2 sản phẩm giống nhau vào giỏ hàng
2. Kiểm tra GIỎ HÀNG</t>
  </si>
  <si>
    <t>1. Thêm 2 sản phẩm khác nhau vào giỏ hàng
2. Kiểm tra GIỎ HÀNG</t>
  </si>
  <si>
    <t>1. Không thêm sản phẩm nào trong giỏ hàng
2. Kiểm tra GIỎ HÀNG</t>
  </si>
  <si>
    <t>1. Xóa hêt sản phẩm trong giỏ
2. Kiểm tra GIỎ HÀNG</t>
  </si>
  <si>
    <t>2. Hiển thị 1 sản phẩm với số lượng 2</t>
  </si>
  <si>
    <t>2. Hiển thị 2 sản phẩm với mỗi sản phẩm có số lượng 1</t>
  </si>
  <si>
    <t xml:space="preserve">Kiểm tra giá trị trường TÌM KIẾM </t>
  </si>
  <si>
    <t>1. Không nhập gì vào trường TÌM KIẾM
2. Ấn nút TÌM KIẾM</t>
  </si>
  <si>
    <t>1. Nhập thiếu thông tin cần tìm vào trường TÌM KIẾM
2. Ấn nút TÌM KIẾM</t>
  </si>
  <si>
    <t>2. Tìm kiếm và ra các sản phẩm liên quan tới từ khóa vừa tìm</t>
  </si>
  <si>
    <t>2. Trường tìm kiếm mất thông tin vừa nhập</t>
  </si>
  <si>
    <t xml:space="preserve">ĐẶT HÀNG </t>
  </si>
  <si>
    <t>1. Nhập chữ vào trường SỐ ĐIỆN THOẠI
2. Nhập các trường còn lại đúng quy tắc
3. Ấn ĐẶT HÀNG</t>
  </si>
  <si>
    <t>1. Nhập SỐ ĐIỆN THOẠI toàn kí tự đặc biệt
2. Nhập các trường còn lại đúng quy tắc
3. Ấn ĐẶT HÀNG</t>
  </si>
  <si>
    <t>1. Nhập SỐ ĐIỆN THOẠI toàn kí tự trống
2. Nhập các trường còn lại đúng quy tắc
3. Ấn ĐẶT HÀNG</t>
  </si>
  <si>
    <t>1. Nhập SỐ ĐIỆN THOẠI 9 kí tự số
2. Nhập các trường còn lại đúng quy tắc
3. Ấn ĐẶT HÀNG</t>
  </si>
  <si>
    <t>1. Nhập SỐ ĐIỆN THOẠI 10 kí tự đúng
2. Nhập các trường còn lại đúng quy tắc
3. Ấn ĐẶT HÀNG</t>
  </si>
  <si>
    <t>1. Nhập SỐ ĐIỆN THOẠI 11 kí tự số
2. Nhập các trường còn lại đúng quy tắc
3. Ấn ĐẶT HÀNG</t>
  </si>
  <si>
    <t>1. Nhập ĐỊA CHỈ toàn kí tự trống
2. Nhập các trường còn lại đúng quy tắc
3. Ấn ĐẶT HÀNG</t>
  </si>
  <si>
    <t>Kiểm tra tăng giảm số lượng</t>
  </si>
  <si>
    <t>1. Ấn tăng số lượng lên 1
2. Kiểm tra giá trị số lượng</t>
  </si>
  <si>
    <t>2. Số lượng tăng lên 1</t>
  </si>
  <si>
    <t>1. Nhập trường TÌM KIẾM toàn kí tự trống
2. Ấn nút TÌM KIẾM</t>
  </si>
  <si>
    <t>1. Nhập trường TÌM KIẾM toàn kí tự đặc biệt
2. Ấn nút TÌM KIẾM</t>
  </si>
  <si>
    <t>2. Không ra sản phẩm nào</t>
  </si>
  <si>
    <t>HIỆU NĂNG</t>
  </si>
  <si>
    <t>1. Thời gian phản hồi là 20s</t>
  </si>
  <si>
    <t>Kiểm tra giá trị trường trường email</t>
  </si>
  <si>
    <t>2.Hiện tại không có sản phẩm nào trong giỏ hàng của bạn</t>
  </si>
  <si>
    <t>2. Hiện tại không có sản phẩm nào trong giỏ hàng của bạn</t>
  </si>
  <si>
    <t>DH-1</t>
  </si>
  <si>
    <t>DH-2</t>
  </si>
  <si>
    <t>DH-3</t>
  </si>
  <si>
    <t>DH-9</t>
  </si>
  <si>
    <t>DH-10</t>
  </si>
  <si>
    <t>DH-11</t>
  </si>
  <si>
    <t>DH-12</t>
  </si>
  <si>
    <t>DH-13</t>
  </si>
  <si>
    <t>DH-14</t>
  </si>
  <si>
    <t>DH-15</t>
  </si>
  <si>
    <t>DH-16</t>
  </si>
  <si>
    <t>DH-17</t>
  </si>
  <si>
    <t>DH-18</t>
  </si>
  <si>
    <t>DH-23</t>
  </si>
  <si>
    <t>Đặt hàng khi chưa đăng nhập</t>
  </si>
  <si>
    <t>3. Thông báo "Mật khẩu không đúng".</t>
  </si>
  <si>
    <t>Đoàn Hương Ly</t>
  </si>
  <si>
    <t xml:space="preserve">1. Nhập HỌ toàn kí tự trống
2. Nhập các trường còn lại đúng quy tắc
3. Ấn ĐĂNG KÝ </t>
  </si>
  <si>
    <t xml:space="preserve">1. Nhập HỌ toàn kí đặc biệt
2. Nhập các trường còn lại đúng quy tắc
3. Ấn ĐĂNG KÝ </t>
  </si>
  <si>
    <t xml:space="preserve">1. Nhập HỌ toàn kí tự số
2. Nhập các trường còn lại đúng quy tắc
3. Ấn ĐĂNG KÝ </t>
  </si>
  <si>
    <t>Kiểm tra giá trị trường HỌ</t>
  </si>
  <si>
    <t>Kiểm tra giá trị trường Tên</t>
  </si>
  <si>
    <t xml:space="preserve">1. Nhập Tên toàn kí tự trống
2. Nhập các trường còn lại đúng quy tắc
3. Ấn ĐĂNG KÝ </t>
  </si>
  <si>
    <t xml:space="preserve">1. Nhập Tên toàn kí đặc biệt
2. Nhập các trường còn lại đúng quy tắc
3. Ấn ĐĂNG KÝ </t>
  </si>
  <si>
    <t xml:space="preserve">1. Nhập Tên toàn kí tự số
2. Nhập các trường còn lại đúng quy tắc
3. Ấn ĐĂNG KÝ </t>
  </si>
  <si>
    <t>Kiểm tra giá trị trường email</t>
  </si>
  <si>
    <t>Kiểm tra giá trị trường  MẬT KHẨU</t>
  </si>
  <si>
    <t>Kiểm tra giá trị trường MẬT KHẨU</t>
  </si>
  <si>
    <t>1. Ấn số lượng giảm 1
2. Kiểm tra giá trị số lượng</t>
  </si>
  <si>
    <t>2. Số lượng giảm 1</t>
  </si>
  <si>
    <t>Kiểm tra giá trị trường Tỉnh thành</t>
  </si>
  <si>
    <t>3. LABEL xuất hiện "Bạn chưa chọn tỉnh thành"</t>
  </si>
  <si>
    <t>1. Không chọn  tỉnh thành
2. Nhập các trường còn lại đúng quy tắc
3. Ấn ĐẶT HÀNG</t>
  </si>
  <si>
    <t xml:space="preserve"> DN-1</t>
  </si>
  <si>
    <t xml:space="preserve"> DN-2</t>
  </si>
  <si>
    <t xml:space="preserve"> DN-3</t>
  </si>
  <si>
    <t xml:space="preserve"> DN-6</t>
  </si>
  <si>
    <t>DK-1</t>
  </si>
  <si>
    <t>DK-2</t>
  </si>
  <si>
    <t>DK-3</t>
  </si>
  <si>
    <t>DK-8</t>
  </si>
  <si>
    <t>DK-10</t>
  </si>
  <si>
    <t>DK-11</t>
  </si>
  <si>
    <t>DK-12</t>
  </si>
  <si>
    <t>DK-18</t>
  </si>
  <si>
    <t>DK-19</t>
  </si>
  <si>
    <t>DK-20</t>
  </si>
  <si>
    <t>DK-24</t>
  </si>
  <si>
    <t>DK-25</t>
  </si>
  <si>
    <t>GH-1</t>
  </si>
  <si>
    <t>GH-2</t>
  </si>
  <si>
    <t>GH-3</t>
  </si>
  <si>
    <t>GH-6</t>
  </si>
  <si>
    <t>GH-7</t>
  </si>
  <si>
    <t>GH-8</t>
  </si>
  <si>
    <t>GH-9</t>
  </si>
  <si>
    <t>TK-1</t>
  </si>
  <si>
    <t>TK-2</t>
  </si>
  <si>
    <t>TK-3</t>
  </si>
  <si>
    <t>TK-4</t>
  </si>
  <si>
    <t>TK-5</t>
  </si>
  <si>
    <t>TK-6</t>
  </si>
  <si>
    <t>TEST REPORT</t>
  </si>
  <si>
    <t>Project Name</t>
  </si>
  <si>
    <t>Creator</t>
  </si>
  <si>
    <t>Project Code</t>
  </si>
  <si>
    <t>Reviewer/Approver</t>
  </si>
  <si>
    <t>Document Name</t>
  </si>
  <si>
    <t>Issue Date</t>
  </si>
  <si>
    <t>Notes</t>
  </si>
  <si>
    <t>No</t>
  </si>
  <si>
    <t>Module code</t>
  </si>
  <si>
    <t>Number of  test cases</t>
  </si>
  <si>
    <t>TC Đăng ký</t>
  </si>
  <si>
    <t>TC Giỏ Hàng</t>
  </si>
  <si>
    <t>TC Tìm Kiếm</t>
  </si>
  <si>
    <t>TC Đăng Nhập</t>
  </si>
  <si>
    <t>TC Đặt Hàng</t>
  </si>
  <si>
    <t>Sub total</t>
  </si>
  <si>
    <t>Test coverage</t>
  </si>
  <si>
    <t>%</t>
  </si>
  <si>
    <t>Test successful coverage</t>
  </si>
  <si>
    <t>Test fail coverage</t>
  </si>
  <si>
    <t>1. Nhập email đúng tài khoản dùng để đăng ký
2. Nhập trường còn lại đúng quy tắc
3. Ấn ĐĂNG NHẬP</t>
  </si>
  <si>
    <t>1. Không nhập email 
2. Nhập trường còn lại đúng quy tắc
3. Ấn ĐĂNG NHẬP</t>
  </si>
  <si>
    <t xml:space="preserve">1. Hiển thị thông báo" Vui lòng nhập Email".
</t>
  </si>
  <si>
    <t>1.Nhập email chứa ký tự trắng ở đầu và cuối
2. Nhập trường còn lại đúng quy tắc
3. Ấn ĐĂNG NHẬP</t>
  </si>
  <si>
    <t>3. Hiển thị thông báo" Thông tin đăng nhập không chính xác".</t>
  </si>
  <si>
    <t>1.Nhập email đúng định dạng 'xyz@gmail.com' nhưng chưa đăng ký
2. Nhập trường còn lại đúng quy tắc
3. Ấn ĐĂNG NHẬP</t>
  </si>
  <si>
    <t>3. Hiển thị thông báo " Vui lòng nhập Mật khẩu".</t>
  </si>
  <si>
    <t>1. Không nhập MẬT KHẨU 
2. Nhập trường còn lại đúng quy tắc
3. Ấn ĐĂNG NHẬP</t>
  </si>
  <si>
    <t xml:space="preserve">1. Không nhập HỌ 
2. Nhập các trường còn lại đúng quy tắc
3. Ấn ĐĂNG KÝ </t>
  </si>
  <si>
    <t xml:space="preserve">1. Không nhập TÊN 
2. Nhập các trường còn lại đúng quy tắc
3. Ấn ĐĂNG KÝ </t>
  </si>
  <si>
    <t>1.Nhập đúng thông tin vào trường TÌM KIẾM</t>
  </si>
  <si>
    <t>1. Nhập thông thiếu thông tin cần tìm vào trường TÌM KIẾM
2. Ấn nút tải lại trang</t>
  </si>
  <si>
    <t>2. không hiển thị sản phẩm nào</t>
  </si>
  <si>
    <t xml:space="preserve"> 2. Tìm kiếm và ra kết quả cần tìm</t>
  </si>
  <si>
    <t>1. Không nhập HỌ VÀ TÊN 
2. Nhập các trường còn lại đúng quy tắc
3. Ấn ĐẶT HÀNG</t>
  </si>
  <si>
    <t>1. Nhập HỌ VÀ TÊN toàn kí tự số
2. Nhập các trường còn lại đúng quy tắc
3. Ấn ĐẶT HÀNG</t>
  </si>
  <si>
    <t>1. Nhập HỌ VÀ TÊN toàn kí đặc biệt
2. Nhập các trường còn lại đúng quy tắc
3. Ấn ĐẶT HÀNG</t>
  </si>
  <si>
    <t>1. Nhập HỌ VÀ TÊN toàn kí tự trống
2. Nhập các trường còn lại đúng quy tắc
3. Ấn ĐẶT HÀNG</t>
  </si>
  <si>
    <t>1. Nhập SỐ ĐIỆN THOẠI có chứa khoảng trắng
2. Nhập các trường còn lại đúng quy tắc
3. Ấn ĐẶT HÀNG</t>
  </si>
  <si>
    <t>1. Không nhập SỐ ĐIỆN THOẠI 
2. Nhập các trường còn lại đúng quy tắc
3. Ấn ĐẶT HÀNG</t>
  </si>
  <si>
    <t>1. Không nhập ĐỊA CHỈ 
2. Nhập các trường còn lại đúng quy tắc
3. Ấn ĐẶT HÀNG</t>
  </si>
  <si>
    <t>Kiểm tra giá trị trường Phương thức thanh toán</t>
  </si>
  <si>
    <t>1. Không chọn Phương thức thanh toán
2. Nhập các trường còn lại đúng quy tắc
3. Ấn ĐẶT HÀNG</t>
  </si>
  <si>
    <t>1.Chọn Phương thức thanh toán
2. Nhập các trường còn lại đúng quy tắc
3. Ấn ĐẶT HÀNG</t>
  </si>
  <si>
    <t xml:space="preserve">Kiểm tra giá trị trường Mã giảm giá </t>
  </si>
  <si>
    <t>1. Nhập đúng mã giảm giá 
2. Nhập các trường còn lại đúng quy tắc
3. Ấn ĐẶT HÀNG</t>
  </si>
  <si>
    <t>1. Nhập sai mã giảm giá
2. Nhập các trường còn lại đúng quy tắc
3. Ấn ĐẶT HÀNG</t>
  </si>
  <si>
    <t>1. Không nhập mã giảm giá
2. Nhập các trường còn lại đúng quy tắc
3. Ấn ĐẶT HÀNG</t>
  </si>
  <si>
    <t>Đặt hàng khi đã đăng nhập</t>
  </si>
  <si>
    <t>Kiểm tra các thông tin hiển thị khi đã ĐĂNG NHẬP</t>
  </si>
  <si>
    <t>3. Hiển thị thông báo "Vui lòng nhập họ"</t>
  </si>
  <si>
    <t>3. Hiển thị thông báo "Họ không bao gồm kí tự đặc biệt và số!!!"</t>
  </si>
  <si>
    <t>1. Kiểm tra thông tin đặt hàng tự điền có đúng với thông tin tài khoản đã đăng ký ( Email, họ tên)</t>
  </si>
  <si>
    <t>3. Hiển thị thông báo "Vui lòng nhập Tên"</t>
  </si>
  <si>
    <t>3. Hiển thị thông báo "Tên không bao gồm kí tự đặc biệt và số!!!"</t>
  </si>
  <si>
    <t>3. Hiển thị thông báo"Vui lòng nhập Tên"</t>
  </si>
  <si>
    <t>3. Hiển thị thông báo "vui lòng nhập email "</t>
  </si>
  <si>
    <t xml:space="preserve">3. Hiển thị thông báo"vui lòng bao gồm '@'trong địa chỉ email".
</t>
  </si>
  <si>
    <t>3.Hiển thị thông báo "vui lòng nhập phần đứng trước '@'"</t>
  </si>
  <si>
    <t>3. Hiển thị thông báo "Email sai định dạng'"</t>
  </si>
  <si>
    <t>3. Hiển thị thông báo "Vui lòng nhập mật khẩu"</t>
  </si>
  <si>
    <t>3. Hiển thị thông báo " Thông tin đăng nhập không chính xác".</t>
  </si>
  <si>
    <t>4. Hiển thị thông báo" Bạn cần chọn phương thức thanh toán"</t>
  </si>
  <si>
    <t>4. Đặt hàng thành công</t>
  </si>
  <si>
    <t>4. Hiển thị thông báo "Họ không bao gồm kí tự đặc biệt và số!!!"</t>
  </si>
  <si>
    <t>4. Hiển thị thông báo "Vui lòng nhập địa chỉ"</t>
  </si>
  <si>
    <t>4. Hiển thị thông báo "Số điện thoại không hợp lệ"</t>
  </si>
  <si>
    <t>4. Hiển thị thông báo "Số điện thoại không hợp lệ."</t>
  </si>
  <si>
    <t>4. Hiển thị thông báo "Vui lòng nhập số điện thoại."</t>
  </si>
  <si>
    <t>4. Hiển thị thông báo "số điện thoại không hợp lệ."</t>
  </si>
  <si>
    <t>4. Hiển thị thông báo "Vui lòng nhập họ và tên"</t>
  </si>
  <si>
    <t>4. Hiển thị thông báo " Mã khuyến mãi không hợp lệ"</t>
  </si>
  <si>
    <t>3. Hiển thị thông báo "Mật khẩu dài từ 6 đến 50 ký tự"</t>
  </si>
  <si>
    <t>3. Đăng kí thành công</t>
  </si>
  <si>
    <t>2. Hiển thị đúng với thông tin đã Đăng Ký</t>
  </si>
  <si>
    <t>3. Hiển thị thông báo " Mật khẩu không được chứa dấu cách, dấu nháy, ký tự &gt;".</t>
  </si>
  <si>
    <t>Tìm kiếm</t>
  </si>
  <si>
    <t>Giỏ Hàng</t>
  </si>
  <si>
    <t xml:space="preserve">1. Đăng nhập
2. Ấn tải lại trang </t>
  </si>
  <si>
    <t xml:space="preserve">3. load ra màn trang chủ </t>
  </si>
  <si>
    <t>1. Nhập MẬT KHẨU
2. Kiểm tra mã hóa</t>
  </si>
  <si>
    <t>3. MẬT KHẨU được mã hóa</t>
  </si>
  <si>
    <t xml:space="preserve">1. Đăng nhập 
2. Ấn nút back 
</t>
  </si>
  <si>
    <t>3. Hiển thị màn đăng nhập không có dữ liệu đã nhập</t>
  </si>
  <si>
    <t xml:space="preserve">1. Đăng xuất
2. Ấn nút back 
</t>
  </si>
  <si>
    <t>3. Hiển thị màn thông tin tài khoản</t>
  </si>
  <si>
    <t>3.  Đăng nhập thành công, load ra màn thông tin tài khoản</t>
  </si>
  <si>
    <t>3.  Đăng nhập thành công, ra màn thông tin tài khoản</t>
  </si>
  <si>
    <t xml:space="preserve"> DN-4</t>
  </si>
  <si>
    <t xml:space="preserve"> DN-5</t>
  </si>
  <si>
    <t xml:space="preserve"> DN-7</t>
  </si>
  <si>
    <t xml:space="preserve"> DN-8</t>
  </si>
  <si>
    <t xml:space="preserve"> DN-9</t>
  </si>
  <si>
    <t xml:space="preserve"> DN-10</t>
  </si>
  <si>
    <t xml:space="preserve"> DN-11</t>
  </si>
  <si>
    <t xml:space="preserve"> DN-12</t>
  </si>
  <si>
    <t xml:space="preserve"> DN-13</t>
  </si>
  <si>
    <t xml:space="preserve"> DN-14</t>
  </si>
  <si>
    <t xml:space="preserve">1. Bỏ trống tất cả các trường
2. Ấn ĐĂNG KÝ </t>
  </si>
  <si>
    <t xml:space="preserve">ĐĂNG KÝ </t>
  </si>
  <si>
    <t>1. Nhập email toàn kí tự trống
2. Nhập các trường còn lại đúng quy tắc
3. Ấn ĐĂNG KÝ</t>
  </si>
  <si>
    <t>1. Nhập MẬT KHẨU toàn kí tự trống
2. Nhập các trường còn lại đúng quy tắc
3. Ấn ĐĂNG KÝ</t>
  </si>
  <si>
    <t>1. Nhập MẬT KHẨU chứa ký tự đặt biệt
2. Nhập các trường còn lại đúng quy tắc
3. Ấn ĐĂNG KÝ</t>
  </si>
  <si>
    <t>1. Nhập MẬT KHẨU chứa ký trắng ở đầu và cuối
2. Nhập các trường còn lại đúng quy tắc
3. Ấn ĐĂNG KÝ</t>
  </si>
  <si>
    <t>1. Nhập MẬT KHẨU 5 ký tự
2. Nhập các trường còn lại đúng quy tắc
3. Ấn ĐĂNG KÝ</t>
  </si>
  <si>
    <t>1. Nhập MẬT KHẨU 6 ký tự
2. Nhập các trường còn lại đúng quy tắc
3. Ấn ĐĂNG KÝ</t>
  </si>
  <si>
    <t>1. Nhập MẬT KHẨU 20 ký tự
2. Nhập các trường còn lại đúng quy tắc
3. Ấn ĐĂNG KÝ</t>
  </si>
  <si>
    <t>1. Nhập MẬT KHẨU 50 ký tự
2. Nhập các trường còn lại đúng quy tắc
3. Ấn ĐĂNG KÝ</t>
  </si>
  <si>
    <t>1. Nhập MẬT KHẨU 51 ký tự
2. Nhập các trường còn lại đúng quy tắc
3. Ấn ĐĂNG KÝ</t>
  </si>
  <si>
    <t>1. Nhập các trường còn lại đúng quy tắc
2. Không nhập MẬT KHẨU 
3. Ấn ĐĂNG KÝ</t>
  </si>
  <si>
    <t>1.Nhập các trường còn lại hợp lệ, nhập email thiếu @
2.Click ĐĂNG KÝ</t>
  </si>
  <si>
    <t>1.Nhập các trường còn lại hợp lệ, nhập toàn kí tự trắng đứng trước @
2.Click ĐĂNG KÝ</t>
  </si>
  <si>
    <t>1.Nhập các trường còn lại hợp lệ, nhập email không đúng định dạng 'xyz@gmail.com'
2.Click ĐĂNG KÝ</t>
  </si>
  <si>
    <t>3. Hiển thị thông báo Yêu cầu nhập</t>
  </si>
  <si>
    <t>1. Nhập thông tin hợp lệ
2. Ấn ĐĂNG KÝ</t>
  </si>
  <si>
    <t>3. Đăng kí thành công, laod ra trang chủ</t>
  </si>
  <si>
    <t xml:space="preserve">1. Nhập thông tin 
2. Ấn tải lại trang </t>
  </si>
  <si>
    <t>3. Hiển thị thông báo sẽ bị mất nội dung đã nhập</t>
  </si>
  <si>
    <t xml:space="preserve">1. Nhập thông tin trùng với tài khoản đã được đăng ký
2. Ấn tải lại trang </t>
  </si>
  <si>
    <t>3. Hiển thị thông báo trùng</t>
  </si>
  <si>
    <t xml:space="preserve">1. Kiểm tra mật khẩu có được mã hóa không
</t>
  </si>
  <si>
    <t xml:space="preserve">2. Mật khẩu được mã hóa </t>
  </si>
  <si>
    <t xml:space="preserve">1. Kiểm tra mật khẩu có được hiển thị không
</t>
  </si>
  <si>
    <t>2. Không hiển thị</t>
  </si>
  <si>
    <t xml:space="preserve">1. Đăng ký thành công
2. Ấn back 
</t>
  </si>
  <si>
    <t xml:space="preserve">3. Hiển thị thông tin không hiển thị mật khẩu </t>
  </si>
  <si>
    <t>DK-4</t>
  </si>
  <si>
    <t>DK-5</t>
  </si>
  <si>
    <t>DK-6</t>
  </si>
  <si>
    <t>DK-7</t>
  </si>
  <si>
    <t>DK-9</t>
  </si>
  <si>
    <t>DK-13</t>
  </si>
  <si>
    <t>DK-14</t>
  </si>
  <si>
    <t>DK-15</t>
  </si>
  <si>
    <t>DK-16</t>
  </si>
  <si>
    <t>DK-17</t>
  </si>
  <si>
    <t>DK-21</t>
  </si>
  <si>
    <t>DK-22</t>
  </si>
  <si>
    <t>DK-23</t>
  </si>
  <si>
    <t>DK-26</t>
  </si>
  <si>
    <t>DK-27</t>
  </si>
  <si>
    <t>DK-28</t>
  </si>
  <si>
    <t>1. Kiểm tra thông tin sản phẩm</t>
  </si>
  <si>
    <t>4. Hiển thị đầy đủ thông tin của sản phẩm</t>
  </si>
  <si>
    <t>1. Đặt hàng
2. Ấn back lại</t>
  </si>
  <si>
    <t>3. Hiển thị màn đặt hàng mất hết dữ liệu đã đặt hàng</t>
  </si>
  <si>
    <t>DH-4</t>
  </si>
  <si>
    <t>DH-5</t>
  </si>
  <si>
    <t>DH-6</t>
  </si>
  <si>
    <t>DH-7</t>
  </si>
  <si>
    <t>DH-8</t>
  </si>
  <si>
    <t>DH-19</t>
  </si>
  <si>
    <t>DH-20</t>
  </si>
  <si>
    <t>DH-21</t>
  </si>
  <si>
    <t>DH-22</t>
  </si>
  <si>
    <t>DH-24</t>
  </si>
  <si>
    <t>2.Không nhập được, hệ thống chỉ cho phép nhập số</t>
  </si>
  <si>
    <t>1. Nhập MẬT KHẨU chứa kí tự trắng
2. Nhập trường còn lại đúng quy tắc
3. Ấn ĐĂNG NHẬP</t>
  </si>
  <si>
    <t>3. Thông báo "Thông tin đăng nhập không chính xác".</t>
  </si>
  <si>
    <t>1.Nhập trường Email sai
2. Nhập Trường MẬT KHẨU đúng
3. Ấn ĐĂNG NHẬP</t>
  </si>
  <si>
    <t>1.Nhập trường Email đúng
2. Nhập Trường MẬT KHẨU sai
3. Ấn ĐĂNG NHẬP</t>
  </si>
  <si>
    <t>1.Nhập email toàn ký thự trống
2. Nhập trường còn lại đúng quy tắc
3. Ấn ĐĂNG NHẬP</t>
  </si>
  <si>
    <t>1. Hiển thị thông báo" Vui lòng nhập Email".</t>
  </si>
  <si>
    <t>1. Nhập SỐ LƯỢNG chứa ký tự đặc biệt</t>
  </si>
  <si>
    <t xml:space="preserve">Kiểm thử tự động cho website camera Samtech sử dụng Katalon studio và Jmeter
</t>
  </si>
  <si>
    <t>Ngô Thanh Huyền</t>
  </si>
  <si>
    <t>1. Chạy kịch bản test với 10 người dùng cùng truy cập đăng nhập</t>
  </si>
  <si>
    <t>1. Chạy kịch bản test với 10 người dùng cùng truy cập đăng ký</t>
  </si>
  <si>
    <t>1. Thời gian phản hồi là 3s</t>
  </si>
  <si>
    <t>1. Thời gian phản hồi là 4s</t>
  </si>
  <si>
    <t>1. Chạy kịch bản test với 100 người dùng cùng truy cập đăng nhập</t>
  </si>
  <si>
    <t>1. Chạy kịch bản test với 500 người dùng cùng truy cập đăng nhập</t>
  </si>
  <si>
    <t>1. Chạy kịch bản test với 100 người dùng cùng truy cập đăng ký</t>
  </si>
  <si>
    <t>1. Chạy kịch bản test với 500 người dùng cùng truy cập đăng ký</t>
  </si>
  <si>
    <t>1. Thời gian phản hồi là 1s</t>
  </si>
  <si>
    <t>1. Thời gian phản hồi là 2s</t>
  </si>
  <si>
    <t>1. Thời gian phản hồi là 21s</t>
  </si>
  <si>
    <t>1. Chạy kịch bản test với 10 người dùng cùng truy cập giỏ hàng</t>
  </si>
  <si>
    <t>1. Chạy kịch bản test với 100 người dùng cùng truy giỏ hàng</t>
  </si>
  <si>
    <t>1. Chạy kịch bản test với 500 người dùng cùng truy giỏ hàng</t>
  </si>
  <si>
    <t>1. Chạy kịch bản test với 10 người dùng cùng truy cập đặt hàng</t>
  </si>
  <si>
    <t>1. Chạy kịch bản test với 100 người dùng cùng truy đặt hàng</t>
  </si>
  <si>
    <t>1. Chạy kịch bản test với 500 người dùng cùng truy đặt hàng</t>
  </si>
  <si>
    <t>1. Thời gian phản hồi là 22s</t>
  </si>
  <si>
    <t>1. Chạy kịch bản test với 10 người truy cập 1s sau 20 người truy cập 3s sau 50 người truy cập ( cùng trang web)</t>
  </si>
  <si>
    <t>1. Chạy kịch bản test với 10 người truy cập trang đăng nhập 1s sau 20 người truy cập trang chủ 3s sau 50 người truy cập giò hàng</t>
  </si>
  <si>
    <t xml:space="preserve">1. Chạy kịch bản test với 10 ng truy cập đồng thời các trang web(đăng nhập, đăng ký, giỏ hàng, trang chủ)
</t>
  </si>
  <si>
    <t xml:space="preserve"> 1. Chạy kịch bản test với 1000 ng truy cập trang chủ trong 1s</t>
  </si>
  <si>
    <t>Performance test</t>
  </si>
  <si>
    <t xml:space="preserve">Load test
</t>
  </si>
  <si>
    <t>Stress test</t>
  </si>
  <si>
    <t>HN-1</t>
  </si>
  <si>
    <t>HN-2</t>
  </si>
  <si>
    <t>HN-3</t>
  </si>
  <si>
    <t>HN-4</t>
  </si>
  <si>
    <t>HN-5</t>
  </si>
  <si>
    <t>HN-6</t>
  </si>
  <si>
    <t>HN-7</t>
  </si>
  <si>
    <t>HN-8</t>
  </si>
  <si>
    <t>HN-9</t>
  </si>
  <si>
    <t>HN-10</t>
  </si>
  <si>
    <t>HN-11</t>
  </si>
  <si>
    <t>HN-12</t>
  </si>
  <si>
    <t>HN-13</t>
  </si>
  <si>
    <t>HN-14</t>
  </si>
  <si>
    <t>HN-15</t>
  </si>
  <si>
    <t>HN-16</t>
  </si>
  <si>
    <t>TC Hiệu Năng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</si>
</sst>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\-mmm\-yy;@"/>
  </numFmts>
  <fonts count="30">
    <font>
      <sz val="11"/>
      <color theme="1"/>
      <name val="Calibri"/>
      <family val="2"/>
      <scheme val="minor"/>
    </font>
    <font>
      <sz val="11"/>
      <name val="ＭＳ Ｐゴシック"/>
      <charset val="128"/>
    </font>
    <font>
      <b/>
      <sz val="10"/>
      <name val="Times New Roman"/>
      <family val="1"/>
    </font>
    <font>
      <sz val="8"/>
      <color indexed="8"/>
      <name val="Times New Roman"/>
      <family val="1"/>
    </font>
    <font>
      <sz val="11"/>
      <color theme="1"/>
      <name val="Times New Roman"/>
      <family val="1"/>
    </font>
    <font>
      <i/>
      <sz val="10"/>
      <color indexed="17"/>
      <name val="Times New Roman"/>
      <family val="1"/>
    </font>
    <font>
      <sz val="10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1"/>
      <name val="ＭＳ Ｐゴシック"/>
      <family val="3"/>
      <charset val="128"/>
    </font>
    <font>
      <i/>
      <sz val="10"/>
      <name val="Times New Roman"/>
      <family val="1"/>
    </font>
    <font>
      <i/>
      <sz val="8"/>
      <name val="Times New Roman"/>
      <family val="1"/>
    </font>
    <font>
      <b/>
      <sz val="10"/>
      <color indexed="8"/>
      <name val="Times New Roman"/>
      <family val="1"/>
    </font>
    <font>
      <sz val="11"/>
      <name val="Times New Roman"/>
      <family val="1"/>
    </font>
    <font>
      <b/>
      <sz val="13"/>
      <color indexed="9"/>
      <name val="Times New Roman"/>
      <family val="1"/>
    </font>
    <font>
      <sz val="13"/>
      <name val="Times New Roman"/>
      <family val="1"/>
    </font>
    <font>
      <b/>
      <sz val="13"/>
      <name val="Times New Roman"/>
      <family val="1"/>
    </font>
    <font>
      <u/>
      <sz val="11"/>
      <color indexed="12"/>
      <name val="ＭＳ Ｐゴシック"/>
      <family val="3"/>
      <charset val="128"/>
    </font>
    <font>
      <sz val="13"/>
      <color theme="1"/>
      <name val="Times New Roman"/>
      <family val="1"/>
    </font>
    <font>
      <sz val="10"/>
      <color theme="1"/>
      <name val="Times New Roman"/>
      <family val="1"/>
    </font>
    <font>
      <sz val="8"/>
      <name val="Calibri"/>
      <family val="2"/>
      <scheme val="minor"/>
    </font>
    <font>
      <b/>
      <sz val="20"/>
      <color indexed="8"/>
      <name val="Tahoma"/>
      <family val="2"/>
    </font>
    <font>
      <b/>
      <sz val="10"/>
      <name val="Tahoma"/>
      <family val="2"/>
    </font>
    <font>
      <sz val="10"/>
      <name val="Tahoma"/>
      <family val="2"/>
    </font>
    <font>
      <b/>
      <sz val="10"/>
      <color indexed="60"/>
      <name val="Tahoma"/>
      <family val="2"/>
    </font>
    <font>
      <i/>
      <sz val="10"/>
      <color indexed="17"/>
      <name val="Tahoma"/>
      <family val="2"/>
    </font>
    <font>
      <b/>
      <sz val="10"/>
      <color indexed="9"/>
      <name val="Tahoma"/>
      <family val="2"/>
    </font>
    <font>
      <sz val="10"/>
      <color indexed="9"/>
      <name val="Tahoma"/>
      <family val="2"/>
    </font>
    <font>
      <b/>
      <sz val="10"/>
      <color indexed="12"/>
      <name val="Tahoma"/>
      <family val="2"/>
    </font>
    <font>
      <sz val="10"/>
      <color indexed="8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indexed="1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8"/>
        <bgColor indexed="32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170282"/>
        <bgColor indexed="64"/>
      </patternFill>
    </fill>
    <fill>
      <patternFill patternType="solid">
        <fgColor theme="0"/>
        <bgColor indexed="26"/>
      </patternFill>
    </fill>
  </fills>
  <borders count="33">
    <border>
      <left/>
      <right/>
      <top/>
      <bottom/>
      <diagonal/>
    </border>
    <border>
      <left style="medium">
        <color indexed="64"/>
      </left>
      <right/>
      <top style="thin">
        <color indexed="8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/>
      <bottom style="thin">
        <color indexed="8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/>
      <top style="thin">
        <color indexed="8"/>
      </top>
      <bottom style="hair">
        <color indexed="8"/>
      </bottom>
      <diagonal/>
    </border>
    <border>
      <left style="hair">
        <color indexed="8"/>
      </left>
      <right style="medium">
        <color indexed="8"/>
      </right>
      <top style="thin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/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</borders>
  <cellStyleXfs count="7">
    <xf numFmtId="0" fontId="0" fillId="0" borderId="0"/>
    <xf numFmtId="0" fontId="1" fillId="0" borderId="0" applyProtection="0"/>
    <xf numFmtId="0" fontId="1" fillId="0" borderId="0"/>
    <xf numFmtId="0" fontId="1" fillId="0" borderId="0"/>
    <xf numFmtId="0" fontId="9" fillId="0" borderId="0"/>
    <xf numFmtId="0" fontId="17" fillId="0" borderId="0" applyNumberFormat="0" applyFill="0" applyBorder="0" applyAlignment="0" applyProtection="0">
      <alignment vertical="top"/>
      <protection locked="0"/>
    </xf>
    <xf numFmtId="0" fontId="1" fillId="0" borderId="0"/>
  </cellStyleXfs>
  <cellXfs count="224">
    <xf numFmtId="0" fontId="0" fillId="0" borderId="0" xfId="0"/>
    <xf numFmtId="0" fontId="2" fillId="2" borderId="0" xfId="1" applyFont="1" applyFill="1" applyAlignment="1"/>
    <xf numFmtId="0" fontId="3" fillId="2" borderId="0" xfId="2" applyFont="1" applyFill="1" applyAlignment="1">
      <alignment wrapText="1"/>
    </xf>
    <xf numFmtId="0" fontId="3" fillId="0" borderId="0" xfId="2" applyFont="1" applyAlignment="1"/>
    <xf numFmtId="0" fontId="4" fillId="0" borderId="0" xfId="0" applyFont="1"/>
    <xf numFmtId="0" fontId="3" fillId="2" borderId="0" xfId="2" applyFont="1" applyFill="1" applyAlignment="1"/>
    <xf numFmtId="0" fontId="6" fillId="3" borderId="0" xfId="2" applyFont="1" applyFill="1" applyAlignment="1" applyProtection="1">
      <alignment wrapText="1"/>
    </xf>
    <xf numFmtId="0" fontId="6" fillId="3" borderId="0" xfId="2" applyFont="1" applyFill="1" applyAlignment="1">
      <alignment wrapText="1"/>
    </xf>
    <xf numFmtId="0" fontId="7" fillId="3" borderId="0" xfId="2" applyFont="1" applyFill="1" applyAlignment="1">
      <alignment wrapText="1"/>
    </xf>
    <xf numFmtId="0" fontId="8" fillId="3" borderId="0" xfId="2" applyFont="1" applyFill="1" applyAlignment="1"/>
    <xf numFmtId="0" fontId="8" fillId="3" borderId="0" xfId="2" applyFont="1" applyFill="1" applyAlignment="1">
      <alignment wrapText="1"/>
    </xf>
    <xf numFmtId="0" fontId="11" fillId="3" borderId="0" xfId="4" applyFont="1" applyFill="1" applyBorder="1" applyAlignment="1">
      <alignment wrapText="1"/>
    </xf>
    <xf numFmtId="0" fontId="6" fillId="3" borderId="0" xfId="2" applyFont="1" applyFill="1" applyBorder="1" applyAlignment="1">
      <alignment horizontal="center" wrapText="1"/>
    </xf>
    <xf numFmtId="0" fontId="7" fillId="3" borderId="0" xfId="2" applyFont="1" applyFill="1" applyBorder="1" applyAlignment="1">
      <alignment horizontal="center" wrapText="1"/>
    </xf>
    <xf numFmtId="0" fontId="8" fillId="3" borderId="1" xfId="2" applyFont="1" applyFill="1" applyBorder="1" applyAlignment="1">
      <alignment horizontal="center" vertical="center"/>
    </xf>
    <xf numFmtId="0" fontId="13" fillId="0" borderId="0" xfId="2" applyFont="1"/>
    <xf numFmtId="0" fontId="13" fillId="2" borderId="0" xfId="2" applyFont="1" applyFill="1"/>
    <xf numFmtId="0" fontId="13" fillId="2" borderId="0" xfId="2" applyFont="1" applyFill="1" applyAlignment="1">
      <alignment wrapText="1"/>
    </xf>
    <xf numFmtId="0" fontId="8" fillId="2" borderId="0" xfId="2" applyFont="1" applyFill="1" applyAlignment="1"/>
    <xf numFmtId="0" fontId="8" fillId="0" borderId="0" xfId="2" applyFont="1" applyAlignment="1"/>
    <xf numFmtId="0" fontId="8" fillId="2" borderId="0" xfId="2" applyFont="1" applyFill="1" applyBorder="1" applyAlignment="1"/>
    <xf numFmtId="0" fontId="8" fillId="0" borderId="0" xfId="2" applyFont="1" applyBorder="1" applyAlignment="1"/>
    <xf numFmtId="0" fontId="13" fillId="0" borderId="0" xfId="2" applyFont="1" applyAlignment="1">
      <alignment horizontal="left" vertical="top"/>
    </xf>
    <xf numFmtId="0" fontId="15" fillId="0" borderId="6" xfId="2" applyFont="1" applyBorder="1" applyAlignment="1">
      <alignment vertical="center" wrapText="1"/>
    </xf>
    <xf numFmtId="0" fontId="15" fillId="0" borderId="6" xfId="2" applyFont="1" applyBorder="1" applyAlignment="1">
      <alignment horizontal="left" vertical="top" wrapText="1"/>
    </xf>
    <xf numFmtId="14" fontId="15" fillId="0" borderId="6" xfId="2" applyNumberFormat="1" applyFont="1" applyBorder="1" applyAlignment="1">
      <alignment horizontal="left" vertical="top" wrapText="1"/>
    </xf>
    <xf numFmtId="16" fontId="15" fillId="0" borderId="6" xfId="2" applyNumberFormat="1" applyFont="1" applyBorder="1" applyAlignment="1">
      <alignment horizontal="left" vertical="top" wrapText="1"/>
    </xf>
    <xf numFmtId="0" fontId="15" fillId="0" borderId="10" xfId="2" applyFont="1" applyBorder="1" applyAlignment="1">
      <alignment horizontal="left" vertical="top" wrapText="1"/>
    </xf>
    <xf numFmtId="0" fontId="15" fillId="0" borderId="6" xfId="2" quotePrefix="1" applyFont="1" applyBorder="1" applyAlignment="1">
      <alignment horizontal="left" vertical="top" wrapText="1"/>
    </xf>
    <xf numFmtId="0" fontId="15" fillId="0" borderId="6" xfId="2" applyFont="1" applyBorder="1" applyAlignment="1">
      <alignment horizontal="left" vertical="top"/>
    </xf>
    <xf numFmtId="0" fontId="18" fillId="0" borderId="6" xfId="0" applyFont="1" applyBorder="1" applyAlignment="1">
      <alignment horizontal="left" vertical="top" wrapText="1"/>
    </xf>
    <xf numFmtId="0" fontId="18" fillId="0" borderId="0" xfId="0" applyFont="1"/>
    <xf numFmtId="0" fontId="6" fillId="0" borderId="0" xfId="2" applyFont="1" applyBorder="1" applyAlignment="1">
      <alignment horizontal="left" vertical="top" wrapText="1"/>
    </xf>
    <xf numFmtId="0" fontId="19" fillId="0" borderId="0" xfId="0" quotePrefix="1" applyFont="1" applyBorder="1" applyAlignment="1">
      <alignment horizontal="left" vertical="top" wrapText="1"/>
    </xf>
    <xf numFmtId="0" fontId="13" fillId="0" borderId="0" xfId="2" applyFont="1" applyBorder="1" applyAlignment="1">
      <alignment horizontal="left" vertical="top"/>
    </xf>
    <xf numFmtId="0" fontId="4" fillId="0" borderId="0" xfId="0" applyFont="1" applyBorder="1"/>
    <xf numFmtId="0" fontId="4" fillId="0" borderId="0" xfId="0" applyFont="1" applyBorder="1" applyAlignment="1">
      <alignment wrapText="1"/>
    </xf>
    <xf numFmtId="0" fontId="4" fillId="0" borderId="0" xfId="0" applyFont="1" applyAlignment="1">
      <alignment wrapText="1"/>
    </xf>
    <xf numFmtId="0" fontId="15" fillId="0" borderId="0" xfId="2" applyFont="1" applyBorder="1" applyAlignment="1">
      <alignment vertical="center" wrapText="1"/>
    </xf>
    <xf numFmtId="0" fontId="18" fillId="0" borderId="0" xfId="0" applyFont="1" applyBorder="1" applyAlignment="1">
      <alignment vertical="center"/>
    </xf>
    <xf numFmtId="0" fontId="15" fillId="0" borderId="0" xfId="2" applyFont="1" applyBorder="1" applyAlignment="1">
      <alignment horizontal="left" vertical="top" wrapText="1"/>
    </xf>
    <xf numFmtId="0" fontId="15" fillId="0" borderId="0" xfId="2" applyFont="1" applyBorder="1" applyAlignment="1">
      <alignment horizontal="left" vertical="top"/>
    </xf>
    <xf numFmtId="0" fontId="18" fillId="0" borderId="0" xfId="0" applyFont="1" applyBorder="1" applyAlignment="1">
      <alignment horizontal="left" vertical="top"/>
    </xf>
    <xf numFmtId="0" fontId="18" fillId="0" borderId="0" xfId="0" applyFont="1" applyBorder="1" applyAlignment="1">
      <alignment horizontal="left" vertical="top" wrapText="1"/>
    </xf>
    <xf numFmtId="0" fontId="4" fillId="0" borderId="6" xfId="0" applyFont="1" applyBorder="1" applyAlignment="1">
      <alignment wrapText="1"/>
    </xf>
    <xf numFmtId="0" fontId="2" fillId="2" borderId="0" xfId="1" applyFont="1" applyFill="1" applyAlignment="1">
      <alignment wrapText="1"/>
    </xf>
    <xf numFmtId="0" fontId="3" fillId="0" borderId="0" xfId="2" applyFont="1" applyAlignment="1">
      <alignment wrapText="1"/>
    </xf>
    <xf numFmtId="0" fontId="8" fillId="3" borderId="1" xfId="2" applyFont="1" applyFill="1" applyBorder="1" applyAlignment="1">
      <alignment horizontal="center" vertical="center" wrapText="1"/>
    </xf>
    <xf numFmtId="0" fontId="13" fillId="0" borderId="0" xfId="2" applyFont="1" applyAlignment="1">
      <alignment wrapText="1"/>
    </xf>
    <xf numFmtId="0" fontId="8" fillId="2" borderId="0" xfId="2" applyFont="1" applyFill="1" applyAlignment="1">
      <alignment wrapText="1"/>
    </xf>
    <xf numFmtId="0" fontId="8" fillId="0" borderId="0" xfId="2" applyFont="1" applyAlignment="1">
      <alignment wrapText="1"/>
    </xf>
    <xf numFmtId="0" fontId="8" fillId="2" borderId="0" xfId="2" applyFont="1" applyFill="1" applyBorder="1" applyAlignment="1">
      <alignment wrapText="1"/>
    </xf>
    <xf numFmtId="0" fontId="8" fillId="0" borderId="0" xfId="2" applyFont="1" applyBorder="1" applyAlignment="1">
      <alignment wrapText="1"/>
    </xf>
    <xf numFmtId="0" fontId="13" fillId="0" borderId="0" xfId="2" applyFont="1" applyAlignment="1">
      <alignment horizontal="left" vertical="top" wrapText="1"/>
    </xf>
    <xf numFmtId="0" fontId="18" fillId="0" borderId="6" xfId="0" applyFont="1" applyBorder="1" applyAlignment="1">
      <alignment wrapText="1"/>
    </xf>
    <xf numFmtId="0" fontId="15" fillId="0" borderId="6" xfId="5" applyFont="1" applyBorder="1" applyAlignment="1" applyProtection="1">
      <alignment horizontal="left" vertical="top" wrapText="1"/>
    </xf>
    <xf numFmtId="0" fontId="18" fillId="0" borderId="0" xfId="0" applyFont="1" applyAlignment="1">
      <alignment wrapText="1"/>
    </xf>
    <xf numFmtId="0" fontId="13" fillId="0" borderId="0" xfId="2" applyFont="1" applyBorder="1" applyAlignment="1">
      <alignment horizontal="left" vertical="top" wrapText="1"/>
    </xf>
    <xf numFmtId="14" fontId="15" fillId="0" borderId="10" xfId="2" applyNumberFormat="1" applyFont="1" applyBorder="1" applyAlignment="1">
      <alignment horizontal="left" vertical="top" wrapText="1"/>
    </xf>
    <xf numFmtId="0" fontId="2" fillId="3" borderId="13" xfId="3" applyFont="1" applyFill="1" applyBorder="1" applyAlignment="1">
      <alignment horizontal="left" wrapText="1"/>
    </xf>
    <xf numFmtId="0" fontId="2" fillId="3" borderId="14" xfId="3" applyFont="1" applyFill="1" applyBorder="1" applyAlignment="1">
      <alignment horizontal="left" wrapText="1"/>
    </xf>
    <xf numFmtId="0" fontId="2" fillId="3" borderId="15" xfId="3" applyFont="1" applyFill="1" applyBorder="1" applyAlignment="1">
      <alignment horizontal="left" wrapText="1"/>
    </xf>
    <xf numFmtId="0" fontId="3" fillId="2" borderId="11" xfId="2" applyFont="1" applyFill="1" applyBorder="1" applyAlignment="1">
      <alignment wrapText="1"/>
    </xf>
    <xf numFmtId="0" fontId="3" fillId="2" borderId="16" xfId="2" applyFont="1" applyFill="1" applyBorder="1" applyAlignment="1">
      <alignment wrapText="1"/>
    </xf>
    <xf numFmtId="0" fontId="3" fillId="0" borderId="12" xfId="2" applyFont="1" applyBorder="1" applyAlignment="1">
      <alignment wrapText="1"/>
    </xf>
    <xf numFmtId="0" fontId="6" fillId="3" borderId="4" xfId="2" applyFont="1" applyFill="1" applyBorder="1" applyAlignment="1" applyProtection="1">
      <alignment wrapText="1"/>
    </xf>
    <xf numFmtId="0" fontId="6" fillId="3" borderId="0" xfId="2" applyFont="1" applyFill="1" applyBorder="1" applyAlignment="1">
      <alignment wrapText="1"/>
    </xf>
    <xf numFmtId="0" fontId="7" fillId="3" borderId="0" xfId="2" applyFont="1" applyFill="1" applyBorder="1" applyAlignment="1">
      <alignment wrapText="1"/>
    </xf>
    <xf numFmtId="0" fontId="8" fillId="3" borderId="0" xfId="2" applyFont="1" applyFill="1" applyBorder="1" applyAlignment="1">
      <alignment wrapText="1"/>
    </xf>
    <xf numFmtId="0" fontId="8" fillId="3" borderId="17" xfId="2" applyFont="1" applyFill="1" applyBorder="1" applyAlignment="1">
      <alignment wrapText="1"/>
    </xf>
    <xf numFmtId="0" fontId="11" fillId="3" borderId="4" xfId="4" applyFont="1" applyFill="1" applyBorder="1" applyAlignment="1">
      <alignment wrapText="1"/>
    </xf>
    <xf numFmtId="0" fontId="6" fillId="3" borderId="4" xfId="2" applyFont="1" applyFill="1" applyBorder="1" applyAlignment="1">
      <alignment horizontal="center" wrapText="1"/>
    </xf>
    <xf numFmtId="0" fontId="6" fillId="3" borderId="7" xfId="2" applyFont="1" applyFill="1" applyBorder="1" applyAlignment="1">
      <alignment horizontal="center" wrapText="1"/>
    </xf>
    <xf numFmtId="0" fontId="6" fillId="3" borderId="18" xfId="2" applyFont="1" applyFill="1" applyBorder="1" applyAlignment="1">
      <alignment horizontal="center" wrapText="1"/>
    </xf>
    <xf numFmtId="0" fontId="7" fillId="3" borderId="18" xfId="2" applyFont="1" applyFill="1" applyBorder="1" applyAlignment="1">
      <alignment horizontal="center" wrapText="1"/>
    </xf>
    <xf numFmtId="0" fontId="8" fillId="3" borderId="18" xfId="2" applyFont="1" applyFill="1" applyBorder="1" applyAlignment="1">
      <alignment wrapText="1"/>
    </xf>
    <xf numFmtId="0" fontId="8" fillId="3" borderId="19" xfId="2" applyFont="1" applyFill="1" applyBorder="1" applyAlignment="1">
      <alignment wrapText="1"/>
    </xf>
    <xf numFmtId="0" fontId="3" fillId="2" borderId="0" xfId="2" applyFont="1" applyFill="1" applyBorder="1" applyAlignment="1">
      <alignment wrapText="1"/>
    </xf>
    <xf numFmtId="0" fontId="3" fillId="2" borderId="4" xfId="2" applyFont="1" applyFill="1" applyBorder="1" applyAlignment="1">
      <alignment wrapText="1"/>
    </xf>
    <xf numFmtId="0" fontId="3" fillId="0" borderId="17" xfId="2" applyFont="1" applyBorder="1" applyAlignment="1">
      <alignment wrapText="1"/>
    </xf>
    <xf numFmtId="0" fontId="18" fillId="0" borderId="6" xfId="0" applyFont="1" applyBorder="1" applyAlignment="1">
      <alignment vertical="center" wrapText="1"/>
    </xf>
    <xf numFmtId="0" fontId="12" fillId="3" borderId="14" xfId="2" applyFont="1" applyFill="1" applyBorder="1" applyAlignment="1">
      <alignment horizontal="center" vertical="center"/>
    </xf>
    <xf numFmtId="0" fontId="10" fillId="3" borderId="6" xfId="4" applyFont="1" applyFill="1" applyBorder="1" applyAlignment="1">
      <alignment wrapText="1"/>
    </xf>
    <xf numFmtId="0" fontId="11" fillId="3" borderId="6" xfId="4" applyFont="1" applyFill="1" applyBorder="1" applyAlignment="1">
      <alignment wrapText="1"/>
    </xf>
    <xf numFmtId="0" fontId="12" fillId="3" borderId="6" xfId="2" applyFont="1" applyFill="1" applyBorder="1" applyAlignment="1">
      <alignment horizontal="center" vertical="center" wrapText="1"/>
    </xf>
    <xf numFmtId="0" fontId="8" fillId="3" borderId="6" xfId="2" applyFont="1" applyFill="1" applyBorder="1" applyAlignment="1">
      <alignment horizontal="center" vertical="center"/>
    </xf>
    <xf numFmtId="0" fontId="12" fillId="3" borderId="14" xfId="2" applyFont="1" applyFill="1" applyBorder="1" applyAlignment="1">
      <alignment horizontal="center" vertical="center" wrapText="1"/>
    </xf>
    <xf numFmtId="0" fontId="8" fillId="3" borderId="6" xfId="2" applyFont="1" applyFill="1" applyBorder="1" applyAlignment="1">
      <alignment horizontal="center" vertical="center" wrapText="1"/>
    </xf>
    <xf numFmtId="0" fontId="15" fillId="0" borderId="9" xfId="2" applyFont="1" applyBorder="1" applyAlignment="1">
      <alignment horizontal="left" vertical="top" wrapText="1"/>
    </xf>
    <xf numFmtId="0" fontId="15" fillId="0" borderId="9" xfId="2" quotePrefix="1" applyFont="1" applyBorder="1" applyAlignment="1">
      <alignment horizontal="left" vertical="top" wrapText="1"/>
    </xf>
    <xf numFmtId="0" fontId="15" fillId="0" borderId="12" xfId="2" applyFont="1" applyBorder="1" applyAlignment="1">
      <alignment horizontal="left" vertical="top" wrapText="1"/>
    </xf>
    <xf numFmtId="0" fontId="15" fillId="0" borderId="17" xfId="5" applyFont="1" applyBorder="1" applyAlignment="1" applyProtection="1">
      <alignment horizontal="left" vertical="top" wrapText="1"/>
    </xf>
    <xf numFmtId="0" fontId="15" fillId="5" borderId="6" xfId="0" applyFont="1" applyFill="1" applyBorder="1" applyAlignment="1">
      <alignment horizontal="center" vertical="center"/>
    </xf>
    <xf numFmtId="0" fontId="15" fillId="0" borderId="6" xfId="0" applyFont="1" applyBorder="1" applyAlignment="1">
      <alignment horizontal="left" vertical="top" wrapText="1"/>
    </xf>
    <xf numFmtId="0" fontId="15" fillId="0" borderId="5" xfId="0" applyFont="1" applyBorder="1" applyAlignment="1">
      <alignment horizontal="left" vertical="top" wrapText="1"/>
    </xf>
    <xf numFmtId="0" fontId="15" fillId="0" borderId="11" xfId="0" applyFont="1" applyBorder="1" applyAlignment="1">
      <alignment vertical="center"/>
    </xf>
    <xf numFmtId="0" fontId="15" fillId="0" borderId="6" xfId="0" applyFont="1" applyBorder="1" applyAlignment="1">
      <alignment vertical="center"/>
    </xf>
    <xf numFmtId="0" fontId="15" fillId="0" borderId="10" xfId="0" applyFont="1" applyBorder="1" applyAlignment="1">
      <alignment horizontal="left" vertical="top" wrapText="1"/>
    </xf>
    <xf numFmtId="0" fontId="5" fillId="3" borderId="6" xfId="3" applyFont="1" applyFill="1" applyBorder="1" applyAlignment="1">
      <alignment wrapText="1"/>
    </xf>
    <xf numFmtId="0" fontId="15" fillId="0" borderId="6" xfId="5" applyFont="1" applyBorder="1" applyAlignment="1" applyProtection="1">
      <alignment horizontal="left" wrapText="1"/>
    </xf>
    <xf numFmtId="0" fontId="15" fillId="0" borderId="9" xfId="0" applyFont="1" applyBorder="1" applyAlignment="1">
      <alignment horizontal="left" vertical="top" wrapText="1"/>
    </xf>
    <xf numFmtId="0" fontId="15" fillId="0" borderId="6" xfId="2" applyFont="1" applyBorder="1" applyAlignment="1">
      <alignment horizontal="center" vertical="center" wrapText="1"/>
    </xf>
    <xf numFmtId="0" fontId="22" fillId="3" borderId="0" xfId="6" applyFont="1" applyFill="1" applyBorder="1"/>
    <xf numFmtId="0" fontId="23" fillId="3" borderId="0" xfId="6" applyFont="1" applyFill="1" applyBorder="1"/>
    <xf numFmtId="164" fontId="23" fillId="3" borderId="0" xfId="6" applyNumberFormat="1" applyFont="1" applyFill="1" applyBorder="1"/>
    <xf numFmtId="0" fontId="24" fillId="3" borderId="20" xfId="2" applyFont="1" applyFill="1" applyBorder="1" applyAlignment="1">
      <alignment horizontal="left" vertical="center"/>
    </xf>
    <xf numFmtId="0" fontId="24" fillId="3" borderId="20" xfId="2" applyFont="1" applyFill="1" applyBorder="1" applyAlignment="1">
      <alignment vertical="center"/>
    </xf>
    <xf numFmtId="0" fontId="24" fillId="3" borderId="0" xfId="2" applyFont="1" applyFill="1"/>
    <xf numFmtId="0" fontId="25" fillId="3" borderId="0" xfId="6" applyFont="1" applyFill="1" applyBorder="1"/>
    <xf numFmtId="0" fontId="23" fillId="3" borderId="0" xfId="2" applyFont="1" applyFill="1" applyBorder="1"/>
    <xf numFmtId="0" fontId="26" fillId="6" borderId="23" xfId="2" applyNumberFormat="1" applyFont="1" applyFill="1" applyBorder="1" applyAlignment="1">
      <alignment horizontal="center"/>
    </xf>
    <xf numFmtId="0" fontId="26" fillId="6" borderId="24" xfId="2" applyNumberFormat="1" applyFont="1" applyFill="1" applyBorder="1" applyAlignment="1">
      <alignment horizontal="center"/>
    </xf>
    <xf numFmtId="0" fontId="26" fillId="6" borderId="24" xfId="2" applyNumberFormat="1" applyFont="1" applyFill="1" applyBorder="1" applyAlignment="1">
      <alignment horizontal="center" wrapText="1"/>
    </xf>
    <xf numFmtId="0" fontId="26" fillId="6" borderId="25" xfId="2" applyNumberFormat="1" applyFont="1" applyFill="1" applyBorder="1" applyAlignment="1">
      <alignment horizontal="center"/>
    </xf>
    <xf numFmtId="0" fontId="26" fillId="6" borderId="26" xfId="2" applyNumberFormat="1" applyFont="1" applyFill="1" applyBorder="1" applyAlignment="1">
      <alignment horizontal="center" wrapText="1"/>
    </xf>
    <xf numFmtId="0" fontId="23" fillId="3" borderId="27" xfId="2" applyNumberFormat="1" applyFont="1" applyFill="1" applyBorder="1" applyAlignment="1">
      <alignment horizontal="center"/>
    </xf>
    <xf numFmtId="0" fontId="23" fillId="3" borderId="28" xfId="2" applyNumberFormat="1" applyFont="1" applyFill="1" applyBorder="1"/>
    <xf numFmtId="0" fontId="23" fillId="3" borderId="28" xfId="2" applyNumberFormat="1" applyFont="1" applyFill="1" applyBorder="1" applyAlignment="1">
      <alignment horizontal="center"/>
    </xf>
    <xf numFmtId="0" fontId="23" fillId="3" borderId="29" xfId="2" applyNumberFormat="1" applyFont="1" applyFill="1" applyBorder="1" applyAlignment="1">
      <alignment horizontal="center"/>
    </xf>
    <xf numFmtId="0" fontId="23" fillId="3" borderId="30" xfId="2" applyNumberFormat="1" applyFont="1" applyFill="1" applyBorder="1"/>
    <xf numFmtId="0" fontId="27" fillId="6" borderId="31" xfId="2" applyNumberFormat="1" applyFont="1" applyFill="1" applyBorder="1" applyAlignment="1">
      <alignment horizontal="center"/>
    </xf>
    <xf numFmtId="0" fontId="26" fillId="6" borderId="32" xfId="2" applyFont="1" applyFill="1" applyBorder="1"/>
    <xf numFmtId="0" fontId="27" fillId="6" borderId="32" xfId="2" applyFont="1" applyFill="1" applyBorder="1" applyAlignment="1">
      <alignment horizontal="center"/>
    </xf>
    <xf numFmtId="0" fontId="23" fillId="3" borderId="0" xfId="2" applyFont="1" applyFill="1" applyBorder="1" applyAlignment="1">
      <alignment horizontal="center"/>
    </xf>
    <xf numFmtId="10" fontId="23" fillId="3" borderId="0" xfId="2" applyNumberFormat="1" applyFont="1" applyFill="1" applyBorder="1" applyAlignment="1">
      <alignment horizontal="center"/>
    </xf>
    <xf numFmtId="9" fontId="23" fillId="3" borderId="0" xfId="2" applyNumberFormat="1" applyFont="1" applyFill="1" applyBorder="1" applyAlignment="1">
      <alignment horizontal="center"/>
    </xf>
    <xf numFmtId="0" fontId="24" fillId="3" borderId="0" xfId="2" applyFont="1" applyFill="1" applyBorder="1" applyAlignment="1">
      <alignment horizontal="left"/>
    </xf>
    <xf numFmtId="2" fontId="28" fillId="3" borderId="0" xfId="2" applyNumberFormat="1" applyFont="1" applyFill="1" applyBorder="1" applyAlignment="1">
      <alignment horizontal="right" wrapText="1"/>
    </xf>
    <xf numFmtId="0" fontId="29" fillId="3" borderId="0" xfId="2" applyFont="1" applyFill="1" applyBorder="1" applyAlignment="1">
      <alignment horizontal="center" wrapText="1"/>
    </xf>
    <xf numFmtId="0" fontId="15" fillId="0" borderId="2" xfId="2" applyFont="1" applyBorder="1" applyAlignment="1">
      <alignment horizontal="center" vertical="center" wrapText="1"/>
    </xf>
    <xf numFmtId="0" fontId="15" fillId="5" borderId="6" xfId="2" applyFont="1" applyFill="1" applyBorder="1" applyAlignment="1">
      <alignment horizontal="center" vertical="center" wrapText="1"/>
    </xf>
    <xf numFmtId="0" fontId="15" fillId="5" borderId="6" xfId="2" applyFont="1" applyFill="1" applyBorder="1" applyAlignment="1">
      <alignment horizontal="left" vertical="top" wrapText="1"/>
    </xf>
    <xf numFmtId="0" fontId="4" fillId="5" borderId="0" xfId="0" applyFont="1" applyFill="1" applyAlignment="1">
      <alignment wrapText="1"/>
    </xf>
    <xf numFmtId="0" fontId="18" fillId="0" borderId="2" xfId="0" applyFont="1" applyBorder="1" applyAlignment="1">
      <alignment wrapText="1"/>
    </xf>
    <xf numFmtId="0" fontId="4" fillId="0" borderId="2" xfId="0" applyFont="1" applyBorder="1" applyAlignment="1">
      <alignment wrapText="1"/>
    </xf>
    <xf numFmtId="0" fontId="15" fillId="0" borderId="2" xfId="2" applyFont="1" applyBorder="1" applyAlignment="1">
      <alignment horizontal="left" vertical="top" wrapText="1"/>
    </xf>
    <xf numFmtId="0" fontId="15" fillId="0" borderId="19" xfId="2" applyFont="1" applyBorder="1" applyAlignment="1">
      <alignment horizontal="left" vertical="top" wrapText="1"/>
    </xf>
    <xf numFmtId="14" fontId="15" fillId="0" borderId="2" xfId="2" applyNumberFormat="1" applyFont="1" applyBorder="1" applyAlignment="1">
      <alignment horizontal="left" vertical="top" wrapText="1"/>
    </xf>
    <xf numFmtId="0" fontId="4" fillId="5" borderId="0" xfId="0" applyFont="1" applyFill="1" applyBorder="1" applyAlignment="1">
      <alignment wrapText="1"/>
    </xf>
    <xf numFmtId="0" fontId="15" fillId="5" borderId="6" xfId="2" applyFont="1" applyFill="1" applyBorder="1" applyAlignment="1">
      <alignment vertical="center" wrapText="1"/>
    </xf>
    <xf numFmtId="0" fontId="15" fillId="5" borderId="6" xfId="2" quotePrefix="1" applyFont="1" applyFill="1" applyBorder="1" applyAlignment="1">
      <alignment horizontal="left" vertical="top" wrapText="1"/>
    </xf>
    <xf numFmtId="14" fontId="15" fillId="5" borderId="6" xfId="2" applyNumberFormat="1" applyFont="1" applyFill="1" applyBorder="1" applyAlignment="1">
      <alignment horizontal="left" vertical="top" wrapText="1"/>
    </xf>
    <xf numFmtId="0" fontId="16" fillId="7" borderId="16" xfId="2" applyFont="1" applyFill="1" applyBorder="1" applyAlignment="1">
      <alignment vertical="center" wrapText="1"/>
    </xf>
    <xf numFmtId="0" fontId="16" fillId="7" borderId="12" xfId="2" applyFont="1" applyFill="1" applyBorder="1" applyAlignment="1">
      <alignment vertical="center" wrapText="1"/>
    </xf>
    <xf numFmtId="0" fontId="12" fillId="10" borderId="6" xfId="2" applyFont="1" applyFill="1" applyBorder="1" applyAlignment="1">
      <alignment horizontal="center" vertical="center" wrapText="1"/>
    </xf>
    <xf numFmtId="0" fontId="8" fillId="10" borderId="6" xfId="2" applyFont="1" applyFill="1" applyBorder="1" applyAlignment="1">
      <alignment horizontal="center" vertical="center" wrapText="1"/>
    </xf>
    <xf numFmtId="0" fontId="13" fillId="5" borderId="0" xfId="2" applyFont="1" applyFill="1" applyAlignment="1">
      <alignment wrapText="1"/>
    </xf>
    <xf numFmtId="0" fontId="16" fillId="7" borderId="16" xfId="2" applyFont="1" applyFill="1" applyBorder="1" applyAlignment="1">
      <alignment vertical="center"/>
    </xf>
    <xf numFmtId="0" fontId="15" fillId="5" borderId="0" xfId="2" applyFont="1" applyFill="1" applyBorder="1" applyAlignment="1">
      <alignment vertical="center" wrapText="1"/>
    </xf>
    <xf numFmtId="0" fontId="15" fillId="7" borderId="0" xfId="2" applyFont="1" applyFill="1" applyBorder="1" applyAlignment="1">
      <alignment vertical="center" wrapText="1"/>
    </xf>
    <xf numFmtId="0" fontId="16" fillId="7" borderId="4" xfId="2" applyFont="1" applyFill="1" applyBorder="1" applyAlignment="1">
      <alignment vertical="center"/>
    </xf>
    <xf numFmtId="0" fontId="15" fillId="5" borderId="6" xfId="5" applyFont="1" applyFill="1" applyBorder="1" applyAlignment="1" applyProtection="1">
      <alignment horizontal="left" vertical="top" wrapText="1"/>
    </xf>
    <xf numFmtId="0" fontId="18" fillId="5" borderId="6" xfId="0" applyFont="1" applyFill="1" applyBorder="1" applyAlignment="1">
      <alignment horizontal="left" vertical="top" wrapText="1"/>
    </xf>
    <xf numFmtId="0" fontId="15" fillId="5" borderId="2" xfId="5" applyFont="1" applyFill="1" applyBorder="1" applyAlignment="1" applyProtection="1">
      <alignment horizontal="left" vertical="top" wrapText="1"/>
    </xf>
    <xf numFmtId="0" fontId="15" fillId="5" borderId="17" xfId="5" applyFont="1" applyFill="1" applyBorder="1" applyAlignment="1" applyProtection="1">
      <alignment horizontal="left" vertical="top" wrapText="1"/>
    </xf>
    <xf numFmtId="0" fontId="19" fillId="5" borderId="0" xfId="0" quotePrefix="1" applyFont="1" applyFill="1" applyBorder="1" applyAlignment="1">
      <alignment horizontal="left" vertical="top" wrapText="1"/>
    </xf>
    <xf numFmtId="0" fontId="16" fillId="8" borderId="8" xfId="2" applyFont="1" applyFill="1" applyBorder="1" applyAlignment="1">
      <alignment vertical="center" wrapText="1"/>
    </xf>
    <xf numFmtId="0" fontId="15" fillId="0" borderId="11" xfId="0" applyFont="1" applyBorder="1" applyAlignment="1">
      <alignment horizontal="left" vertical="top" wrapText="1"/>
    </xf>
    <xf numFmtId="0" fontId="15" fillId="5" borderId="6" xfId="0" applyFont="1" applyFill="1" applyBorder="1" applyAlignment="1">
      <alignment horizontal="left" vertical="top" wrapText="1"/>
    </xf>
    <xf numFmtId="0" fontId="15" fillId="5" borderId="6" xfId="2" applyFont="1" applyFill="1" applyBorder="1" applyAlignment="1">
      <alignment horizontal="left" vertical="top"/>
    </xf>
    <xf numFmtId="0" fontId="18" fillId="5" borderId="6" xfId="0" applyFont="1" applyFill="1" applyBorder="1" applyAlignment="1">
      <alignment horizontal="left" vertical="top"/>
    </xf>
    <xf numFmtId="0" fontId="13" fillId="5" borderId="0" xfId="2" applyFont="1" applyFill="1" applyAlignment="1">
      <alignment horizontal="left" vertical="top" wrapText="1"/>
    </xf>
    <xf numFmtId="0" fontId="15" fillId="5" borderId="9" xfId="2" applyFont="1" applyFill="1" applyBorder="1" applyAlignment="1">
      <alignment horizontal="left" vertical="top" wrapText="1"/>
    </xf>
    <xf numFmtId="0" fontId="15" fillId="5" borderId="10" xfId="2" applyFont="1" applyFill="1" applyBorder="1" applyAlignment="1">
      <alignment horizontal="left" vertical="top" wrapText="1"/>
    </xf>
    <xf numFmtId="0" fontId="15" fillId="0" borderId="2" xfId="2" applyFont="1" applyBorder="1" applyAlignment="1">
      <alignment horizontal="center" vertical="center" wrapText="1"/>
    </xf>
    <xf numFmtId="0" fontId="16" fillId="7" borderId="8" xfId="2" applyFont="1" applyFill="1" applyBorder="1" applyAlignment="1">
      <alignment vertical="center"/>
    </xf>
    <xf numFmtId="0" fontId="16" fillId="8" borderId="8" xfId="2" applyFont="1" applyFill="1" applyBorder="1" applyAlignment="1">
      <alignment vertical="center"/>
    </xf>
    <xf numFmtId="0" fontId="16" fillId="7" borderId="8" xfId="2" applyFont="1" applyFill="1" applyBorder="1" applyAlignment="1">
      <alignment vertical="center" wrapText="1"/>
    </xf>
    <xf numFmtId="0" fontId="16" fillId="7" borderId="10" xfId="2" applyFont="1" applyFill="1" applyBorder="1" applyAlignment="1">
      <alignment vertical="center" wrapText="1"/>
    </xf>
    <xf numFmtId="0" fontId="16" fillId="7" borderId="9" xfId="2" applyFont="1" applyFill="1" applyBorder="1" applyAlignment="1">
      <alignment vertical="center" wrapText="1"/>
    </xf>
    <xf numFmtId="0" fontId="15" fillId="0" borderId="10" xfId="0" applyFont="1" applyBorder="1" applyAlignment="1">
      <alignment vertical="center"/>
    </xf>
    <xf numFmtId="0" fontId="15" fillId="0" borderId="5" xfId="2" applyFont="1" applyBorder="1" applyAlignment="1">
      <alignment horizontal="left" vertical="top" wrapText="1"/>
    </xf>
    <xf numFmtId="0" fontId="15" fillId="5" borderId="2" xfId="2" applyFont="1" applyFill="1" applyBorder="1" applyAlignment="1">
      <alignment horizontal="left" vertical="top" wrapText="1"/>
    </xf>
    <xf numFmtId="0" fontId="18" fillId="0" borderId="6" xfId="0" applyFont="1" applyBorder="1"/>
    <xf numFmtId="0" fontId="16" fillId="7" borderId="8" xfId="2" applyFont="1" applyFill="1" applyBorder="1" applyAlignment="1">
      <alignment horizontal="center" vertical="center" wrapText="1"/>
    </xf>
    <xf numFmtId="0" fontId="13" fillId="0" borderId="6" xfId="2" applyFont="1" applyBorder="1" applyAlignment="1">
      <alignment horizontal="left" vertical="top" wrapText="1"/>
    </xf>
    <xf numFmtId="0" fontId="0" fillId="5" borderId="6" xfId="0" applyFill="1" applyBorder="1" applyAlignment="1">
      <alignment wrapText="1"/>
    </xf>
    <xf numFmtId="0" fontId="15" fillId="0" borderId="6" xfId="0" applyFont="1" applyBorder="1" applyAlignment="1">
      <alignment vertical="center" wrapText="1"/>
    </xf>
    <xf numFmtId="0" fontId="18" fillId="5" borderId="6" xfId="0" applyFont="1" applyFill="1" applyBorder="1" applyAlignment="1">
      <alignment wrapText="1"/>
    </xf>
    <xf numFmtId="0" fontId="18" fillId="0" borderId="6" xfId="0" applyFont="1" applyBorder="1" applyAlignment="1">
      <alignment horizontal="center" vertical="center"/>
    </xf>
    <xf numFmtId="0" fontId="10" fillId="3" borderId="6" xfId="4" applyFont="1" applyFill="1" applyBorder="1" applyAlignment="1">
      <alignment horizontal="center" vertical="center" wrapText="1"/>
    </xf>
    <xf numFmtId="0" fontId="13" fillId="2" borderId="0" xfId="2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16" fillId="7" borderId="8" xfId="2" applyFont="1" applyFill="1" applyBorder="1" applyAlignment="1">
      <alignment horizontal="center" vertical="center" wrapText="1"/>
    </xf>
    <xf numFmtId="0" fontId="16" fillId="7" borderId="9" xfId="2" applyFont="1" applyFill="1" applyBorder="1" applyAlignment="1">
      <alignment horizontal="center" vertical="center" wrapText="1"/>
    </xf>
    <xf numFmtId="0" fontId="3" fillId="2" borderId="6" xfId="2" applyFont="1" applyFill="1" applyBorder="1" applyAlignment="1">
      <alignment horizontal="center" wrapText="1"/>
    </xf>
    <xf numFmtId="0" fontId="5" fillId="3" borderId="6" xfId="3" applyFont="1" applyFill="1" applyBorder="1" applyAlignment="1">
      <alignment horizontal="left" wrapText="1"/>
    </xf>
    <xf numFmtId="0" fontId="14" fillId="4" borderId="6" xfId="1" applyFont="1" applyFill="1" applyBorder="1" applyAlignment="1">
      <alignment horizontal="center" vertical="center" wrapText="1"/>
    </xf>
    <xf numFmtId="0" fontId="14" fillId="4" borderId="5" xfId="1" applyFont="1" applyFill="1" applyBorder="1" applyAlignment="1">
      <alignment horizontal="center" vertical="center" wrapText="1"/>
    </xf>
    <xf numFmtId="0" fontId="14" fillId="4" borderId="2" xfId="1" applyFont="1" applyFill="1" applyBorder="1" applyAlignment="1">
      <alignment horizontal="center" vertical="center" wrapText="1"/>
    </xf>
    <xf numFmtId="0" fontId="14" fillId="9" borderId="5" xfId="1" applyFont="1" applyFill="1" applyBorder="1" applyAlignment="1">
      <alignment horizontal="center" vertical="center" wrapText="1"/>
    </xf>
    <xf numFmtId="0" fontId="14" fillId="9" borderId="2" xfId="1" applyFont="1" applyFill="1" applyBorder="1" applyAlignment="1">
      <alignment horizontal="center" vertical="center" wrapText="1"/>
    </xf>
    <xf numFmtId="0" fontId="10" fillId="3" borderId="6" xfId="4" applyFont="1" applyFill="1" applyBorder="1" applyAlignment="1">
      <alignment horizontal="left" wrapText="1"/>
    </xf>
    <xf numFmtId="0" fontId="14" fillId="4" borderId="17" xfId="1" applyFont="1" applyFill="1" applyBorder="1" applyAlignment="1">
      <alignment horizontal="center" vertical="center" wrapText="1"/>
    </xf>
    <xf numFmtId="0" fontId="15" fillId="0" borderId="19" xfId="2" applyFont="1" applyBorder="1" applyAlignment="1">
      <alignment horizontal="center" vertical="center" wrapText="1"/>
    </xf>
    <xf numFmtId="0" fontId="16" fillId="7" borderId="8" xfId="2" applyFont="1" applyFill="1" applyBorder="1" applyAlignment="1">
      <alignment horizontal="center" vertical="center"/>
    </xf>
    <xf numFmtId="0" fontId="16" fillId="7" borderId="9" xfId="2" applyFont="1" applyFill="1" applyBorder="1" applyAlignment="1">
      <alignment horizontal="center" vertical="center"/>
    </xf>
    <xf numFmtId="0" fontId="3" fillId="2" borderId="0" xfId="2" applyFont="1" applyFill="1" applyAlignment="1">
      <alignment horizontal="center" wrapText="1"/>
    </xf>
    <xf numFmtId="0" fontId="3" fillId="2" borderId="0" xfId="2" applyFont="1" applyFill="1" applyBorder="1" applyAlignment="1">
      <alignment horizontal="center" wrapText="1"/>
    </xf>
    <xf numFmtId="0" fontId="14" fillId="4" borderId="3" xfId="1" applyFont="1" applyFill="1" applyBorder="1" applyAlignment="1">
      <alignment horizontal="center" vertical="center" wrapText="1"/>
    </xf>
    <xf numFmtId="0" fontId="14" fillId="4" borderId="4" xfId="1" applyFont="1" applyFill="1" applyBorder="1" applyAlignment="1">
      <alignment horizontal="center" vertical="center" wrapText="1"/>
    </xf>
    <xf numFmtId="0" fontId="14" fillId="4" borderId="7" xfId="1" applyFont="1" applyFill="1" applyBorder="1" applyAlignment="1">
      <alignment horizontal="center" vertical="center" wrapText="1"/>
    </xf>
    <xf numFmtId="0" fontId="15" fillId="0" borderId="2" xfId="2" applyFont="1" applyBorder="1" applyAlignment="1">
      <alignment horizontal="center" vertical="center" wrapText="1"/>
    </xf>
    <xf numFmtId="0" fontId="16" fillId="8" borderId="8" xfId="2" applyFont="1" applyFill="1" applyBorder="1" applyAlignment="1">
      <alignment horizontal="center" vertical="center"/>
    </xf>
    <xf numFmtId="0" fontId="16" fillId="8" borderId="9" xfId="2" applyFont="1" applyFill="1" applyBorder="1" applyAlignment="1">
      <alignment horizontal="center" vertical="center"/>
    </xf>
    <xf numFmtId="0" fontId="3" fillId="2" borderId="11" xfId="2" applyFont="1" applyFill="1" applyBorder="1" applyAlignment="1">
      <alignment horizontal="center" wrapText="1"/>
    </xf>
    <xf numFmtId="0" fontId="3" fillId="2" borderId="16" xfId="2" applyFont="1" applyFill="1" applyBorder="1" applyAlignment="1">
      <alignment horizontal="center" wrapText="1"/>
    </xf>
    <xf numFmtId="0" fontId="3" fillId="2" borderId="7" xfId="2" applyFont="1" applyFill="1" applyBorder="1" applyAlignment="1">
      <alignment horizontal="center" wrapText="1"/>
    </xf>
    <xf numFmtId="0" fontId="3" fillId="2" borderId="18" xfId="2" applyFont="1" applyFill="1" applyBorder="1" applyAlignment="1">
      <alignment horizontal="center" wrapText="1"/>
    </xf>
    <xf numFmtId="0" fontId="14" fillId="9" borderId="4" xfId="1" applyFont="1" applyFill="1" applyBorder="1" applyAlignment="1">
      <alignment horizontal="center" vertical="center" wrapText="1"/>
    </xf>
    <xf numFmtId="0" fontId="14" fillId="9" borderId="7" xfId="1" applyFont="1" applyFill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0" fontId="18" fillId="0" borderId="2" xfId="0" applyFont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8" fillId="0" borderId="2" xfId="0" applyFont="1" applyBorder="1" applyAlignment="1">
      <alignment horizontal="center" vertical="center"/>
    </xf>
    <xf numFmtId="0" fontId="25" fillId="3" borderId="20" xfId="2" applyFont="1" applyFill="1" applyBorder="1" applyAlignment="1">
      <alignment horizontal="left" vertical="center"/>
    </xf>
    <xf numFmtId="0" fontId="24" fillId="3" borderId="20" xfId="2" applyFont="1" applyFill="1" applyBorder="1" applyAlignment="1">
      <alignment horizontal="left" vertical="center"/>
    </xf>
    <xf numFmtId="14" fontId="25" fillId="3" borderId="21" xfId="2" applyNumberFormat="1" applyFont="1" applyFill="1" applyBorder="1" applyAlignment="1">
      <alignment horizontal="left" vertical="center"/>
    </xf>
    <xf numFmtId="0" fontId="25" fillId="3" borderId="22" xfId="2" applyFont="1" applyFill="1" applyBorder="1" applyAlignment="1">
      <alignment horizontal="left" vertical="center"/>
    </xf>
    <xf numFmtId="0" fontId="25" fillId="3" borderId="20" xfId="6" applyFont="1" applyFill="1" applyBorder="1" applyAlignment="1">
      <alignment vertical="center"/>
    </xf>
    <xf numFmtId="0" fontId="21" fillId="3" borderId="0" xfId="6" applyFont="1" applyFill="1" applyBorder="1" applyAlignment="1">
      <alignment horizontal="center"/>
    </xf>
    <xf numFmtId="0" fontId="25" fillId="3" borderId="20" xfId="2" applyFont="1" applyFill="1" applyBorder="1" applyAlignment="1">
      <alignment horizontal="left" vertical="center" wrapText="1"/>
    </xf>
    <xf numFmtId="0" fontId="23" fillId="3" borderId="30" xfId="2" applyNumberFormat="1" applyFont="1" applyFill="1" applyBorder="1" applyAlignment="1">
      <alignment horizontal="center"/>
    </xf>
  </cellXfs>
  <cellStyles count="7">
    <cellStyle name="Hyperlink" xfId="5" builtinId="8"/>
    <cellStyle name="Normal" xfId="0" builtinId="0"/>
    <cellStyle name="Normal 3" xfId="2"/>
    <cellStyle name="Normal_Functional Test Case v1.0" xfId="6"/>
    <cellStyle name="Normal_Sheet1" xfId="3"/>
    <cellStyle name="Normal_Sheet1_Template_UnitTest Case_v0.9" xfId="4"/>
    <cellStyle name="Normal_Sheet1_Vanco_CR022a1_TestCase_v0.1" xfId="1"/>
  </cellStyles>
  <dxfs count="0"/>
  <tableStyles count="0" defaultTableStyle="TableStyleMedium2" defaultPivotStyle="PivotStyleLight16"/>
  <colors>
    <mruColors>
      <color rgb="FF170282"/>
      <color rgb="FF003399"/>
      <color rgb="FF000066"/>
      <color rgb="FF00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7"/>
  <sheetViews>
    <sheetView zoomScale="85" zoomScaleNormal="85" workbookViewId="0">
      <selection activeCell="B4" sqref="B4:E4"/>
    </sheetView>
  </sheetViews>
  <sheetFormatPr defaultColWidth="8.88671875" defaultRowHeight="13.8"/>
  <cols>
    <col min="1" max="1" width="10.33203125" style="37" customWidth="1"/>
    <col min="2" max="2" width="24.44140625" style="37" customWidth="1"/>
    <col min="3" max="3" width="10.5546875" style="37" customWidth="1"/>
    <col min="4" max="4" width="47.88671875" style="37" customWidth="1"/>
    <col min="5" max="5" width="65.33203125" style="132" customWidth="1"/>
    <col min="6" max="6" width="13.6640625" style="37" customWidth="1"/>
    <col min="7" max="7" width="12.88671875" style="37" customWidth="1"/>
    <col min="8" max="9" width="8.88671875" style="37"/>
    <col min="10" max="10" width="18.33203125" style="37" customWidth="1"/>
    <col min="11" max="16384" width="8.88671875" style="37"/>
  </cols>
  <sheetData>
    <row r="1" spans="1:21" ht="26.4">
      <c r="A1" s="45" t="s">
        <v>0</v>
      </c>
      <c r="B1" s="185"/>
      <c r="C1" s="185"/>
      <c r="D1" s="185"/>
      <c r="E1" s="185"/>
      <c r="F1" s="62"/>
      <c r="G1" s="63"/>
      <c r="H1" s="63"/>
      <c r="I1" s="63"/>
      <c r="J1" s="63"/>
      <c r="K1" s="64"/>
      <c r="L1" s="46"/>
      <c r="M1" s="46"/>
      <c r="N1" s="46"/>
      <c r="O1" s="46"/>
      <c r="P1" s="46"/>
      <c r="Q1" s="46"/>
      <c r="R1" s="46"/>
      <c r="S1" s="46"/>
      <c r="T1" s="46"/>
    </row>
    <row r="2" spans="1:21" ht="14.4" thickBot="1">
      <c r="A2" s="2"/>
      <c r="B2" s="185"/>
      <c r="C2" s="185"/>
      <c r="D2" s="185"/>
      <c r="E2" s="185"/>
      <c r="F2" s="78"/>
      <c r="G2" s="77"/>
      <c r="H2" s="77"/>
      <c r="I2" s="77"/>
      <c r="J2" s="77"/>
      <c r="K2" s="79"/>
      <c r="L2" s="46"/>
      <c r="M2" s="46"/>
      <c r="N2" s="46"/>
      <c r="O2" s="46"/>
      <c r="P2" s="46"/>
      <c r="Q2" s="46"/>
      <c r="R2" s="46"/>
      <c r="S2" s="46"/>
      <c r="T2" s="46"/>
    </row>
    <row r="3" spans="1:21" ht="26.4">
      <c r="A3" s="59" t="s">
        <v>1</v>
      </c>
      <c r="B3" s="186" t="s">
        <v>223</v>
      </c>
      <c r="C3" s="186"/>
      <c r="D3" s="186"/>
      <c r="E3" s="186"/>
      <c r="F3" s="65"/>
      <c r="G3" s="66"/>
      <c r="H3" s="67"/>
      <c r="I3" s="68"/>
      <c r="J3" s="68"/>
      <c r="K3" s="69"/>
      <c r="L3" s="10"/>
      <c r="M3" s="10"/>
      <c r="N3" s="10"/>
      <c r="O3" s="10"/>
      <c r="P3" s="10"/>
      <c r="Q3" s="10"/>
      <c r="R3" s="10"/>
      <c r="S3" s="10"/>
      <c r="T3" s="10"/>
    </row>
    <row r="4" spans="1:21" ht="39.6">
      <c r="A4" s="60" t="s">
        <v>3</v>
      </c>
      <c r="B4" s="186"/>
      <c r="C4" s="186"/>
      <c r="D4" s="186"/>
      <c r="E4" s="186"/>
      <c r="F4" s="65"/>
      <c r="G4" s="66"/>
      <c r="H4" s="67"/>
      <c r="I4" s="68" t="s">
        <v>4</v>
      </c>
      <c r="J4" s="68"/>
      <c r="K4" s="69"/>
      <c r="L4" s="10"/>
      <c r="M4" s="10"/>
      <c r="N4" s="10"/>
      <c r="O4" s="10"/>
      <c r="P4" s="10"/>
      <c r="Q4" s="10"/>
      <c r="R4" s="10"/>
      <c r="S4" s="10"/>
      <c r="T4" s="10"/>
    </row>
    <row r="5" spans="1:21">
      <c r="A5" s="61" t="s">
        <v>5</v>
      </c>
      <c r="B5" s="192" t="s">
        <v>77</v>
      </c>
      <c r="C5" s="192"/>
      <c r="D5" s="192"/>
      <c r="E5" s="192"/>
      <c r="F5" s="70"/>
      <c r="G5" s="11"/>
      <c r="H5" s="11"/>
      <c r="I5" s="68" t="s">
        <v>6</v>
      </c>
      <c r="J5" s="68"/>
      <c r="K5" s="69"/>
      <c r="L5" s="10"/>
      <c r="M5" s="10"/>
      <c r="N5" s="10"/>
      <c r="O5" s="10"/>
      <c r="P5" s="10"/>
      <c r="Q5" s="10"/>
      <c r="R5" s="10"/>
      <c r="S5" s="10"/>
      <c r="T5" s="10"/>
    </row>
    <row r="6" spans="1:21">
      <c r="A6" s="86" t="s">
        <v>4</v>
      </c>
      <c r="B6" s="84" t="s">
        <v>6</v>
      </c>
      <c r="C6" s="84" t="s">
        <v>7</v>
      </c>
      <c r="D6" s="84" t="s">
        <v>8</v>
      </c>
      <c r="E6" s="144" t="s">
        <v>9</v>
      </c>
      <c r="F6" s="71"/>
      <c r="G6" s="12"/>
      <c r="H6" s="13"/>
      <c r="I6" s="68" t="s">
        <v>10</v>
      </c>
      <c r="J6" s="68"/>
      <c r="K6" s="69"/>
      <c r="L6" s="10"/>
      <c r="M6" s="10"/>
      <c r="N6" s="10"/>
      <c r="O6" s="10"/>
      <c r="P6" s="10"/>
      <c r="Q6" s="10"/>
      <c r="R6" s="10"/>
      <c r="S6" s="10"/>
      <c r="T6" s="10"/>
    </row>
    <row r="7" spans="1:21" ht="14.4" thickBot="1">
      <c r="A7" s="47">
        <f>COUNTIF(F:F,"Pass")</f>
        <v>21</v>
      </c>
      <c r="B7" s="87">
        <f xml:space="preserve"> COUNTIF(F:F,"Fail")</f>
        <v>7</v>
      </c>
      <c r="C7" s="87">
        <f>COUNTIF(F:F,"untested")</f>
        <v>0</v>
      </c>
      <c r="D7" s="87">
        <f>COUNTIF(F:F,"N/A")</f>
        <v>0</v>
      </c>
      <c r="E7" s="145">
        <f>COUNTIF(A:A,"*-*")</f>
        <v>28</v>
      </c>
      <c r="F7" s="72"/>
      <c r="G7" s="73"/>
      <c r="H7" s="74"/>
      <c r="I7" s="75" t="s">
        <v>8</v>
      </c>
      <c r="J7" s="75"/>
      <c r="K7" s="76"/>
      <c r="L7" s="10"/>
      <c r="M7" s="10"/>
      <c r="N7" s="10"/>
      <c r="O7" s="10"/>
      <c r="P7" s="10"/>
      <c r="Q7" s="10"/>
      <c r="R7" s="10"/>
      <c r="S7" s="10"/>
      <c r="T7" s="10"/>
    </row>
    <row r="8" spans="1:21">
      <c r="A8" s="48"/>
      <c r="B8" s="17"/>
      <c r="C8" s="17"/>
      <c r="D8" s="17"/>
      <c r="E8" s="146"/>
      <c r="F8" s="17"/>
      <c r="G8" s="17"/>
      <c r="H8" s="17"/>
      <c r="I8" s="17"/>
      <c r="J8" s="17"/>
      <c r="K8" s="48"/>
      <c r="L8" s="48"/>
      <c r="M8" s="48"/>
      <c r="N8" s="48"/>
      <c r="O8" s="48"/>
      <c r="P8" s="48"/>
      <c r="Q8" s="48"/>
      <c r="R8" s="48"/>
      <c r="S8" s="48"/>
      <c r="T8" s="48"/>
    </row>
    <row r="9" spans="1:21">
      <c r="A9" s="187" t="s">
        <v>11</v>
      </c>
      <c r="B9" s="187" t="s">
        <v>12</v>
      </c>
      <c r="C9" s="188" t="s">
        <v>13</v>
      </c>
      <c r="D9" s="187" t="s">
        <v>14</v>
      </c>
      <c r="E9" s="190" t="s">
        <v>15</v>
      </c>
      <c r="F9" s="193" t="s">
        <v>16</v>
      </c>
      <c r="G9" s="188" t="s">
        <v>17</v>
      </c>
      <c r="H9" s="188" t="s">
        <v>18</v>
      </c>
      <c r="I9" s="188" t="s">
        <v>19</v>
      </c>
      <c r="J9" s="187" t="s">
        <v>20</v>
      </c>
      <c r="K9" s="49"/>
      <c r="L9" s="50"/>
      <c r="M9" s="50"/>
      <c r="N9" s="50"/>
      <c r="O9" s="50"/>
      <c r="P9" s="50"/>
      <c r="Q9" s="50"/>
      <c r="R9" s="50"/>
      <c r="S9" s="50"/>
      <c r="T9" s="50"/>
      <c r="U9" s="50"/>
    </row>
    <row r="10" spans="1:21">
      <c r="A10" s="187"/>
      <c r="B10" s="187"/>
      <c r="C10" s="189"/>
      <c r="D10" s="187"/>
      <c r="E10" s="191"/>
      <c r="F10" s="194"/>
      <c r="G10" s="189"/>
      <c r="H10" s="189"/>
      <c r="I10" s="189"/>
      <c r="J10" s="187"/>
      <c r="K10" s="51"/>
      <c r="L10" s="52"/>
      <c r="M10" s="52"/>
      <c r="N10" s="52"/>
      <c r="O10" s="52"/>
      <c r="P10" s="52"/>
      <c r="Q10" s="52"/>
      <c r="R10" s="52"/>
      <c r="S10" s="52"/>
      <c r="T10" s="52"/>
      <c r="U10" s="52"/>
    </row>
    <row r="11" spans="1:21" ht="25.8" customHeight="1">
      <c r="A11" s="168" t="s">
        <v>24</v>
      </c>
      <c r="B11" s="167"/>
      <c r="C11" s="167"/>
      <c r="D11" s="167"/>
      <c r="E11" s="169"/>
      <c r="F11" s="167"/>
      <c r="G11" s="167"/>
      <c r="H11" s="167"/>
      <c r="I11" s="183"/>
      <c r="J11" s="184"/>
      <c r="K11" s="53"/>
      <c r="L11" s="53"/>
      <c r="M11" s="53"/>
      <c r="N11" s="53"/>
      <c r="O11" s="53"/>
      <c r="P11" s="53"/>
      <c r="Q11" s="53"/>
      <c r="R11" s="53"/>
      <c r="S11" s="53"/>
      <c r="T11" s="53"/>
    </row>
    <row r="12" spans="1:21" ht="50.4">
      <c r="A12" s="101" t="s">
        <v>98</v>
      </c>
      <c r="B12" s="54" t="s">
        <v>81</v>
      </c>
      <c r="C12" s="54"/>
      <c r="D12" s="24" t="s">
        <v>78</v>
      </c>
      <c r="E12" s="151" t="s">
        <v>174</v>
      </c>
      <c r="F12" s="88" t="s">
        <v>6</v>
      </c>
      <c r="G12" s="25"/>
      <c r="H12" s="24"/>
      <c r="I12" s="24"/>
      <c r="J12" s="24"/>
      <c r="K12" s="53"/>
      <c r="L12" s="53"/>
      <c r="M12" s="53"/>
      <c r="N12" s="53"/>
      <c r="O12" s="53"/>
      <c r="P12" s="53"/>
      <c r="Q12" s="53"/>
      <c r="R12" s="53"/>
      <c r="S12" s="53"/>
      <c r="T12" s="53"/>
    </row>
    <row r="13" spans="1:21" ht="50.4">
      <c r="A13" s="101" t="s">
        <v>99</v>
      </c>
      <c r="B13" s="54"/>
      <c r="C13" s="54"/>
      <c r="D13" s="24" t="s">
        <v>79</v>
      </c>
      <c r="E13" s="151" t="s">
        <v>175</v>
      </c>
      <c r="F13" s="88" t="s">
        <v>6</v>
      </c>
      <c r="G13" s="25"/>
      <c r="H13" s="24"/>
      <c r="I13" s="24"/>
      <c r="J13" s="24"/>
      <c r="K13" s="53"/>
      <c r="L13" s="53"/>
      <c r="M13" s="53"/>
      <c r="N13" s="53"/>
      <c r="O13" s="53"/>
      <c r="P13" s="53"/>
      <c r="Q13" s="53"/>
      <c r="R13" s="53"/>
      <c r="S13" s="53"/>
      <c r="T13" s="53"/>
    </row>
    <row r="14" spans="1:21" ht="50.4">
      <c r="A14" s="101" t="s">
        <v>100</v>
      </c>
      <c r="B14" s="24"/>
      <c r="C14" s="24"/>
      <c r="D14" s="24" t="s">
        <v>80</v>
      </c>
      <c r="E14" s="151" t="s">
        <v>175</v>
      </c>
      <c r="F14" s="88" t="s">
        <v>6</v>
      </c>
      <c r="G14" s="25"/>
      <c r="H14" s="24"/>
      <c r="I14" s="24"/>
      <c r="J14" s="24"/>
      <c r="K14" s="53"/>
      <c r="L14" s="53"/>
      <c r="M14" s="53"/>
      <c r="N14" s="53"/>
      <c r="O14" s="53"/>
      <c r="P14" s="53"/>
      <c r="Q14" s="53"/>
      <c r="R14" s="53"/>
      <c r="S14" s="53"/>
      <c r="T14" s="53"/>
    </row>
    <row r="15" spans="1:21" ht="50.4">
      <c r="A15" s="101" t="s">
        <v>250</v>
      </c>
      <c r="B15" s="24"/>
      <c r="C15" s="24"/>
      <c r="D15" s="24" t="s">
        <v>152</v>
      </c>
      <c r="E15" s="154" t="s">
        <v>174</v>
      </c>
      <c r="F15" s="89" t="s">
        <v>6</v>
      </c>
      <c r="G15" s="58"/>
      <c r="H15" s="24"/>
      <c r="I15" s="24"/>
      <c r="J15" s="24"/>
      <c r="K15" s="53"/>
      <c r="L15" s="53"/>
      <c r="M15" s="53"/>
      <c r="N15" s="53"/>
      <c r="O15" s="53"/>
      <c r="P15" s="53"/>
      <c r="Q15" s="53"/>
      <c r="R15" s="53"/>
      <c r="S15" s="53"/>
      <c r="T15" s="53"/>
    </row>
    <row r="16" spans="1:21" ht="50.4">
      <c r="A16" s="101" t="s">
        <v>251</v>
      </c>
      <c r="B16" s="54" t="s">
        <v>82</v>
      </c>
      <c r="C16" s="54"/>
      <c r="D16" s="24" t="s">
        <v>83</v>
      </c>
      <c r="E16" s="151" t="s">
        <v>177</v>
      </c>
      <c r="F16" s="88" t="s">
        <v>4</v>
      </c>
      <c r="G16" s="25"/>
      <c r="H16" s="24"/>
      <c r="I16" s="24"/>
      <c r="J16" s="24"/>
      <c r="K16" s="53"/>
      <c r="L16" s="53"/>
      <c r="M16" s="53"/>
      <c r="N16" s="53"/>
      <c r="O16" s="53"/>
      <c r="P16" s="53"/>
      <c r="Q16" s="53"/>
      <c r="R16" s="53"/>
      <c r="S16" s="53"/>
      <c r="T16" s="53"/>
    </row>
    <row r="17" spans="1:20" ht="50.4">
      <c r="A17" s="101" t="s">
        <v>252</v>
      </c>
      <c r="B17" s="54"/>
      <c r="C17" s="54"/>
      <c r="D17" s="24" t="s">
        <v>84</v>
      </c>
      <c r="E17" s="151" t="s">
        <v>178</v>
      </c>
      <c r="F17" s="88" t="s">
        <v>6</v>
      </c>
      <c r="G17" s="25"/>
      <c r="H17" s="24"/>
      <c r="I17" s="24"/>
      <c r="J17" s="24"/>
      <c r="K17" s="53"/>
      <c r="L17" s="53"/>
      <c r="M17" s="53"/>
      <c r="N17" s="53"/>
      <c r="O17" s="53"/>
      <c r="P17" s="53"/>
      <c r="Q17" s="53"/>
      <c r="R17" s="53"/>
      <c r="S17" s="53"/>
      <c r="T17" s="53"/>
    </row>
    <row r="18" spans="1:20" ht="50.4">
      <c r="A18" s="101" t="s">
        <v>253</v>
      </c>
      <c r="B18" s="24"/>
      <c r="C18" s="24"/>
      <c r="D18" s="24" t="s">
        <v>85</v>
      </c>
      <c r="E18" s="151" t="s">
        <v>178</v>
      </c>
      <c r="F18" s="88" t="s">
        <v>6</v>
      </c>
      <c r="G18" s="25"/>
      <c r="H18" s="24"/>
      <c r="I18" s="24"/>
      <c r="J18" s="24"/>
      <c r="K18" s="53"/>
      <c r="L18" s="53"/>
      <c r="M18" s="53"/>
      <c r="N18" s="53"/>
      <c r="O18" s="53"/>
      <c r="P18" s="53"/>
      <c r="Q18" s="53"/>
      <c r="R18" s="53"/>
      <c r="S18" s="53"/>
      <c r="T18" s="53"/>
    </row>
    <row r="19" spans="1:20" ht="50.4">
      <c r="A19" s="101" t="s">
        <v>101</v>
      </c>
      <c r="B19" s="24"/>
      <c r="C19" s="24"/>
      <c r="D19" s="24" t="s">
        <v>153</v>
      </c>
      <c r="E19" s="151" t="s">
        <v>179</v>
      </c>
      <c r="F19" s="89" t="s">
        <v>4</v>
      </c>
      <c r="G19" s="58"/>
      <c r="H19" s="24"/>
      <c r="I19" s="24"/>
      <c r="J19" s="24"/>
      <c r="K19" s="53"/>
      <c r="L19" s="53"/>
      <c r="M19" s="53"/>
      <c r="N19" s="53"/>
      <c r="O19" s="53"/>
      <c r="P19" s="53"/>
      <c r="Q19" s="53"/>
      <c r="R19" s="53"/>
      <c r="S19" s="53"/>
      <c r="T19" s="53"/>
    </row>
    <row r="20" spans="1:20" ht="50.4">
      <c r="A20" s="101" t="s">
        <v>254</v>
      </c>
      <c r="B20" s="24" t="s">
        <v>86</v>
      </c>
      <c r="C20" s="24"/>
      <c r="D20" s="24" t="s">
        <v>224</v>
      </c>
      <c r="E20" s="154" t="s">
        <v>180</v>
      </c>
      <c r="F20" s="89" t="s">
        <v>4</v>
      </c>
      <c r="G20" s="58"/>
      <c r="H20" s="24"/>
      <c r="I20" s="24"/>
      <c r="J20" s="24"/>
      <c r="K20" s="53"/>
      <c r="L20" s="53"/>
      <c r="M20" s="53"/>
      <c r="N20" s="53"/>
      <c r="O20" s="53"/>
      <c r="P20" s="53"/>
      <c r="Q20" s="53"/>
      <c r="R20" s="53"/>
      <c r="S20" s="53"/>
      <c r="T20" s="53"/>
    </row>
    <row r="21" spans="1:20" ht="67.2">
      <c r="A21" s="101" t="s">
        <v>102</v>
      </c>
      <c r="B21" s="92"/>
      <c r="C21" s="93"/>
      <c r="D21" s="157" t="s">
        <v>234</v>
      </c>
      <c r="E21" s="158" t="s">
        <v>181</v>
      </c>
      <c r="F21" s="89" t="s">
        <v>4</v>
      </c>
      <c r="G21" s="95"/>
      <c r="H21" s="96"/>
      <c r="I21" s="173"/>
      <c r="J21" s="173"/>
      <c r="K21" s="53"/>
      <c r="L21" s="53"/>
      <c r="M21" s="53"/>
      <c r="N21" s="53"/>
      <c r="O21" s="53"/>
      <c r="P21" s="53"/>
      <c r="Q21" s="53"/>
      <c r="R21" s="53"/>
      <c r="S21" s="53"/>
      <c r="T21" s="53"/>
    </row>
    <row r="22" spans="1:20" ht="50.4">
      <c r="A22" s="101" t="s">
        <v>103</v>
      </c>
      <c r="B22" s="92"/>
      <c r="C22" s="93"/>
      <c r="D22" s="97" t="s">
        <v>235</v>
      </c>
      <c r="E22" s="158" t="s">
        <v>182</v>
      </c>
      <c r="F22" s="89" t="s">
        <v>4</v>
      </c>
      <c r="G22" s="95"/>
      <c r="H22" s="96"/>
      <c r="I22" s="173"/>
      <c r="J22" s="173"/>
      <c r="K22" s="53"/>
      <c r="L22" s="53"/>
      <c r="M22" s="53"/>
      <c r="N22" s="53"/>
      <c r="O22" s="53"/>
      <c r="P22" s="53"/>
      <c r="Q22" s="53"/>
      <c r="R22" s="53"/>
      <c r="S22" s="53"/>
    </row>
    <row r="23" spans="1:20" ht="50.4">
      <c r="A23" s="101" t="s">
        <v>104</v>
      </c>
      <c r="B23" s="92"/>
      <c r="C23" s="93"/>
      <c r="D23" s="97" t="s">
        <v>236</v>
      </c>
      <c r="E23" s="158" t="s">
        <v>183</v>
      </c>
      <c r="F23" s="89" t="s">
        <v>6</v>
      </c>
      <c r="G23" s="95"/>
      <c r="H23" s="96"/>
      <c r="I23" s="173"/>
      <c r="J23" s="173"/>
      <c r="K23" s="53"/>
      <c r="L23" s="53"/>
      <c r="M23" s="53"/>
      <c r="N23" s="53"/>
      <c r="O23" s="53"/>
      <c r="P23" s="53"/>
      <c r="Q23" s="53"/>
      <c r="R23" s="53"/>
      <c r="S23" s="53"/>
    </row>
    <row r="24" spans="1:20" ht="50.4">
      <c r="A24" s="101" t="s">
        <v>255</v>
      </c>
      <c r="B24" s="24" t="s">
        <v>87</v>
      </c>
      <c r="C24" s="24"/>
      <c r="D24" s="27" t="s">
        <v>225</v>
      </c>
      <c r="E24" s="151" t="s">
        <v>184</v>
      </c>
      <c r="F24" s="88" t="s">
        <v>4</v>
      </c>
      <c r="G24" s="25"/>
      <c r="H24" s="24"/>
      <c r="I24" s="24"/>
      <c r="J24" s="24"/>
      <c r="K24" s="53"/>
      <c r="L24" s="53"/>
      <c r="M24" s="53"/>
      <c r="N24" s="53"/>
      <c r="O24" s="53"/>
      <c r="P24" s="53"/>
      <c r="Q24" s="53"/>
      <c r="R24" s="53"/>
      <c r="S24" s="53"/>
      <c r="T24" s="53"/>
    </row>
    <row r="25" spans="1:20" ht="50.4">
      <c r="A25" s="101" t="s">
        <v>256</v>
      </c>
      <c r="B25" s="24"/>
      <c r="C25" s="24"/>
      <c r="D25" s="27" t="s">
        <v>226</v>
      </c>
      <c r="E25" s="151" t="s">
        <v>199</v>
      </c>
      <c r="F25" s="88" t="s">
        <v>4</v>
      </c>
      <c r="G25" s="58"/>
      <c r="H25" s="24"/>
      <c r="I25" s="24"/>
      <c r="J25" s="24"/>
      <c r="K25" s="53"/>
      <c r="L25" s="53"/>
      <c r="M25" s="53"/>
      <c r="N25" s="53"/>
      <c r="O25" s="53"/>
      <c r="P25" s="53"/>
      <c r="Q25" s="53"/>
      <c r="R25" s="53"/>
      <c r="S25" s="53"/>
      <c r="T25" s="53"/>
    </row>
    <row r="26" spans="1:20" ht="67.2">
      <c r="A26" s="101" t="s">
        <v>257</v>
      </c>
      <c r="B26" s="24"/>
      <c r="C26" s="24"/>
      <c r="D26" s="27" t="s">
        <v>227</v>
      </c>
      <c r="E26" s="151" t="s">
        <v>199</v>
      </c>
      <c r="F26" s="88" t="s">
        <v>4</v>
      </c>
      <c r="G26" s="58"/>
      <c r="H26" s="24"/>
      <c r="I26" s="24"/>
      <c r="J26" s="24"/>
      <c r="K26" s="53"/>
      <c r="L26" s="53"/>
      <c r="M26" s="53"/>
      <c r="N26" s="53"/>
      <c r="O26" s="53"/>
      <c r="P26" s="53"/>
      <c r="Q26" s="53"/>
      <c r="R26" s="53"/>
      <c r="S26" s="53"/>
      <c r="T26" s="53"/>
    </row>
    <row r="27" spans="1:20" ht="50.4">
      <c r="A27" s="101" t="s">
        <v>258</v>
      </c>
      <c r="B27" s="24"/>
      <c r="C27" s="24"/>
      <c r="D27" s="27" t="s">
        <v>228</v>
      </c>
      <c r="E27" s="151" t="s">
        <v>196</v>
      </c>
      <c r="F27" s="88" t="s">
        <v>4</v>
      </c>
      <c r="G27" s="58"/>
      <c r="H27" s="24"/>
      <c r="I27" s="24"/>
      <c r="J27" s="24"/>
      <c r="K27" s="53"/>
      <c r="L27" s="53"/>
      <c r="M27" s="53"/>
      <c r="N27" s="53"/>
      <c r="O27" s="53"/>
      <c r="P27" s="53"/>
      <c r="Q27" s="53"/>
      <c r="R27" s="53"/>
      <c r="S27" s="53"/>
      <c r="T27" s="53"/>
    </row>
    <row r="28" spans="1:20" ht="50.4">
      <c r="A28" s="101" t="s">
        <v>259</v>
      </c>
      <c r="B28" s="24"/>
      <c r="C28" s="24"/>
      <c r="D28" s="27" t="s">
        <v>229</v>
      </c>
      <c r="E28" s="151" t="s">
        <v>197</v>
      </c>
      <c r="F28" s="88" t="s">
        <v>4</v>
      </c>
      <c r="G28" s="58"/>
      <c r="H28" s="24"/>
      <c r="I28" s="24"/>
      <c r="J28" s="24"/>
      <c r="K28" s="53"/>
      <c r="L28" s="53"/>
      <c r="M28" s="53"/>
      <c r="N28" s="53"/>
      <c r="O28" s="53"/>
      <c r="P28" s="53"/>
      <c r="Q28" s="53"/>
      <c r="R28" s="53"/>
      <c r="S28" s="53"/>
      <c r="T28" s="53"/>
    </row>
    <row r="29" spans="1:20" ht="50.4">
      <c r="A29" s="101" t="s">
        <v>105</v>
      </c>
      <c r="B29" s="24"/>
      <c r="C29" s="24"/>
      <c r="D29" s="27" t="s">
        <v>230</v>
      </c>
      <c r="E29" s="151" t="s">
        <v>197</v>
      </c>
      <c r="F29" s="88" t="s">
        <v>4</v>
      </c>
      <c r="G29" s="58"/>
      <c r="H29" s="24"/>
      <c r="I29" s="24"/>
      <c r="J29" s="24"/>
      <c r="K29" s="53"/>
      <c r="L29" s="53"/>
      <c r="M29" s="53"/>
      <c r="N29" s="53"/>
      <c r="O29" s="53"/>
      <c r="P29" s="53"/>
      <c r="Q29" s="53"/>
      <c r="R29" s="53"/>
      <c r="S29" s="53"/>
      <c r="T29" s="53"/>
    </row>
    <row r="30" spans="1:20" ht="50.4">
      <c r="A30" s="101" t="s">
        <v>106</v>
      </c>
      <c r="B30" s="24"/>
      <c r="C30" s="24"/>
      <c r="D30" s="27" t="s">
        <v>231</v>
      </c>
      <c r="E30" s="151" t="s">
        <v>197</v>
      </c>
      <c r="F30" s="88" t="s">
        <v>4</v>
      </c>
      <c r="G30" s="58"/>
      <c r="H30" s="24"/>
      <c r="I30" s="24"/>
      <c r="J30" s="24"/>
      <c r="K30" s="53"/>
      <c r="L30" s="53"/>
      <c r="M30" s="53"/>
      <c r="N30" s="53"/>
      <c r="O30" s="53"/>
      <c r="P30" s="53"/>
      <c r="Q30" s="53"/>
      <c r="R30" s="53"/>
      <c r="S30" s="53"/>
      <c r="T30" s="53"/>
    </row>
    <row r="31" spans="1:20" ht="50.4">
      <c r="A31" s="101" t="s">
        <v>107</v>
      </c>
      <c r="B31" s="24"/>
      <c r="C31" s="24"/>
      <c r="D31" s="27" t="s">
        <v>232</v>
      </c>
      <c r="E31" s="151" t="s">
        <v>196</v>
      </c>
      <c r="F31" s="88" t="s">
        <v>4</v>
      </c>
      <c r="G31" s="58"/>
      <c r="H31" s="24"/>
      <c r="I31" s="24"/>
      <c r="J31" s="24"/>
      <c r="K31" s="53"/>
      <c r="L31" s="53"/>
      <c r="M31" s="53"/>
      <c r="N31" s="53"/>
      <c r="O31" s="53"/>
      <c r="P31" s="53"/>
      <c r="Q31" s="53"/>
      <c r="R31" s="53"/>
      <c r="S31" s="53"/>
      <c r="T31" s="53"/>
    </row>
    <row r="32" spans="1:20" ht="50.4">
      <c r="A32" s="101" t="s">
        <v>260</v>
      </c>
      <c r="B32" s="24"/>
      <c r="C32" s="24"/>
      <c r="D32" s="27" t="s">
        <v>233</v>
      </c>
      <c r="E32" s="151" t="s">
        <v>184</v>
      </c>
      <c r="F32" s="89" t="s">
        <v>4</v>
      </c>
      <c r="G32" s="58"/>
      <c r="H32" s="24"/>
      <c r="I32" s="24"/>
      <c r="J32" s="24"/>
      <c r="K32" s="53"/>
      <c r="L32" s="53"/>
      <c r="M32" s="53"/>
      <c r="N32" s="53"/>
      <c r="O32" s="53"/>
      <c r="P32" s="53"/>
      <c r="Q32" s="53"/>
      <c r="R32" s="53"/>
      <c r="S32" s="53"/>
      <c r="T32" s="53"/>
    </row>
    <row r="33" spans="1:19" s="132" customFormat="1" ht="33.6">
      <c r="A33" s="101" t="s">
        <v>261</v>
      </c>
      <c r="B33" s="131" t="s">
        <v>27</v>
      </c>
      <c r="C33" s="131"/>
      <c r="D33" s="131" t="s">
        <v>222</v>
      </c>
      <c r="E33" s="151" t="s">
        <v>237</v>
      </c>
      <c r="F33" s="162" t="s">
        <v>4</v>
      </c>
      <c r="G33" s="163"/>
      <c r="H33" s="152"/>
      <c r="I33" s="152"/>
      <c r="J33" s="152"/>
      <c r="K33" s="161"/>
      <c r="L33" s="161"/>
      <c r="M33" s="161"/>
      <c r="N33" s="161"/>
      <c r="O33" s="161"/>
      <c r="P33" s="161"/>
      <c r="Q33" s="161"/>
      <c r="R33" s="161"/>
      <c r="S33" s="161"/>
    </row>
    <row r="34" spans="1:19" ht="33.6">
      <c r="A34" s="101" t="s">
        <v>262</v>
      </c>
      <c r="B34" s="131"/>
      <c r="C34" s="131"/>
      <c r="D34" s="131" t="s">
        <v>238</v>
      </c>
      <c r="E34" s="151" t="s">
        <v>239</v>
      </c>
      <c r="F34" s="90" t="s">
        <v>4</v>
      </c>
      <c r="G34" s="27"/>
      <c r="H34" s="30"/>
      <c r="I34" s="30"/>
      <c r="J34" s="30"/>
      <c r="K34" s="53"/>
      <c r="L34" s="53"/>
      <c r="M34" s="53"/>
      <c r="N34" s="53"/>
      <c r="O34" s="53"/>
      <c r="P34" s="53"/>
      <c r="Q34" s="53"/>
      <c r="R34" s="53"/>
      <c r="S34" s="53"/>
    </row>
    <row r="35" spans="1:19" ht="33.6">
      <c r="A35" s="101" t="s">
        <v>108</v>
      </c>
      <c r="B35" s="131"/>
      <c r="C35" s="131"/>
      <c r="D35" s="131" t="s">
        <v>240</v>
      </c>
      <c r="E35" s="151" t="s">
        <v>241</v>
      </c>
      <c r="F35" s="90" t="s">
        <v>4</v>
      </c>
      <c r="G35" s="27"/>
      <c r="H35" s="30"/>
      <c r="I35" s="30"/>
      <c r="J35" s="30"/>
      <c r="K35" s="53"/>
      <c r="L35" s="53"/>
      <c r="M35" s="53"/>
      <c r="N35" s="53"/>
      <c r="O35" s="53"/>
      <c r="P35" s="53"/>
      <c r="Q35" s="53"/>
      <c r="R35" s="53"/>
      <c r="S35" s="53"/>
    </row>
    <row r="36" spans="1:19" customFormat="1" ht="50.4">
      <c r="A36" s="101" t="s">
        <v>109</v>
      </c>
      <c r="B36" s="131"/>
      <c r="C36" s="131"/>
      <c r="D36" s="131" t="s">
        <v>242</v>
      </c>
      <c r="E36" s="151" t="s">
        <v>243</v>
      </c>
      <c r="F36" s="90" t="s">
        <v>4</v>
      </c>
      <c r="G36" s="24"/>
      <c r="H36" s="30"/>
      <c r="I36" s="30"/>
      <c r="J36" s="30"/>
    </row>
    <row r="37" spans="1:19" customFormat="1" ht="33.6">
      <c r="A37" s="101" t="s">
        <v>263</v>
      </c>
      <c r="B37" s="131"/>
      <c r="C37" s="131"/>
      <c r="D37" s="131" t="s">
        <v>244</v>
      </c>
      <c r="E37" s="140" t="s">
        <v>245</v>
      </c>
      <c r="F37" s="88" t="s">
        <v>4</v>
      </c>
      <c r="G37" s="24"/>
      <c r="H37" s="30"/>
      <c r="I37" s="30"/>
      <c r="J37" s="30"/>
    </row>
    <row r="38" spans="1:19" customFormat="1" ht="33.6">
      <c r="A38" s="101" t="s">
        <v>264</v>
      </c>
      <c r="B38" s="131"/>
      <c r="C38" s="131"/>
      <c r="D38" s="131" t="s">
        <v>246</v>
      </c>
      <c r="E38" s="140" t="s">
        <v>247</v>
      </c>
      <c r="F38" s="88" t="s">
        <v>4</v>
      </c>
      <c r="G38" s="24"/>
      <c r="H38" s="30"/>
      <c r="I38" s="30"/>
      <c r="J38" s="30"/>
    </row>
    <row r="39" spans="1:19" customFormat="1" ht="50.4">
      <c r="A39" s="101" t="s">
        <v>265</v>
      </c>
      <c r="B39" s="131"/>
      <c r="C39" s="131"/>
      <c r="D39" s="131" t="s">
        <v>248</v>
      </c>
      <c r="E39" s="140" t="s">
        <v>249</v>
      </c>
      <c r="F39" s="24" t="s">
        <v>4</v>
      </c>
      <c r="G39" s="24"/>
      <c r="H39" s="30"/>
      <c r="I39" s="30"/>
      <c r="J39" s="30"/>
    </row>
    <row r="40" spans="1:19" ht="16.8">
      <c r="A40" s="38"/>
      <c r="B40" s="32"/>
      <c r="C40" s="32"/>
      <c r="D40" s="32"/>
      <c r="E40" s="155"/>
      <c r="F40" s="40"/>
      <c r="G40" s="40"/>
      <c r="H40" s="43"/>
      <c r="I40" s="43"/>
      <c r="J40" s="43"/>
    </row>
    <row r="41" spans="1:19" ht="16.8">
      <c r="A41" s="38"/>
      <c r="B41" s="36"/>
      <c r="C41" s="36"/>
      <c r="D41" s="36"/>
      <c r="E41" s="138"/>
      <c r="F41" s="40"/>
      <c r="G41" s="40"/>
      <c r="H41" s="43"/>
      <c r="I41" s="43"/>
      <c r="J41" s="43"/>
    </row>
    <row r="42" spans="1:19">
      <c r="A42" s="32"/>
      <c r="F42" s="57"/>
      <c r="G42" s="57"/>
      <c r="H42" s="36"/>
      <c r="I42" s="36"/>
      <c r="J42" s="36"/>
    </row>
    <row r="47" spans="1:19" s="56" customFormat="1" ht="16.8">
      <c r="A47" s="37"/>
      <c r="B47" s="37"/>
      <c r="C47" s="37"/>
      <c r="D47" s="37"/>
      <c r="E47" s="132"/>
      <c r="F47" s="37"/>
      <c r="G47" s="37"/>
      <c r="H47" s="37"/>
      <c r="I47" s="37"/>
      <c r="J47" s="37"/>
    </row>
  </sheetData>
  <mergeCells count="15">
    <mergeCell ref="I11:J11"/>
    <mergeCell ref="B1:E2"/>
    <mergeCell ref="B3:E3"/>
    <mergeCell ref="B4:E4"/>
    <mergeCell ref="A9:A10"/>
    <mergeCell ref="B9:B10"/>
    <mergeCell ref="C9:C10"/>
    <mergeCell ref="D9:D10"/>
    <mergeCell ref="E9:E10"/>
    <mergeCell ref="B5:E5"/>
    <mergeCell ref="F9:F10"/>
    <mergeCell ref="G9:G10"/>
    <mergeCell ref="H9:H10"/>
    <mergeCell ref="I9:I10"/>
    <mergeCell ref="J9:J10"/>
  </mergeCells>
  <phoneticPr fontId="20" type="noConversion"/>
  <dataValidations count="1">
    <dataValidation type="list" allowBlank="1" showInputMessage="1" showErrorMessage="1" sqref="F1:F1048576">
      <formula1>$I$4:$I$7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7"/>
  <sheetViews>
    <sheetView topLeftCell="A4" zoomScale="85" zoomScaleNormal="85" workbookViewId="0">
      <selection activeCell="O12" sqref="O12"/>
    </sheetView>
  </sheetViews>
  <sheetFormatPr defaultColWidth="8.88671875" defaultRowHeight="13.8"/>
  <cols>
    <col min="1" max="1" width="12.5546875" style="4" customWidth="1"/>
    <col min="2" max="2" width="18.5546875" style="4" customWidth="1"/>
    <col min="3" max="3" width="10.5546875" style="4" customWidth="1"/>
    <col min="4" max="4" width="36.6640625" style="4" customWidth="1"/>
    <col min="5" max="5" width="37.33203125" style="4" customWidth="1"/>
    <col min="6" max="6" width="10.5546875" style="4" customWidth="1"/>
    <col min="7" max="7" width="12.88671875" style="4" customWidth="1"/>
    <col min="8" max="9" width="8.88671875" style="4"/>
    <col min="10" max="10" width="18.33203125" style="37" customWidth="1"/>
    <col min="11" max="16384" width="8.88671875" style="4"/>
  </cols>
  <sheetData>
    <row r="1" spans="1:21">
      <c r="A1" s="1" t="s">
        <v>0</v>
      </c>
      <c r="B1" s="197"/>
      <c r="C1" s="197"/>
      <c r="D1" s="197"/>
      <c r="E1" s="197"/>
      <c r="F1" s="2"/>
      <c r="G1" s="2"/>
      <c r="H1" s="2"/>
      <c r="I1" s="2"/>
      <c r="J1" s="2"/>
      <c r="K1" s="3"/>
      <c r="L1" s="3"/>
      <c r="M1" s="3"/>
      <c r="N1" s="3"/>
      <c r="O1" s="3"/>
      <c r="P1" s="3"/>
      <c r="Q1" s="3"/>
      <c r="R1" s="3"/>
      <c r="S1" s="3"/>
      <c r="T1" s="3"/>
    </row>
    <row r="2" spans="1:21" ht="14.4" thickBot="1">
      <c r="A2" s="5"/>
      <c r="B2" s="198"/>
      <c r="C2" s="198"/>
      <c r="D2" s="198"/>
      <c r="E2" s="198"/>
      <c r="F2" s="2"/>
      <c r="G2" s="2"/>
      <c r="H2" s="2"/>
      <c r="I2" s="2"/>
      <c r="J2" s="2"/>
      <c r="K2" s="3"/>
      <c r="L2" s="3"/>
      <c r="M2" s="3"/>
      <c r="N2" s="3"/>
      <c r="O2" s="3"/>
      <c r="P2" s="3"/>
      <c r="Q2" s="3"/>
      <c r="R2" s="3"/>
      <c r="S2" s="3"/>
      <c r="T2" s="3"/>
    </row>
    <row r="3" spans="1:21">
      <c r="A3" s="59" t="s">
        <v>1</v>
      </c>
      <c r="B3" s="186" t="s">
        <v>2</v>
      </c>
      <c r="C3" s="186"/>
      <c r="D3" s="186"/>
      <c r="E3" s="186"/>
      <c r="F3" s="6"/>
      <c r="G3" s="7"/>
      <c r="H3" s="8"/>
      <c r="I3" s="9"/>
      <c r="J3" s="10"/>
      <c r="K3" s="9"/>
      <c r="L3" s="9"/>
      <c r="M3" s="9"/>
      <c r="N3" s="9"/>
      <c r="O3" s="9"/>
      <c r="P3" s="9"/>
      <c r="Q3" s="9"/>
      <c r="R3" s="9"/>
      <c r="S3" s="9"/>
      <c r="T3" s="9"/>
    </row>
    <row r="4" spans="1:21" ht="26.4">
      <c r="A4" s="60" t="s">
        <v>3</v>
      </c>
      <c r="B4" s="186"/>
      <c r="C4" s="186"/>
      <c r="D4" s="186"/>
      <c r="E4" s="186"/>
      <c r="F4" s="6"/>
      <c r="G4" s="7"/>
      <c r="H4" s="8"/>
      <c r="I4" s="9" t="s">
        <v>4</v>
      </c>
      <c r="J4" s="10"/>
      <c r="K4" s="9"/>
      <c r="L4" s="9"/>
      <c r="M4" s="9"/>
      <c r="N4" s="9"/>
      <c r="O4" s="9"/>
      <c r="P4" s="9"/>
      <c r="Q4" s="9"/>
      <c r="R4" s="9"/>
      <c r="S4" s="9"/>
      <c r="T4" s="9"/>
    </row>
    <row r="5" spans="1:21">
      <c r="A5" s="61" t="s">
        <v>5</v>
      </c>
      <c r="B5" s="82" t="s">
        <v>77</v>
      </c>
      <c r="C5" s="83"/>
      <c r="D5" s="83"/>
      <c r="E5" s="83"/>
      <c r="F5" s="11"/>
      <c r="G5" s="11"/>
      <c r="H5" s="11"/>
      <c r="I5" s="9" t="s">
        <v>6</v>
      </c>
      <c r="J5" s="10"/>
      <c r="K5" s="9"/>
      <c r="L5" s="9"/>
      <c r="M5" s="9"/>
      <c r="N5" s="9"/>
      <c r="O5" s="9"/>
      <c r="P5" s="9"/>
      <c r="Q5" s="9"/>
      <c r="R5" s="9"/>
      <c r="S5" s="9"/>
      <c r="T5" s="9"/>
    </row>
    <row r="6" spans="1:21">
      <c r="A6" s="81" t="s">
        <v>4</v>
      </c>
      <c r="B6" s="84" t="s">
        <v>6</v>
      </c>
      <c r="C6" s="84" t="s">
        <v>7</v>
      </c>
      <c r="D6" s="84" t="s">
        <v>8</v>
      </c>
      <c r="E6" s="84" t="s">
        <v>9</v>
      </c>
      <c r="F6" s="12"/>
      <c r="G6" s="12"/>
      <c r="H6" s="13"/>
      <c r="I6" s="9" t="s">
        <v>10</v>
      </c>
      <c r="J6" s="10"/>
      <c r="K6" s="9"/>
      <c r="L6" s="9"/>
      <c r="M6" s="9"/>
      <c r="N6" s="9"/>
      <c r="O6" s="9"/>
      <c r="P6" s="9"/>
      <c r="Q6" s="9"/>
      <c r="R6" s="9"/>
      <c r="S6" s="9"/>
      <c r="T6" s="9"/>
    </row>
    <row r="7" spans="1:21" ht="14.4" thickBot="1">
      <c r="A7" s="14">
        <f>COUNTIF(F:F,"Pass")</f>
        <v>9</v>
      </c>
      <c r="B7" s="85">
        <f xml:space="preserve"> COUNTIF(F:F,"Fail")</f>
        <v>0</v>
      </c>
      <c r="C7" s="85">
        <f>COUNTIF(F:F,"untested")</f>
        <v>0</v>
      </c>
      <c r="D7" s="85">
        <f>COUNTIF(F:F,"N/A")</f>
        <v>5</v>
      </c>
      <c r="E7" s="85">
        <f>COUNTIF(A:A,"*-*")</f>
        <v>14</v>
      </c>
      <c r="F7" s="12"/>
      <c r="G7" s="12"/>
      <c r="H7" s="13"/>
      <c r="I7" s="9" t="s">
        <v>8</v>
      </c>
      <c r="J7" s="10"/>
      <c r="K7" s="9"/>
      <c r="L7" s="9"/>
      <c r="M7" s="9"/>
      <c r="N7" s="9"/>
      <c r="O7" s="9"/>
      <c r="P7" s="9"/>
      <c r="Q7" s="9"/>
      <c r="R7" s="9"/>
      <c r="S7" s="9"/>
      <c r="T7" s="9"/>
    </row>
    <row r="8" spans="1:21">
      <c r="A8" s="15"/>
      <c r="B8" s="16"/>
      <c r="C8" s="16"/>
      <c r="D8" s="16"/>
      <c r="E8" s="16"/>
      <c r="F8" s="16"/>
      <c r="G8" s="16"/>
      <c r="H8" s="16"/>
      <c r="I8" s="16"/>
      <c r="J8" s="17"/>
      <c r="K8" s="15"/>
      <c r="L8" s="15"/>
      <c r="M8" s="15"/>
      <c r="N8" s="15"/>
      <c r="O8" s="15"/>
      <c r="P8" s="15"/>
      <c r="Q8" s="15"/>
      <c r="R8" s="15"/>
      <c r="S8" s="15"/>
      <c r="T8" s="15"/>
    </row>
    <row r="9" spans="1:21" ht="13.8" customHeight="1">
      <c r="A9" s="189" t="s">
        <v>11</v>
      </c>
      <c r="B9" s="189" t="s">
        <v>12</v>
      </c>
      <c r="C9" s="199" t="s">
        <v>13</v>
      </c>
      <c r="D9" s="189" t="s">
        <v>14</v>
      </c>
      <c r="E9" s="200" t="s">
        <v>15</v>
      </c>
      <c r="F9" s="199" t="s">
        <v>16</v>
      </c>
      <c r="G9" s="188" t="s">
        <v>17</v>
      </c>
      <c r="H9" s="188" t="s">
        <v>18</v>
      </c>
      <c r="I9" s="188" t="s">
        <v>19</v>
      </c>
      <c r="J9" s="187" t="s">
        <v>20</v>
      </c>
      <c r="K9" s="18"/>
      <c r="L9" s="19"/>
      <c r="M9" s="19"/>
      <c r="N9" s="19"/>
      <c r="O9" s="19"/>
      <c r="P9" s="19"/>
      <c r="Q9" s="19"/>
      <c r="R9" s="19"/>
      <c r="S9" s="19"/>
      <c r="T9" s="19"/>
      <c r="U9" s="19"/>
    </row>
    <row r="10" spans="1:21" ht="22.2" customHeight="1">
      <c r="A10" s="187"/>
      <c r="B10" s="187"/>
      <c r="C10" s="189"/>
      <c r="D10" s="187"/>
      <c r="E10" s="201"/>
      <c r="F10" s="189"/>
      <c r="G10" s="189"/>
      <c r="H10" s="189"/>
      <c r="I10" s="189"/>
      <c r="J10" s="187"/>
      <c r="K10" s="20"/>
      <c r="L10" s="21"/>
      <c r="M10" s="21"/>
      <c r="N10" s="21"/>
      <c r="O10" s="21"/>
      <c r="P10" s="21"/>
      <c r="Q10" s="21"/>
      <c r="R10" s="21"/>
      <c r="S10" s="21"/>
      <c r="T10" s="21"/>
      <c r="U10" s="21"/>
    </row>
    <row r="11" spans="1:21" ht="24.6" customHeight="1">
      <c r="A11" s="165" t="s">
        <v>21</v>
      </c>
      <c r="B11" s="165"/>
      <c r="C11" s="165"/>
      <c r="D11" s="165"/>
      <c r="E11" s="165"/>
      <c r="F11" s="165"/>
      <c r="G11" s="165"/>
      <c r="H11" s="165"/>
      <c r="I11" s="195"/>
      <c r="J11" s="196"/>
      <c r="K11" s="22"/>
      <c r="L11" s="22"/>
      <c r="M11" s="22"/>
      <c r="N11" s="22"/>
      <c r="O11" s="22"/>
      <c r="P11" s="22"/>
      <c r="Q11" s="22"/>
      <c r="R11" s="22"/>
      <c r="S11" s="22"/>
      <c r="T11" s="22"/>
    </row>
    <row r="12" spans="1:21" s="37" customFormat="1" ht="84">
      <c r="A12" s="101" t="s">
        <v>94</v>
      </c>
      <c r="B12" s="24" t="s">
        <v>58</v>
      </c>
      <c r="C12" s="24"/>
      <c r="D12" s="24" t="s">
        <v>144</v>
      </c>
      <c r="E12" s="91" t="s">
        <v>210</v>
      </c>
      <c r="F12" s="89" t="s">
        <v>4</v>
      </c>
      <c r="G12" s="58"/>
      <c r="H12" s="24"/>
      <c r="I12" s="171"/>
      <c r="J12" s="171"/>
      <c r="K12" s="53"/>
      <c r="L12" s="53"/>
      <c r="M12" s="53"/>
      <c r="N12" s="53"/>
      <c r="O12" s="53"/>
      <c r="P12" s="53"/>
      <c r="Q12" s="53"/>
      <c r="R12" s="53"/>
      <c r="S12" s="53"/>
      <c r="T12" s="53"/>
    </row>
    <row r="13" spans="1:21" s="37" customFormat="1" ht="84">
      <c r="A13" s="101" t="s">
        <v>95</v>
      </c>
      <c r="B13" s="92"/>
      <c r="C13" s="93"/>
      <c r="D13" s="94" t="s">
        <v>145</v>
      </c>
      <c r="E13" s="97" t="s">
        <v>146</v>
      </c>
      <c r="F13" s="93" t="s">
        <v>4</v>
      </c>
      <c r="G13" s="95"/>
      <c r="H13" s="170"/>
      <c r="I13" s="173"/>
      <c r="J13" s="173"/>
      <c r="K13" s="53"/>
      <c r="L13" s="53"/>
      <c r="M13" s="53"/>
      <c r="N13" s="53"/>
      <c r="O13" s="53"/>
      <c r="P13" s="53"/>
      <c r="Q13" s="53"/>
      <c r="R13" s="53"/>
      <c r="S13" s="53"/>
      <c r="T13" s="53"/>
    </row>
    <row r="14" spans="1:21" s="37" customFormat="1" ht="84">
      <c r="A14" s="101" t="s">
        <v>96</v>
      </c>
      <c r="B14" s="92"/>
      <c r="C14" s="93"/>
      <c r="D14" s="93" t="s">
        <v>147</v>
      </c>
      <c r="E14" s="97" t="s">
        <v>211</v>
      </c>
      <c r="F14" s="93" t="s">
        <v>4</v>
      </c>
      <c r="G14" s="95"/>
      <c r="H14" s="170"/>
      <c r="I14" s="173"/>
      <c r="J14" s="173"/>
      <c r="K14" s="53"/>
      <c r="L14" s="53"/>
      <c r="M14" s="53"/>
      <c r="N14" s="53"/>
      <c r="O14" s="53"/>
      <c r="P14" s="53"/>
      <c r="Q14" s="53"/>
      <c r="R14" s="53"/>
      <c r="S14" s="53"/>
      <c r="T14" s="53"/>
    </row>
    <row r="15" spans="1:21" s="37" customFormat="1" ht="67.2">
      <c r="A15" s="101" t="s">
        <v>212</v>
      </c>
      <c r="B15" s="92"/>
      <c r="C15" s="93"/>
      <c r="D15" s="93" t="s">
        <v>285</v>
      </c>
      <c r="E15" s="97" t="s">
        <v>286</v>
      </c>
      <c r="F15" s="93" t="s">
        <v>4</v>
      </c>
      <c r="G15" s="95"/>
      <c r="H15" s="170"/>
      <c r="I15" s="173"/>
      <c r="J15" s="173"/>
      <c r="K15" s="53"/>
      <c r="L15" s="53"/>
      <c r="M15" s="53"/>
      <c r="N15" s="53"/>
      <c r="O15" s="53"/>
      <c r="P15" s="53"/>
      <c r="Q15" s="53"/>
      <c r="R15" s="53"/>
      <c r="S15" s="53"/>
      <c r="T15" s="53"/>
    </row>
    <row r="16" spans="1:21" s="37" customFormat="1" ht="100.8">
      <c r="A16" s="101" t="s">
        <v>213</v>
      </c>
      <c r="B16" s="92"/>
      <c r="C16" s="93"/>
      <c r="D16" s="93" t="s">
        <v>149</v>
      </c>
      <c r="E16" s="93" t="s">
        <v>148</v>
      </c>
      <c r="F16" s="100" t="s">
        <v>4</v>
      </c>
      <c r="G16" s="95"/>
      <c r="H16" s="170"/>
      <c r="I16" s="173"/>
      <c r="J16" s="173"/>
      <c r="K16" s="53"/>
      <c r="L16" s="53"/>
      <c r="M16" s="53"/>
      <c r="N16" s="53"/>
      <c r="O16" s="53"/>
      <c r="P16" s="53"/>
      <c r="Q16" s="53"/>
      <c r="R16" s="53"/>
      <c r="S16" s="53"/>
    </row>
    <row r="17" spans="1:20" s="37" customFormat="1" ht="84">
      <c r="A17" s="101" t="s">
        <v>97</v>
      </c>
      <c r="B17" s="24" t="s">
        <v>88</v>
      </c>
      <c r="C17" s="24"/>
      <c r="D17" s="24" t="s">
        <v>281</v>
      </c>
      <c r="E17" s="151" t="s">
        <v>185</v>
      </c>
      <c r="F17" s="88" t="s">
        <v>4</v>
      </c>
      <c r="G17" s="25"/>
      <c r="H17" s="27"/>
      <c r="I17" s="173"/>
      <c r="J17" s="173"/>
      <c r="K17" s="53"/>
      <c r="L17" s="53"/>
      <c r="M17" s="53"/>
      <c r="N17" s="53"/>
      <c r="O17" s="53"/>
      <c r="P17" s="53"/>
      <c r="Q17" s="53"/>
      <c r="R17" s="53"/>
      <c r="S17" s="53"/>
    </row>
    <row r="18" spans="1:20" s="37" customFormat="1" ht="67.2">
      <c r="A18" s="101" t="s">
        <v>214</v>
      </c>
      <c r="B18" s="24"/>
      <c r="C18" s="24"/>
      <c r="D18" s="24" t="s">
        <v>151</v>
      </c>
      <c r="E18" s="151" t="s">
        <v>150</v>
      </c>
      <c r="F18" s="89" t="s">
        <v>4</v>
      </c>
      <c r="G18" s="25"/>
      <c r="H18" s="27"/>
      <c r="I18" s="173"/>
      <c r="J18" s="173"/>
      <c r="K18" s="53"/>
      <c r="L18" s="53"/>
      <c r="M18" s="53"/>
      <c r="N18" s="53"/>
      <c r="O18" s="53"/>
      <c r="P18" s="53"/>
      <c r="Q18" s="53"/>
      <c r="R18" s="53"/>
      <c r="S18" s="53"/>
    </row>
    <row r="19" spans="1:20" s="132" customFormat="1" ht="33.6">
      <c r="A19" s="101" t="s">
        <v>215</v>
      </c>
      <c r="B19" s="131" t="s">
        <v>27</v>
      </c>
      <c r="C19" s="131"/>
      <c r="D19" s="131" t="s">
        <v>22</v>
      </c>
      <c r="E19" s="140" t="s">
        <v>23</v>
      </c>
      <c r="F19" s="159" t="s">
        <v>8</v>
      </c>
      <c r="G19" s="159"/>
      <c r="H19" s="160"/>
      <c r="I19" s="172"/>
      <c r="J19" s="172"/>
      <c r="K19" s="161"/>
      <c r="L19" s="161"/>
      <c r="M19" s="161"/>
      <c r="N19" s="161"/>
      <c r="O19" s="161"/>
      <c r="P19" s="161"/>
      <c r="Q19" s="161"/>
      <c r="R19" s="161"/>
      <c r="S19" s="161"/>
    </row>
    <row r="20" spans="1:20" s="132" customFormat="1" ht="50.4">
      <c r="A20" s="101" t="s">
        <v>216</v>
      </c>
      <c r="B20" s="131"/>
      <c r="C20" s="131"/>
      <c r="D20" s="131" t="s">
        <v>283</v>
      </c>
      <c r="E20" s="140" t="s">
        <v>282</v>
      </c>
      <c r="F20" s="159" t="s">
        <v>4</v>
      </c>
      <c r="G20" s="159"/>
      <c r="H20" s="160"/>
      <c r="I20" s="131"/>
      <c r="J20" s="131"/>
      <c r="K20" s="161"/>
      <c r="L20" s="161"/>
      <c r="M20" s="161"/>
      <c r="N20" s="161"/>
      <c r="O20" s="161"/>
      <c r="P20" s="161"/>
      <c r="Q20" s="161"/>
      <c r="R20" s="161"/>
      <c r="S20" s="161"/>
    </row>
    <row r="21" spans="1:20" s="132" customFormat="1" ht="50.4">
      <c r="A21" s="101" t="s">
        <v>217</v>
      </c>
      <c r="B21" s="131"/>
      <c r="C21" s="131"/>
      <c r="D21" s="131" t="s">
        <v>284</v>
      </c>
      <c r="E21" s="140" t="s">
        <v>76</v>
      </c>
      <c r="F21" s="159" t="s">
        <v>4</v>
      </c>
      <c r="G21" s="159"/>
      <c r="H21" s="160"/>
      <c r="I21" s="131"/>
      <c r="J21" s="131"/>
      <c r="K21" s="161"/>
      <c r="L21" s="161"/>
      <c r="M21" s="161"/>
      <c r="N21" s="161"/>
      <c r="O21" s="161"/>
      <c r="P21" s="161"/>
      <c r="Q21" s="161"/>
      <c r="R21" s="161"/>
      <c r="S21" s="161"/>
    </row>
    <row r="22" spans="1:20" s="132" customFormat="1" ht="33.6">
      <c r="A22" s="101" t="s">
        <v>218</v>
      </c>
      <c r="B22" s="131"/>
      <c r="C22" s="131"/>
      <c r="D22" s="131" t="s">
        <v>202</v>
      </c>
      <c r="E22" s="140" t="s">
        <v>203</v>
      </c>
      <c r="F22" s="159" t="s">
        <v>8</v>
      </c>
      <c r="G22" s="159"/>
      <c r="H22" s="160"/>
      <c r="I22" s="131"/>
      <c r="J22" s="131"/>
      <c r="K22" s="161"/>
      <c r="L22" s="161"/>
      <c r="M22" s="161"/>
      <c r="N22" s="161"/>
      <c r="O22" s="161"/>
      <c r="P22" s="161"/>
      <c r="Q22" s="161"/>
      <c r="R22" s="161"/>
      <c r="S22" s="161"/>
      <c r="T22" s="161"/>
    </row>
    <row r="23" spans="1:20" s="132" customFormat="1" ht="33.6">
      <c r="A23" s="101" t="s">
        <v>219</v>
      </c>
      <c r="B23" s="131"/>
      <c r="C23" s="131"/>
      <c r="D23" s="131" t="s">
        <v>204</v>
      </c>
      <c r="E23" s="140" t="s">
        <v>205</v>
      </c>
      <c r="F23" s="159" t="s">
        <v>8</v>
      </c>
      <c r="G23" s="159"/>
      <c r="H23" s="160"/>
      <c r="I23" s="131"/>
      <c r="J23" s="131"/>
      <c r="K23" s="161"/>
      <c r="L23" s="161"/>
      <c r="M23" s="161"/>
      <c r="N23" s="161"/>
      <c r="O23" s="161"/>
      <c r="P23" s="161"/>
      <c r="Q23" s="161"/>
      <c r="R23" s="161"/>
      <c r="S23" s="161"/>
      <c r="T23" s="161"/>
    </row>
    <row r="24" spans="1:20" s="132" customFormat="1" ht="50.4">
      <c r="A24" s="101" t="s">
        <v>220</v>
      </c>
      <c r="B24" s="131"/>
      <c r="C24" s="131"/>
      <c r="D24" s="131" t="s">
        <v>206</v>
      </c>
      <c r="E24" s="140" t="s">
        <v>207</v>
      </c>
      <c r="F24" s="159" t="s">
        <v>8</v>
      </c>
      <c r="G24" s="159"/>
      <c r="H24" s="160"/>
      <c r="I24" s="131"/>
      <c r="J24" s="131"/>
      <c r="K24" s="161"/>
      <c r="L24" s="161"/>
      <c r="M24" s="161"/>
      <c r="N24" s="161"/>
      <c r="O24" s="161"/>
      <c r="P24" s="161"/>
      <c r="Q24" s="161"/>
      <c r="R24" s="161"/>
      <c r="S24" s="161"/>
      <c r="T24" s="161"/>
    </row>
    <row r="25" spans="1:20" s="132" customFormat="1" ht="50.4">
      <c r="A25" s="101" t="s">
        <v>221</v>
      </c>
      <c r="B25" s="131"/>
      <c r="C25" s="131"/>
      <c r="D25" s="131" t="s">
        <v>208</v>
      </c>
      <c r="E25" s="140" t="s">
        <v>209</v>
      </c>
      <c r="F25" s="159" t="s">
        <v>8</v>
      </c>
      <c r="G25" s="159"/>
      <c r="H25" s="160"/>
      <c r="I25" s="131"/>
      <c r="J25" s="131"/>
      <c r="K25" s="161"/>
      <c r="L25" s="161"/>
      <c r="M25" s="161"/>
      <c r="N25" s="161"/>
      <c r="O25" s="161"/>
      <c r="P25" s="161"/>
      <c r="Q25" s="161"/>
      <c r="R25" s="161"/>
      <c r="S25" s="161"/>
      <c r="T25" s="161"/>
    </row>
    <row r="26" spans="1:20" s="37" customFormat="1" ht="16.8">
      <c r="A26" s="32"/>
      <c r="B26" s="40"/>
      <c r="C26" s="35"/>
      <c r="D26" s="35"/>
      <c r="E26" s="35"/>
      <c r="F26" s="34"/>
      <c r="G26" s="34"/>
      <c r="H26" s="35"/>
      <c r="I26" s="53"/>
      <c r="J26" s="53"/>
      <c r="K26" s="53"/>
      <c r="L26" s="53"/>
      <c r="M26" s="53"/>
      <c r="N26" s="53"/>
      <c r="O26" s="53"/>
      <c r="P26" s="53"/>
      <c r="Q26" s="53"/>
      <c r="R26" s="53"/>
    </row>
    <row r="27" spans="1:20" s="37" customFormat="1">
      <c r="A27" s="4"/>
      <c r="B27" s="4"/>
      <c r="C27" s="4"/>
      <c r="D27" s="4"/>
      <c r="E27" s="4"/>
      <c r="F27" s="4"/>
      <c r="G27" s="4"/>
      <c r="H27" s="4"/>
      <c r="I27" s="53"/>
      <c r="J27" s="53"/>
      <c r="K27" s="53"/>
      <c r="L27" s="53"/>
      <c r="M27" s="53"/>
      <c r="N27" s="53"/>
      <c r="O27" s="53"/>
      <c r="P27" s="53"/>
      <c r="Q27" s="53"/>
      <c r="R27" s="53"/>
    </row>
    <row r="28" spans="1:20" s="37" customFormat="1">
      <c r="A28" s="4"/>
      <c r="B28" s="4"/>
      <c r="C28" s="4"/>
      <c r="D28" s="4"/>
      <c r="E28" s="4"/>
      <c r="F28" s="4"/>
      <c r="G28" s="4"/>
      <c r="H28" s="4"/>
      <c r="I28" s="53"/>
      <c r="J28" s="53"/>
      <c r="K28" s="53"/>
      <c r="L28" s="53"/>
      <c r="M28" s="53"/>
      <c r="N28" s="53"/>
      <c r="O28" s="53"/>
      <c r="P28" s="53"/>
      <c r="Q28" s="53"/>
      <c r="R28" s="53"/>
    </row>
    <row r="29" spans="1:20" s="37" customFormat="1">
      <c r="A29" s="4"/>
      <c r="B29" s="4"/>
      <c r="C29" s="4"/>
      <c r="D29" s="4"/>
      <c r="E29" s="4"/>
      <c r="F29" s="4"/>
      <c r="G29" s="4"/>
      <c r="H29" s="4"/>
      <c r="I29" s="53"/>
      <c r="J29" s="53"/>
      <c r="K29" s="53"/>
      <c r="L29" s="53"/>
      <c r="M29" s="53"/>
      <c r="N29" s="53"/>
      <c r="O29" s="53"/>
      <c r="P29" s="53"/>
      <c r="Q29" s="53"/>
      <c r="R29" s="53"/>
    </row>
    <row r="30" spans="1:20" s="37" customFormat="1">
      <c r="A30" s="4"/>
      <c r="B30" s="4"/>
      <c r="C30" s="4"/>
      <c r="D30" s="4"/>
      <c r="E30" s="4"/>
      <c r="F30" s="4"/>
      <c r="G30" s="4"/>
      <c r="H30" s="4"/>
      <c r="I30" s="53"/>
      <c r="J30" s="53"/>
      <c r="K30" s="53"/>
      <c r="L30" s="53"/>
      <c r="M30" s="53"/>
      <c r="N30" s="53"/>
      <c r="O30" s="53"/>
      <c r="P30" s="53"/>
      <c r="Q30" s="53"/>
      <c r="R30" s="53"/>
    </row>
    <row r="31" spans="1:20" s="37" customFormat="1">
      <c r="A31" s="4"/>
      <c r="B31" s="4"/>
      <c r="C31" s="4"/>
      <c r="D31" s="4"/>
      <c r="E31" s="4"/>
      <c r="F31" s="4"/>
      <c r="G31" s="4"/>
      <c r="H31" s="4"/>
      <c r="I31" s="53"/>
      <c r="J31" s="53"/>
      <c r="K31" s="53"/>
      <c r="L31" s="53"/>
      <c r="M31" s="53"/>
      <c r="N31" s="53"/>
      <c r="O31" s="53"/>
      <c r="P31" s="53"/>
      <c r="Q31" s="53"/>
      <c r="R31" s="53"/>
    </row>
    <row r="32" spans="1:20" s="37" customFormat="1">
      <c r="A32" s="4"/>
      <c r="B32" s="4"/>
      <c r="C32" s="4"/>
      <c r="D32" s="4"/>
      <c r="E32" s="4"/>
      <c r="F32" s="4"/>
      <c r="G32" s="4"/>
      <c r="H32" s="4"/>
      <c r="I32" s="53"/>
      <c r="J32" s="53"/>
      <c r="K32" s="53"/>
      <c r="L32" s="53"/>
      <c r="M32" s="53"/>
      <c r="N32" s="53"/>
      <c r="O32" s="53"/>
      <c r="P32" s="53"/>
      <c r="Q32" s="53"/>
      <c r="R32" s="53"/>
    </row>
    <row r="33" spans="9:10">
      <c r="J33" s="4"/>
    </row>
    <row r="34" spans="9:10">
      <c r="I34" s="35"/>
      <c r="J34" s="36"/>
    </row>
    <row r="37" spans="9:10" ht="38.25" customHeight="1"/>
  </sheetData>
  <mergeCells count="14">
    <mergeCell ref="I11:J11"/>
    <mergeCell ref="B1:E2"/>
    <mergeCell ref="B3:E3"/>
    <mergeCell ref="B4:E4"/>
    <mergeCell ref="A9:A10"/>
    <mergeCell ref="B9:B10"/>
    <mergeCell ref="C9:C10"/>
    <mergeCell ref="D9:D10"/>
    <mergeCell ref="E9:E10"/>
    <mergeCell ref="F9:F10"/>
    <mergeCell ref="G9:G10"/>
    <mergeCell ref="H9:H10"/>
    <mergeCell ref="I9:I10"/>
    <mergeCell ref="J9:J10"/>
  </mergeCells>
  <phoneticPr fontId="20" type="noConversion"/>
  <dataValidations count="1">
    <dataValidation type="list" allowBlank="1" showInputMessage="1" showErrorMessage="1" sqref="F1:F12 F17:F1048576">
      <formula1>$I$4:$I$7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A21" sqref="A21"/>
    </sheetView>
  </sheetViews>
  <sheetFormatPr defaultColWidth="8.88671875" defaultRowHeight="13.8"/>
  <cols>
    <col min="1" max="3" width="9.5546875" style="37" customWidth="1"/>
    <col min="4" max="5" width="28.33203125" style="37" customWidth="1"/>
    <col min="6" max="6" width="9.5546875" style="37" customWidth="1"/>
    <col min="7" max="7" width="12.88671875" style="37" customWidth="1"/>
    <col min="8" max="9" width="8.88671875" style="37"/>
    <col min="10" max="10" width="18.33203125" style="37" customWidth="1"/>
    <col min="11" max="16384" width="8.88671875" style="37"/>
  </cols>
  <sheetData>
    <row r="1" spans="1:21" ht="26.4">
      <c r="A1" s="45" t="s">
        <v>0</v>
      </c>
      <c r="B1" s="197"/>
      <c r="C1" s="197"/>
      <c r="D1" s="197"/>
      <c r="E1" s="197"/>
      <c r="F1" s="2"/>
      <c r="G1" s="2"/>
      <c r="H1" s="2"/>
      <c r="I1" s="2"/>
      <c r="J1" s="2"/>
      <c r="K1" s="46"/>
      <c r="L1" s="46"/>
      <c r="M1" s="46"/>
      <c r="N1" s="46"/>
      <c r="O1" s="46"/>
      <c r="P1" s="46"/>
      <c r="Q1" s="46"/>
      <c r="R1" s="46"/>
      <c r="S1" s="46"/>
      <c r="T1" s="46"/>
    </row>
    <row r="2" spans="1:21" ht="14.4" thickBot="1">
      <c r="A2" s="2"/>
      <c r="B2" s="198"/>
      <c r="C2" s="198"/>
      <c r="D2" s="198"/>
      <c r="E2" s="198"/>
      <c r="F2" s="2"/>
      <c r="G2" s="2"/>
      <c r="H2" s="2"/>
      <c r="I2" s="2"/>
      <c r="J2" s="2"/>
      <c r="K2" s="46"/>
      <c r="L2" s="46"/>
      <c r="M2" s="46"/>
      <c r="N2" s="46"/>
      <c r="O2" s="46"/>
      <c r="P2" s="46"/>
      <c r="Q2" s="46"/>
      <c r="R2" s="46"/>
      <c r="S2" s="46"/>
      <c r="T2" s="46"/>
    </row>
    <row r="3" spans="1:21" ht="26.4">
      <c r="A3" s="59" t="s">
        <v>1</v>
      </c>
      <c r="B3" s="186" t="s">
        <v>29</v>
      </c>
      <c r="C3" s="186"/>
      <c r="D3" s="186"/>
      <c r="E3" s="186"/>
      <c r="F3" s="6"/>
      <c r="G3" s="7"/>
      <c r="H3" s="8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</row>
    <row r="4" spans="1:21" ht="39.6">
      <c r="A4" s="60" t="s">
        <v>3</v>
      </c>
      <c r="B4" s="186"/>
      <c r="C4" s="186"/>
      <c r="D4" s="186"/>
      <c r="E4" s="186"/>
      <c r="F4" s="6"/>
      <c r="G4" s="7"/>
      <c r="H4" s="8"/>
      <c r="I4" s="10" t="s">
        <v>4</v>
      </c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</row>
    <row r="5" spans="1:21" ht="26.4">
      <c r="A5" s="61" t="s">
        <v>5</v>
      </c>
      <c r="B5" s="82" t="s">
        <v>77</v>
      </c>
      <c r="C5" s="83"/>
      <c r="D5" s="83"/>
      <c r="E5" s="83"/>
      <c r="F5" s="11"/>
      <c r="G5" s="11"/>
      <c r="H5" s="11"/>
      <c r="I5" s="10" t="s">
        <v>6</v>
      </c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</row>
    <row r="6" spans="1:21">
      <c r="A6" s="86" t="s">
        <v>4</v>
      </c>
      <c r="B6" s="84" t="s">
        <v>6</v>
      </c>
      <c r="C6" s="84" t="s">
        <v>7</v>
      </c>
      <c r="D6" s="84" t="s">
        <v>8</v>
      </c>
      <c r="E6" s="84" t="s">
        <v>9</v>
      </c>
      <c r="F6" s="12"/>
      <c r="G6" s="12"/>
      <c r="H6" s="13"/>
      <c r="I6" s="10" t="s">
        <v>10</v>
      </c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</row>
    <row r="7" spans="1:21" ht="14.4" thickBot="1">
      <c r="A7" s="47">
        <f>COUNTIF(F:F,"Pass")</f>
        <v>6</v>
      </c>
      <c r="B7" s="87">
        <f xml:space="preserve"> COUNTIF(F:F,"Fail")</f>
        <v>0</v>
      </c>
      <c r="C7" s="87">
        <f>COUNTIF(F:F,"untested")</f>
        <v>0</v>
      </c>
      <c r="D7" s="87">
        <f>COUNTIF(F:F,"N/A")</f>
        <v>1</v>
      </c>
      <c r="E7" s="87">
        <f>COUNTIF(A:A,"*-*")</f>
        <v>7</v>
      </c>
      <c r="F7" s="12"/>
      <c r="G7" s="12"/>
      <c r="H7" s="13"/>
      <c r="I7" s="10" t="s">
        <v>8</v>
      </c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</row>
    <row r="8" spans="1:21">
      <c r="A8" s="48"/>
      <c r="B8" s="17"/>
      <c r="C8" s="17"/>
      <c r="D8" s="17"/>
      <c r="E8" s="17"/>
      <c r="F8" s="17"/>
      <c r="G8" s="17"/>
      <c r="H8" s="17"/>
      <c r="I8" s="17"/>
      <c r="J8" s="17"/>
      <c r="K8" s="48"/>
      <c r="L8" s="48"/>
      <c r="M8" s="48"/>
      <c r="N8" s="48"/>
      <c r="O8" s="48"/>
      <c r="P8" s="48"/>
      <c r="Q8" s="48"/>
      <c r="R8" s="48"/>
      <c r="S8" s="48"/>
      <c r="T8" s="48"/>
    </row>
    <row r="9" spans="1:21">
      <c r="A9" s="189" t="s">
        <v>11</v>
      </c>
      <c r="B9" s="189" t="s">
        <v>12</v>
      </c>
      <c r="C9" s="199" t="s">
        <v>13</v>
      </c>
      <c r="D9" s="189" t="s">
        <v>14</v>
      </c>
      <c r="E9" s="200" t="s">
        <v>15</v>
      </c>
      <c r="F9" s="199" t="s">
        <v>16</v>
      </c>
      <c r="G9" s="188" t="s">
        <v>17</v>
      </c>
      <c r="H9" s="188" t="s">
        <v>18</v>
      </c>
      <c r="I9" s="188" t="s">
        <v>19</v>
      </c>
      <c r="J9" s="187" t="s">
        <v>20</v>
      </c>
      <c r="K9" s="49"/>
      <c r="L9" s="50"/>
      <c r="M9" s="50"/>
      <c r="N9" s="50"/>
      <c r="O9" s="50"/>
      <c r="P9" s="50"/>
      <c r="Q9" s="50"/>
      <c r="R9" s="50"/>
      <c r="S9" s="50"/>
      <c r="T9" s="50"/>
      <c r="U9" s="50"/>
    </row>
    <row r="10" spans="1:21" ht="33" customHeight="1">
      <c r="A10" s="187"/>
      <c r="B10" s="187"/>
      <c r="C10" s="189"/>
      <c r="D10" s="187"/>
      <c r="E10" s="201"/>
      <c r="F10" s="202"/>
      <c r="G10" s="189"/>
      <c r="H10" s="189"/>
      <c r="I10" s="189"/>
      <c r="J10" s="187"/>
      <c r="K10" s="51"/>
      <c r="L10" s="52"/>
      <c r="M10" s="52"/>
      <c r="N10" s="52"/>
      <c r="O10" s="52"/>
      <c r="P10" s="52"/>
      <c r="Q10" s="52"/>
      <c r="R10" s="52"/>
      <c r="S10" s="52"/>
      <c r="T10" s="52"/>
      <c r="U10" s="52"/>
    </row>
    <row r="11" spans="1:21" ht="23.4" customHeight="1">
      <c r="A11" s="165" t="s">
        <v>201</v>
      </c>
      <c r="B11" s="167"/>
      <c r="C11" s="167"/>
      <c r="D11" s="167"/>
      <c r="E11" s="167"/>
      <c r="F11" s="167"/>
      <c r="G11" s="167"/>
      <c r="H11" s="167"/>
      <c r="I11" s="183"/>
      <c r="J11" s="184"/>
      <c r="K11" s="53"/>
      <c r="L11" s="53"/>
      <c r="M11" s="53"/>
      <c r="N11" s="53"/>
      <c r="O11" s="53"/>
      <c r="P11" s="53"/>
      <c r="Q11" s="53"/>
      <c r="R11" s="53"/>
      <c r="S11" s="53"/>
      <c r="T11" s="53"/>
    </row>
    <row r="12" spans="1:21" ht="67.2">
      <c r="A12" s="101" t="s">
        <v>110</v>
      </c>
      <c r="B12" s="24" t="s">
        <v>50</v>
      </c>
      <c r="C12" s="24"/>
      <c r="D12" s="24" t="s">
        <v>51</v>
      </c>
      <c r="E12" s="55" t="s">
        <v>52</v>
      </c>
      <c r="F12" s="24" t="s">
        <v>4</v>
      </c>
      <c r="G12" s="25"/>
      <c r="H12" s="24"/>
      <c r="I12" s="24"/>
      <c r="J12" s="24"/>
      <c r="K12" s="53"/>
      <c r="L12" s="53"/>
      <c r="M12" s="53"/>
      <c r="N12" s="53"/>
      <c r="O12" s="53"/>
      <c r="P12" s="53"/>
      <c r="Q12" s="53"/>
      <c r="R12" s="53"/>
      <c r="S12" s="53"/>
      <c r="T12" s="53"/>
    </row>
    <row r="13" spans="1:21" ht="33.6">
      <c r="A13" s="101" t="s">
        <v>111</v>
      </c>
      <c r="B13" s="24"/>
      <c r="C13" s="24"/>
      <c r="D13" s="24" t="s">
        <v>89</v>
      </c>
      <c r="E13" s="55" t="s">
        <v>90</v>
      </c>
      <c r="F13" s="24" t="s">
        <v>4</v>
      </c>
      <c r="G13" s="25"/>
      <c r="H13" s="24"/>
      <c r="I13" s="24"/>
      <c r="J13" s="24"/>
      <c r="K13" s="53"/>
      <c r="L13" s="53"/>
      <c r="M13" s="53"/>
      <c r="N13" s="53"/>
      <c r="O13" s="53"/>
      <c r="P13" s="53"/>
      <c r="Q13" s="53"/>
      <c r="R13" s="53"/>
      <c r="S13" s="53"/>
      <c r="T13" s="53"/>
    </row>
    <row r="14" spans="1:21" ht="33.6">
      <c r="A14" s="101" t="s">
        <v>112</v>
      </c>
      <c r="B14" s="24"/>
      <c r="C14" s="24"/>
      <c r="D14" s="24" t="s">
        <v>287</v>
      </c>
      <c r="E14" s="55" t="s">
        <v>280</v>
      </c>
      <c r="F14" s="24" t="s">
        <v>8</v>
      </c>
      <c r="G14" s="25"/>
      <c r="H14" s="24"/>
      <c r="I14" s="24"/>
      <c r="J14" s="24"/>
      <c r="K14" s="53"/>
      <c r="L14" s="53"/>
      <c r="M14" s="53"/>
      <c r="N14" s="53"/>
      <c r="O14" s="53"/>
      <c r="P14" s="53"/>
      <c r="Q14" s="53"/>
      <c r="R14" s="53"/>
      <c r="S14" s="53"/>
      <c r="T14" s="53"/>
    </row>
    <row r="15" spans="1:21" ht="50.4">
      <c r="A15" s="101" t="s">
        <v>113</v>
      </c>
      <c r="B15" s="24" t="s">
        <v>30</v>
      </c>
      <c r="C15" s="24"/>
      <c r="D15" s="24" t="s">
        <v>31</v>
      </c>
      <c r="E15" s="55" t="s">
        <v>35</v>
      </c>
      <c r="F15" s="24" t="s">
        <v>4</v>
      </c>
      <c r="G15" s="25"/>
      <c r="H15" s="24"/>
      <c r="I15" s="24"/>
      <c r="J15" s="24"/>
      <c r="K15" s="53"/>
      <c r="L15" s="53"/>
      <c r="M15" s="53"/>
      <c r="N15" s="53"/>
      <c r="O15" s="53"/>
      <c r="P15" s="53"/>
      <c r="Q15" s="53"/>
      <c r="R15" s="53"/>
      <c r="S15" s="53"/>
      <c r="T15" s="53"/>
    </row>
    <row r="16" spans="1:21" ht="37.5" customHeight="1">
      <c r="A16" s="101" t="s">
        <v>114</v>
      </c>
      <c r="B16" s="24"/>
      <c r="C16" s="24"/>
      <c r="D16" s="24" t="s">
        <v>32</v>
      </c>
      <c r="E16" s="24" t="s">
        <v>36</v>
      </c>
      <c r="F16" s="24" t="s">
        <v>4</v>
      </c>
      <c r="G16" s="25"/>
      <c r="H16" s="24"/>
      <c r="I16" s="24"/>
      <c r="J16" s="24"/>
      <c r="K16" s="53"/>
      <c r="L16" s="53"/>
      <c r="M16" s="53"/>
      <c r="N16" s="53"/>
      <c r="O16" s="53"/>
      <c r="P16" s="53"/>
      <c r="Q16" s="53"/>
      <c r="R16" s="53"/>
      <c r="S16" s="53"/>
      <c r="T16" s="53"/>
    </row>
    <row r="17" spans="1:10" ht="50.4">
      <c r="A17" s="101" t="s">
        <v>115</v>
      </c>
      <c r="B17" s="24"/>
      <c r="C17" s="24"/>
      <c r="D17" s="24" t="s">
        <v>33</v>
      </c>
      <c r="E17" s="24" t="s">
        <v>60</v>
      </c>
      <c r="F17" s="24" t="s">
        <v>4</v>
      </c>
      <c r="G17" s="25"/>
      <c r="H17" s="24"/>
      <c r="I17" s="24"/>
      <c r="J17" s="24"/>
    </row>
    <row r="18" spans="1:10" ht="50.4">
      <c r="A18" s="101" t="s">
        <v>116</v>
      </c>
      <c r="B18" s="24"/>
      <c r="C18" s="24"/>
      <c r="D18" s="24" t="s">
        <v>34</v>
      </c>
      <c r="E18" s="24" t="s">
        <v>59</v>
      </c>
      <c r="F18" s="24" t="s">
        <v>4</v>
      </c>
      <c r="G18" s="26"/>
      <c r="H18" s="24"/>
      <c r="I18" s="24"/>
      <c r="J18" s="24"/>
    </row>
    <row r="19" spans="1:10" s="148" customFormat="1" ht="16.8" customHeight="1"/>
    <row r="20" spans="1:10" s="148" customFormat="1" ht="16.8" customHeight="1"/>
    <row r="21" spans="1:10" s="56" customFormat="1" ht="16.8">
      <c r="A21" s="38"/>
      <c r="B21" s="36"/>
      <c r="C21" s="36"/>
      <c r="D21" s="36"/>
      <c r="E21" s="36"/>
      <c r="F21" s="40"/>
      <c r="G21" s="40"/>
      <c r="H21" s="43"/>
      <c r="I21" s="43"/>
      <c r="J21" s="43"/>
    </row>
    <row r="22" spans="1:10">
      <c r="A22" s="32"/>
      <c r="F22" s="57"/>
      <c r="G22" s="57"/>
      <c r="H22" s="36"/>
      <c r="I22" s="36"/>
      <c r="J22" s="36"/>
    </row>
  </sheetData>
  <mergeCells count="14">
    <mergeCell ref="I11:J11"/>
    <mergeCell ref="B1:E2"/>
    <mergeCell ref="B3:E3"/>
    <mergeCell ref="B4:E4"/>
    <mergeCell ref="A9:A10"/>
    <mergeCell ref="B9:B10"/>
    <mergeCell ref="C9:C10"/>
    <mergeCell ref="D9:D10"/>
    <mergeCell ref="E9:E10"/>
    <mergeCell ref="F9:F10"/>
    <mergeCell ref="G9:G10"/>
    <mergeCell ref="H9:H10"/>
    <mergeCell ref="I9:I10"/>
    <mergeCell ref="J9:J10"/>
  </mergeCells>
  <phoneticPr fontId="20" type="noConversion"/>
  <dataValidations count="1">
    <dataValidation type="list" allowBlank="1" showInputMessage="1" showErrorMessage="1" sqref="F21:F1048576 F1:F18">
      <formula1>$I$4:$I$7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3"/>
  <sheetViews>
    <sheetView topLeftCell="A4" workbookViewId="0">
      <selection activeCell="F17" sqref="F17"/>
    </sheetView>
  </sheetViews>
  <sheetFormatPr defaultColWidth="8.88671875" defaultRowHeight="13.8"/>
  <cols>
    <col min="1" max="1" width="9.6640625" style="4" customWidth="1"/>
    <col min="2" max="2" width="13.5546875" style="4" customWidth="1"/>
    <col min="3" max="3" width="13.21875" style="4" customWidth="1"/>
    <col min="4" max="4" width="40.88671875" style="4" customWidth="1"/>
    <col min="5" max="5" width="29.6640625" style="37" customWidth="1"/>
    <col min="6" max="6" width="9.6640625" style="4" customWidth="1"/>
    <col min="7" max="7" width="12.88671875" style="4" customWidth="1"/>
    <col min="8" max="9" width="8.88671875" style="4"/>
    <col min="10" max="10" width="18.33203125" style="37" customWidth="1"/>
    <col min="11" max="16384" width="8.88671875" style="4"/>
  </cols>
  <sheetData>
    <row r="1" spans="1:2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3"/>
      <c r="L1" s="3"/>
      <c r="M1" s="3"/>
      <c r="N1" s="3"/>
      <c r="O1" s="3"/>
      <c r="P1" s="3"/>
      <c r="Q1" s="3"/>
      <c r="R1" s="3"/>
      <c r="S1" s="3"/>
      <c r="T1" s="3"/>
    </row>
    <row r="2" spans="1:21" ht="14.4" thickBot="1">
      <c r="A2" s="5"/>
      <c r="B2" s="77"/>
      <c r="C2" s="77"/>
      <c r="D2" s="77"/>
      <c r="E2" s="77"/>
      <c r="F2" s="2"/>
      <c r="G2" s="2"/>
      <c r="H2" s="2"/>
      <c r="I2" s="2"/>
      <c r="J2" s="2"/>
      <c r="K2" s="3"/>
      <c r="L2" s="3"/>
      <c r="M2" s="3"/>
      <c r="N2" s="3"/>
      <c r="O2" s="3"/>
      <c r="P2" s="3"/>
      <c r="Q2" s="3"/>
      <c r="R2" s="3"/>
      <c r="S2" s="3"/>
      <c r="T2" s="3"/>
    </row>
    <row r="3" spans="1:21" ht="26.4">
      <c r="A3" s="59" t="s">
        <v>1</v>
      </c>
      <c r="B3" s="98" t="s">
        <v>29</v>
      </c>
      <c r="C3" s="98"/>
      <c r="D3" s="98"/>
      <c r="E3" s="98"/>
      <c r="F3" s="6"/>
      <c r="G3" s="7"/>
      <c r="H3" s="8"/>
      <c r="I3" s="9"/>
      <c r="J3" s="10"/>
      <c r="K3" s="9"/>
      <c r="L3" s="9"/>
      <c r="M3" s="9"/>
      <c r="N3" s="9"/>
      <c r="O3" s="9"/>
      <c r="P3" s="9"/>
      <c r="Q3" s="9"/>
      <c r="R3" s="9"/>
      <c r="S3" s="9"/>
      <c r="T3" s="9"/>
    </row>
    <row r="4" spans="1:21" ht="39.6">
      <c r="A4" s="60" t="s">
        <v>3</v>
      </c>
      <c r="B4" s="98"/>
      <c r="C4" s="98"/>
      <c r="D4" s="98"/>
      <c r="E4" s="98"/>
      <c r="F4" s="6"/>
      <c r="G4" s="7"/>
      <c r="H4" s="8"/>
      <c r="I4" s="9" t="s">
        <v>4</v>
      </c>
      <c r="J4" s="10"/>
      <c r="K4" s="9"/>
      <c r="L4" s="9"/>
      <c r="M4" s="9"/>
      <c r="N4" s="9"/>
      <c r="O4" s="9"/>
      <c r="P4" s="9"/>
      <c r="Q4" s="9"/>
      <c r="R4" s="9"/>
      <c r="S4" s="9"/>
      <c r="T4" s="9"/>
    </row>
    <row r="5" spans="1:21" ht="26.4">
      <c r="A5" s="61" t="s">
        <v>5</v>
      </c>
      <c r="B5" s="82" t="s">
        <v>77</v>
      </c>
      <c r="C5" s="83"/>
      <c r="D5" s="83"/>
      <c r="E5" s="83"/>
      <c r="F5" s="11"/>
      <c r="G5" s="11"/>
      <c r="H5" s="11"/>
      <c r="I5" s="9" t="s">
        <v>6</v>
      </c>
      <c r="J5" s="10"/>
      <c r="K5" s="9"/>
      <c r="L5" s="9"/>
      <c r="M5" s="9"/>
      <c r="N5" s="9"/>
      <c r="O5" s="9"/>
      <c r="P5" s="9"/>
      <c r="Q5" s="9"/>
      <c r="R5" s="9"/>
      <c r="S5" s="9"/>
      <c r="T5" s="9"/>
    </row>
    <row r="6" spans="1:21">
      <c r="A6" s="81" t="s">
        <v>4</v>
      </c>
      <c r="B6" s="84" t="s">
        <v>6</v>
      </c>
      <c r="C6" s="84" t="s">
        <v>7</v>
      </c>
      <c r="D6" s="84" t="s">
        <v>8</v>
      </c>
      <c r="E6" s="84" t="s">
        <v>9</v>
      </c>
      <c r="F6" s="12"/>
      <c r="G6" s="12"/>
      <c r="H6" s="13"/>
      <c r="I6" s="9" t="s">
        <v>10</v>
      </c>
      <c r="J6" s="10"/>
      <c r="K6" s="9"/>
      <c r="L6" s="9"/>
      <c r="M6" s="9"/>
      <c r="N6" s="9"/>
      <c r="O6" s="9"/>
      <c r="P6" s="9"/>
      <c r="Q6" s="9"/>
      <c r="R6" s="9"/>
      <c r="S6" s="9"/>
      <c r="T6" s="9"/>
    </row>
    <row r="7" spans="1:21" ht="14.4" thickBot="1">
      <c r="A7" s="14">
        <f>COUNTIF(F:F,"Pass")</f>
        <v>5</v>
      </c>
      <c r="B7" s="85">
        <f xml:space="preserve"> COUNTIF(F:F,"Fail")</f>
        <v>0</v>
      </c>
      <c r="C7" s="85">
        <f>COUNTIF(F:F,"untested")</f>
        <v>0</v>
      </c>
      <c r="D7" s="85">
        <f>COUNTIF(F:F,"N/A")</f>
        <v>1</v>
      </c>
      <c r="E7" s="87">
        <f>COUNTIF(A:A,"*-*")</f>
        <v>6</v>
      </c>
      <c r="F7" s="12"/>
      <c r="G7" s="12"/>
      <c r="H7" s="13"/>
      <c r="I7" s="9" t="s">
        <v>8</v>
      </c>
      <c r="J7" s="10"/>
      <c r="K7" s="9"/>
      <c r="L7" s="9"/>
      <c r="M7" s="9"/>
      <c r="N7" s="9"/>
      <c r="O7" s="9"/>
      <c r="P7" s="9"/>
      <c r="Q7" s="9"/>
      <c r="R7" s="9"/>
      <c r="S7" s="9"/>
      <c r="T7" s="9"/>
    </row>
    <row r="8" spans="1:21">
      <c r="A8" s="15"/>
      <c r="B8" s="16"/>
      <c r="C8" s="16"/>
      <c r="D8" s="16"/>
      <c r="E8" s="17"/>
      <c r="F8" s="16"/>
      <c r="G8" s="16"/>
      <c r="H8" s="16"/>
      <c r="I8" s="16"/>
      <c r="J8" s="17"/>
      <c r="K8" s="15"/>
      <c r="L8" s="15"/>
      <c r="M8" s="15"/>
      <c r="N8" s="15"/>
      <c r="O8" s="15"/>
      <c r="P8" s="15"/>
      <c r="Q8" s="15"/>
      <c r="R8" s="15"/>
      <c r="S8" s="15"/>
      <c r="T8" s="15"/>
    </row>
    <row r="9" spans="1:21" ht="15" customHeight="1">
      <c r="A9" s="189" t="s">
        <v>11</v>
      </c>
      <c r="B9" s="199" t="s">
        <v>12</v>
      </c>
      <c r="C9" s="199" t="s">
        <v>13</v>
      </c>
      <c r="D9" s="199" t="s">
        <v>14</v>
      </c>
      <c r="E9" s="199" t="s">
        <v>15</v>
      </c>
      <c r="F9" s="199" t="s">
        <v>16</v>
      </c>
      <c r="G9" s="188" t="s">
        <v>17</v>
      </c>
      <c r="H9" s="188" t="s">
        <v>18</v>
      </c>
      <c r="I9" s="188" t="s">
        <v>19</v>
      </c>
      <c r="J9" s="187" t="s">
        <v>20</v>
      </c>
      <c r="K9" s="18"/>
      <c r="L9" s="19"/>
      <c r="M9" s="19"/>
      <c r="N9" s="19"/>
      <c r="O9" s="19"/>
      <c r="P9" s="19"/>
      <c r="Q9" s="19"/>
      <c r="R9" s="19"/>
      <c r="S9" s="19"/>
      <c r="T9" s="19"/>
      <c r="U9" s="19"/>
    </row>
    <row r="10" spans="1:21" ht="15" customHeight="1">
      <c r="A10" s="187"/>
      <c r="B10" s="189"/>
      <c r="C10" s="189"/>
      <c r="D10" s="189"/>
      <c r="E10" s="189"/>
      <c r="F10" s="202"/>
      <c r="G10" s="189"/>
      <c r="H10" s="189"/>
      <c r="I10" s="189"/>
      <c r="J10" s="187"/>
      <c r="K10" s="20"/>
      <c r="L10" s="21"/>
      <c r="M10" s="21"/>
      <c r="N10" s="21"/>
      <c r="O10" s="21"/>
      <c r="P10" s="21"/>
      <c r="Q10" s="21"/>
      <c r="R10" s="21"/>
      <c r="S10" s="21"/>
      <c r="T10" s="21"/>
      <c r="U10" s="21"/>
    </row>
    <row r="11" spans="1:21" ht="28.2" customHeight="1">
      <c r="A11" s="166" t="s">
        <v>200</v>
      </c>
      <c r="B11" s="166"/>
      <c r="C11" s="166"/>
      <c r="D11" s="166"/>
      <c r="E11" s="156"/>
      <c r="F11" s="166"/>
      <c r="G11" s="166"/>
      <c r="H11" s="166"/>
      <c r="I11" s="203"/>
      <c r="J11" s="204"/>
      <c r="K11" s="22"/>
      <c r="L11" s="22"/>
      <c r="M11" s="22"/>
      <c r="N11" s="22"/>
      <c r="O11" s="22"/>
      <c r="P11" s="22"/>
      <c r="Q11" s="22"/>
      <c r="R11" s="22"/>
      <c r="S11" s="22"/>
      <c r="T11" s="22"/>
    </row>
    <row r="12" spans="1:21" ht="50.4">
      <c r="A12" s="101" t="s">
        <v>117</v>
      </c>
      <c r="B12" s="24" t="s">
        <v>37</v>
      </c>
      <c r="C12" s="24"/>
      <c r="D12" s="24" t="s">
        <v>39</v>
      </c>
      <c r="E12" s="99" t="s">
        <v>40</v>
      </c>
      <c r="F12" s="29" t="s">
        <v>4</v>
      </c>
      <c r="G12" s="25"/>
      <c r="H12" s="24"/>
      <c r="I12" s="24"/>
      <c r="J12" s="24"/>
      <c r="K12" s="22"/>
      <c r="L12" s="22"/>
      <c r="M12" s="22"/>
      <c r="N12" s="22"/>
      <c r="O12" s="22"/>
      <c r="P12" s="22"/>
      <c r="Q12" s="22"/>
      <c r="R12" s="22"/>
      <c r="S12" s="22"/>
      <c r="T12" s="22"/>
    </row>
    <row r="13" spans="1:21" s="37" customFormat="1" ht="50.4">
      <c r="A13" s="101" t="s">
        <v>118</v>
      </c>
      <c r="B13" s="24"/>
      <c r="C13" s="24"/>
      <c r="D13" s="24" t="s">
        <v>53</v>
      </c>
      <c r="E13" s="55" t="s">
        <v>156</v>
      </c>
      <c r="F13" s="28" t="s">
        <v>4</v>
      </c>
      <c r="G13" s="25"/>
      <c r="H13" s="24"/>
      <c r="I13" s="24"/>
      <c r="J13" s="24"/>
      <c r="K13" s="53"/>
      <c r="L13" s="53"/>
      <c r="M13" s="53"/>
      <c r="N13" s="53"/>
      <c r="O13" s="53"/>
      <c r="P13" s="53"/>
      <c r="Q13" s="53"/>
      <c r="R13" s="53"/>
      <c r="S13" s="53"/>
    </row>
    <row r="14" spans="1:21" s="37" customFormat="1" ht="50.4">
      <c r="A14" s="101" t="s">
        <v>119</v>
      </c>
      <c r="B14" s="24"/>
      <c r="C14" s="24"/>
      <c r="D14" s="24" t="s">
        <v>54</v>
      </c>
      <c r="E14" s="55" t="s">
        <v>55</v>
      </c>
      <c r="F14" s="28" t="s">
        <v>4</v>
      </c>
      <c r="G14" s="25"/>
      <c r="H14" s="24"/>
      <c r="I14" s="24"/>
      <c r="J14" s="24"/>
      <c r="K14" s="53"/>
      <c r="L14" s="53"/>
      <c r="M14" s="53"/>
      <c r="N14" s="53"/>
      <c r="O14" s="53"/>
      <c r="P14" s="53"/>
      <c r="Q14" s="53"/>
      <c r="R14" s="53"/>
      <c r="S14" s="53"/>
    </row>
    <row r="15" spans="1:21" ht="33" customHeight="1">
      <c r="A15" s="101" t="s">
        <v>120</v>
      </c>
      <c r="B15" s="24" t="s">
        <v>30</v>
      </c>
      <c r="C15" s="24"/>
      <c r="D15" s="24" t="s">
        <v>38</v>
      </c>
      <c r="E15" s="55" t="s">
        <v>156</v>
      </c>
      <c r="F15" s="24" t="s">
        <v>4</v>
      </c>
      <c r="G15" s="25"/>
      <c r="H15" s="24"/>
      <c r="I15" s="24"/>
      <c r="J15" s="24"/>
      <c r="K15" s="22"/>
      <c r="L15" s="22"/>
      <c r="M15" s="22"/>
      <c r="N15" s="22"/>
      <c r="O15" s="22"/>
      <c r="P15" s="22"/>
      <c r="Q15" s="22"/>
      <c r="R15" s="22"/>
      <c r="S15" s="22"/>
      <c r="T15" s="22"/>
    </row>
    <row r="16" spans="1:21" ht="33.6">
      <c r="A16" s="101" t="s">
        <v>121</v>
      </c>
      <c r="B16" s="24"/>
      <c r="C16" s="24"/>
      <c r="D16" s="24" t="s">
        <v>154</v>
      </c>
      <c r="E16" s="24" t="s">
        <v>157</v>
      </c>
      <c r="F16" s="24" t="s">
        <v>4</v>
      </c>
      <c r="G16" s="25"/>
      <c r="H16" s="24"/>
      <c r="I16" s="24"/>
      <c r="J16" s="24"/>
      <c r="K16" s="22"/>
      <c r="L16" s="22"/>
      <c r="M16" s="22"/>
      <c r="N16" s="22"/>
      <c r="O16" s="22"/>
      <c r="P16" s="22"/>
      <c r="Q16" s="22"/>
      <c r="R16" s="22"/>
      <c r="S16" s="22"/>
      <c r="T16" s="22"/>
    </row>
    <row r="17" spans="1:20" ht="50.4">
      <c r="A17" s="101" t="s">
        <v>122</v>
      </c>
      <c r="B17" s="24"/>
      <c r="C17" s="24"/>
      <c r="D17" s="24" t="s">
        <v>155</v>
      </c>
      <c r="E17" s="24" t="s">
        <v>41</v>
      </c>
      <c r="F17" s="24" t="s">
        <v>8</v>
      </c>
      <c r="G17" s="26"/>
      <c r="H17" s="24"/>
      <c r="I17" s="24"/>
      <c r="J17" s="24"/>
      <c r="K17" s="22"/>
      <c r="L17" s="22"/>
      <c r="M17" s="22"/>
      <c r="N17" s="22"/>
      <c r="O17" s="22"/>
      <c r="P17" s="22"/>
      <c r="Q17" s="22"/>
      <c r="R17" s="22"/>
      <c r="S17" s="22"/>
      <c r="T17" s="22"/>
    </row>
    <row r="18" spans="1:20" ht="16.8">
      <c r="A18" s="39"/>
      <c r="B18" s="40"/>
      <c r="C18" s="40"/>
      <c r="D18" s="40"/>
      <c r="E18" s="40"/>
      <c r="F18" s="41"/>
      <c r="G18" s="41"/>
      <c r="H18" s="42"/>
      <c r="I18" s="42"/>
      <c r="J18" s="43"/>
    </row>
    <row r="19" spans="1:20" ht="16.8">
      <c r="A19" s="38"/>
      <c r="B19" s="40"/>
      <c r="C19" s="40"/>
      <c r="D19" s="40"/>
      <c r="E19" s="40"/>
      <c r="F19" s="41"/>
      <c r="G19" s="41"/>
      <c r="H19" s="42"/>
      <c r="I19" s="42"/>
      <c r="J19" s="43"/>
    </row>
    <row r="20" spans="1:20" ht="16.8">
      <c r="A20" s="38"/>
      <c r="B20" s="40"/>
      <c r="C20" s="40"/>
      <c r="D20" s="40"/>
      <c r="E20" s="40"/>
      <c r="F20" s="41"/>
      <c r="G20" s="41"/>
      <c r="H20" s="42"/>
      <c r="I20" s="42"/>
      <c r="J20" s="43"/>
    </row>
    <row r="21" spans="1:20" ht="16.8">
      <c r="A21" s="38"/>
      <c r="B21" s="32"/>
      <c r="C21" s="32"/>
      <c r="D21" s="32"/>
      <c r="E21" s="33"/>
      <c r="F21" s="41"/>
      <c r="G21" s="41"/>
      <c r="H21" s="42"/>
      <c r="I21" s="42"/>
      <c r="J21" s="43"/>
    </row>
    <row r="22" spans="1:20" s="31" customFormat="1" ht="16.8">
      <c r="A22" s="38"/>
      <c r="B22" s="35"/>
      <c r="C22" s="35"/>
      <c r="D22" s="35"/>
      <c r="E22" s="36"/>
      <c r="F22" s="41"/>
      <c r="G22" s="41"/>
      <c r="H22" s="42"/>
      <c r="I22" s="42"/>
      <c r="J22" s="43"/>
    </row>
    <row r="23" spans="1:20">
      <c r="A23" s="32"/>
      <c r="F23" s="34"/>
      <c r="G23" s="34"/>
      <c r="H23" s="35"/>
      <c r="I23" s="35"/>
      <c r="J23" s="36"/>
    </row>
  </sheetData>
  <mergeCells count="11">
    <mergeCell ref="I11:J11"/>
    <mergeCell ref="A9:A10"/>
    <mergeCell ref="F9:F10"/>
    <mergeCell ref="G9:G10"/>
    <mergeCell ref="H9:H10"/>
    <mergeCell ref="I9:I10"/>
    <mergeCell ref="J9:J10"/>
    <mergeCell ref="B9:B10"/>
    <mergeCell ref="D9:D10"/>
    <mergeCell ref="C9:C10"/>
    <mergeCell ref="E9:E10"/>
  </mergeCells>
  <phoneticPr fontId="20" type="noConversion"/>
  <dataValidations count="1">
    <dataValidation type="list" allowBlank="1" showInputMessage="1" showErrorMessage="1" sqref="F1:F1048576">
      <formula1>$I$4:$I$7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6"/>
  <sheetViews>
    <sheetView zoomScale="85" zoomScaleNormal="85" workbookViewId="0">
      <selection activeCell="F14" sqref="F14"/>
    </sheetView>
  </sheetViews>
  <sheetFormatPr defaultColWidth="8.88671875" defaultRowHeight="13.8"/>
  <cols>
    <col min="1" max="1" width="17" style="37" customWidth="1"/>
    <col min="2" max="2" width="13.77734375" style="37" customWidth="1"/>
    <col min="3" max="3" width="13.88671875" style="37" customWidth="1"/>
    <col min="4" max="4" width="35.88671875" style="37" customWidth="1"/>
    <col min="5" max="5" width="35.88671875" style="132" customWidth="1"/>
    <col min="6" max="6" width="9.5546875" style="37" customWidth="1"/>
    <col min="7" max="7" width="12.88671875" style="37" customWidth="1"/>
    <col min="8" max="9" width="8.88671875" style="37"/>
    <col min="10" max="10" width="18.33203125" style="37" customWidth="1"/>
    <col min="11" max="16384" width="8.88671875" style="37"/>
  </cols>
  <sheetData>
    <row r="1" spans="1:21">
      <c r="A1" s="45" t="s">
        <v>0</v>
      </c>
      <c r="B1" s="205"/>
      <c r="C1" s="206"/>
      <c r="D1" s="206"/>
      <c r="E1" s="206"/>
      <c r="F1" s="62"/>
      <c r="G1" s="63"/>
      <c r="H1" s="63"/>
      <c r="I1" s="63"/>
      <c r="J1" s="63"/>
      <c r="K1" s="64"/>
      <c r="L1" s="46"/>
      <c r="M1" s="46"/>
      <c r="N1" s="46"/>
      <c r="O1" s="46"/>
      <c r="P1" s="46"/>
      <c r="Q1" s="46"/>
      <c r="R1" s="46"/>
      <c r="S1" s="46"/>
      <c r="T1" s="46"/>
    </row>
    <row r="2" spans="1:21" ht="14.4" thickBot="1">
      <c r="A2" s="2"/>
      <c r="B2" s="207"/>
      <c r="C2" s="208"/>
      <c r="D2" s="208"/>
      <c r="E2" s="208"/>
      <c r="F2" s="78"/>
      <c r="G2" s="77"/>
      <c r="H2" s="77"/>
      <c r="I2" s="77"/>
      <c r="J2" s="77"/>
      <c r="K2" s="79"/>
      <c r="L2" s="46"/>
      <c r="M2" s="46"/>
      <c r="N2" s="46"/>
      <c r="O2" s="46"/>
      <c r="P2" s="46"/>
      <c r="Q2" s="46"/>
      <c r="R2" s="46"/>
      <c r="S2" s="46"/>
      <c r="T2" s="46"/>
    </row>
    <row r="3" spans="1:21">
      <c r="A3" s="59" t="s">
        <v>1</v>
      </c>
      <c r="B3" s="186" t="s">
        <v>42</v>
      </c>
      <c r="C3" s="186"/>
      <c r="D3" s="186"/>
      <c r="E3" s="186"/>
      <c r="F3" s="65"/>
      <c r="G3" s="66"/>
      <c r="H3" s="67"/>
      <c r="I3" s="68"/>
      <c r="J3" s="68"/>
      <c r="K3" s="69"/>
      <c r="L3" s="10"/>
      <c r="M3" s="10"/>
      <c r="N3" s="10"/>
      <c r="O3" s="10"/>
      <c r="P3" s="10"/>
      <c r="Q3" s="10"/>
      <c r="R3" s="10"/>
      <c r="S3" s="10"/>
      <c r="T3" s="10"/>
    </row>
    <row r="4" spans="1:21">
      <c r="A4" s="60" t="s">
        <v>3</v>
      </c>
      <c r="B4" s="186"/>
      <c r="C4" s="186"/>
      <c r="D4" s="186"/>
      <c r="E4" s="186"/>
      <c r="F4" s="65"/>
      <c r="G4" s="66"/>
      <c r="H4" s="67"/>
      <c r="I4" s="68" t="s">
        <v>4</v>
      </c>
      <c r="J4" s="68"/>
      <c r="K4" s="69"/>
      <c r="L4" s="10"/>
      <c r="M4" s="10"/>
      <c r="N4" s="10"/>
      <c r="O4" s="10"/>
      <c r="P4" s="10"/>
      <c r="Q4" s="10"/>
      <c r="R4" s="10"/>
      <c r="S4" s="10"/>
      <c r="T4" s="10"/>
    </row>
    <row r="5" spans="1:21">
      <c r="A5" s="61" t="s">
        <v>5</v>
      </c>
      <c r="B5" s="192" t="s">
        <v>77</v>
      </c>
      <c r="C5" s="192"/>
      <c r="D5" s="192"/>
      <c r="E5" s="192"/>
      <c r="F5" s="70"/>
      <c r="G5" s="11"/>
      <c r="H5" s="11"/>
      <c r="I5" s="68" t="s">
        <v>6</v>
      </c>
      <c r="J5" s="68"/>
      <c r="K5" s="69"/>
      <c r="L5" s="10"/>
      <c r="M5" s="10"/>
      <c r="N5" s="10"/>
      <c r="O5" s="10"/>
      <c r="P5" s="10"/>
      <c r="Q5" s="10"/>
      <c r="R5" s="10"/>
      <c r="S5" s="10"/>
      <c r="T5" s="10"/>
    </row>
    <row r="6" spans="1:21">
      <c r="A6" s="86" t="s">
        <v>4</v>
      </c>
      <c r="B6" s="84" t="s">
        <v>6</v>
      </c>
      <c r="C6" s="84" t="s">
        <v>7</v>
      </c>
      <c r="D6" s="84" t="s">
        <v>8</v>
      </c>
      <c r="E6" s="144" t="s">
        <v>9</v>
      </c>
      <c r="F6" s="71"/>
      <c r="G6" s="12"/>
      <c r="H6" s="13"/>
      <c r="I6" s="68" t="s">
        <v>10</v>
      </c>
      <c r="J6" s="68"/>
      <c r="K6" s="69"/>
      <c r="L6" s="10"/>
      <c r="M6" s="10"/>
      <c r="N6" s="10"/>
      <c r="O6" s="10"/>
      <c r="P6" s="10"/>
      <c r="Q6" s="10"/>
      <c r="R6" s="10"/>
      <c r="S6" s="10"/>
      <c r="T6" s="10"/>
    </row>
    <row r="7" spans="1:21" ht="14.4" thickBot="1">
      <c r="A7" s="47">
        <f>COUNTIF(F:F,"Pass")</f>
        <v>15</v>
      </c>
      <c r="B7" s="87">
        <f xml:space="preserve"> COUNTIF(F:F,"Fail")</f>
        <v>0</v>
      </c>
      <c r="C7" s="87">
        <f>COUNTIF(F:F,"untested")</f>
        <v>0</v>
      </c>
      <c r="D7" s="87">
        <f>COUNTIF(F:F,"N/A")</f>
        <v>9</v>
      </c>
      <c r="E7" s="145">
        <f>COUNTIF(A:A,"*-*")</f>
        <v>24</v>
      </c>
      <c r="F7" s="72"/>
      <c r="G7" s="73"/>
      <c r="H7" s="74"/>
      <c r="I7" s="75" t="s">
        <v>8</v>
      </c>
      <c r="J7" s="75"/>
      <c r="K7" s="76"/>
      <c r="L7" s="10"/>
      <c r="M7" s="10"/>
      <c r="N7" s="10"/>
      <c r="O7" s="10"/>
      <c r="P7" s="10"/>
      <c r="Q7" s="10"/>
      <c r="R7" s="10"/>
      <c r="S7" s="10"/>
      <c r="T7" s="10"/>
    </row>
    <row r="8" spans="1:21">
      <c r="A8" s="48"/>
      <c r="B8" s="17"/>
      <c r="C8" s="17"/>
      <c r="D8" s="17"/>
      <c r="E8" s="146"/>
      <c r="F8" s="17"/>
      <c r="G8" s="17"/>
      <c r="H8" s="17"/>
      <c r="I8" s="17"/>
      <c r="J8" s="17"/>
      <c r="K8" s="48"/>
      <c r="L8" s="48"/>
      <c r="M8" s="48"/>
      <c r="N8" s="48"/>
      <c r="O8" s="48"/>
      <c r="P8" s="48"/>
      <c r="Q8" s="48"/>
      <c r="R8" s="48"/>
      <c r="S8" s="48"/>
      <c r="T8" s="48"/>
    </row>
    <row r="9" spans="1:21">
      <c r="A9" s="189" t="s">
        <v>11</v>
      </c>
      <c r="B9" s="189" t="s">
        <v>12</v>
      </c>
      <c r="C9" s="199" t="s">
        <v>13</v>
      </c>
      <c r="D9" s="189" t="s">
        <v>14</v>
      </c>
      <c r="E9" s="209" t="s">
        <v>15</v>
      </c>
      <c r="F9" s="199" t="s">
        <v>16</v>
      </c>
      <c r="G9" s="188" t="s">
        <v>17</v>
      </c>
      <c r="H9" s="188" t="s">
        <v>18</v>
      </c>
      <c r="I9" s="188" t="s">
        <v>19</v>
      </c>
      <c r="J9" s="187" t="s">
        <v>20</v>
      </c>
      <c r="K9" s="49"/>
      <c r="L9" s="50"/>
      <c r="M9" s="50"/>
      <c r="N9" s="50"/>
      <c r="O9" s="50"/>
      <c r="P9" s="50"/>
      <c r="Q9" s="50"/>
      <c r="R9" s="50"/>
      <c r="S9" s="50"/>
      <c r="T9" s="50"/>
      <c r="U9" s="50"/>
    </row>
    <row r="10" spans="1:21" ht="33" customHeight="1">
      <c r="A10" s="187"/>
      <c r="B10" s="187"/>
      <c r="C10" s="189"/>
      <c r="D10" s="187"/>
      <c r="E10" s="210"/>
      <c r="F10" s="202"/>
      <c r="G10" s="189"/>
      <c r="H10" s="189"/>
      <c r="I10" s="189"/>
      <c r="J10" s="187"/>
      <c r="K10" s="51"/>
      <c r="L10" s="52"/>
      <c r="M10" s="52"/>
      <c r="N10" s="52"/>
      <c r="O10" s="52"/>
      <c r="P10" s="52"/>
      <c r="Q10" s="52"/>
      <c r="R10" s="52"/>
      <c r="S10" s="52"/>
      <c r="T10" s="52"/>
      <c r="U10" s="52"/>
    </row>
    <row r="11" spans="1:21" ht="31.8" customHeight="1">
      <c r="A11" s="147" t="s">
        <v>75</v>
      </c>
      <c r="B11" s="142"/>
      <c r="C11" s="142"/>
      <c r="D11" s="142"/>
      <c r="E11" s="142"/>
      <c r="F11" s="142"/>
      <c r="G11" s="142"/>
      <c r="H11" s="142"/>
      <c r="I11" s="142"/>
      <c r="J11" s="143"/>
      <c r="K11" s="53"/>
      <c r="L11" s="53"/>
      <c r="M11" s="53"/>
      <c r="N11" s="53"/>
      <c r="O11" s="53"/>
      <c r="P11" s="53"/>
      <c r="Q11" s="53"/>
      <c r="R11" s="53"/>
      <c r="S11" s="53"/>
      <c r="T11" s="53"/>
    </row>
    <row r="12" spans="1:21" ht="84">
      <c r="A12" s="129" t="s">
        <v>61</v>
      </c>
      <c r="B12" s="133" t="s">
        <v>25</v>
      </c>
      <c r="C12" s="134"/>
      <c r="D12" s="135" t="s">
        <v>161</v>
      </c>
      <c r="E12" s="153" t="s">
        <v>194</v>
      </c>
      <c r="F12" s="136" t="s">
        <v>4</v>
      </c>
      <c r="G12" s="137"/>
      <c r="H12" s="135"/>
      <c r="I12" s="135"/>
      <c r="J12" s="135"/>
    </row>
    <row r="13" spans="1:21" ht="84">
      <c r="A13" s="164" t="s">
        <v>62</v>
      </c>
      <c r="B13" s="54"/>
      <c r="C13" s="44"/>
      <c r="D13" s="24" t="s">
        <v>160</v>
      </c>
      <c r="E13" s="151" t="s">
        <v>188</v>
      </c>
      <c r="F13" s="88" t="s">
        <v>8</v>
      </c>
      <c r="G13" s="25"/>
      <c r="H13" s="24"/>
      <c r="I13" s="24"/>
      <c r="J13" s="24"/>
    </row>
    <row r="14" spans="1:21" ht="84">
      <c r="A14" s="164" t="s">
        <v>63</v>
      </c>
      <c r="B14" s="24"/>
      <c r="C14" s="24"/>
      <c r="D14" s="24" t="s">
        <v>159</v>
      </c>
      <c r="E14" s="151" t="s">
        <v>188</v>
      </c>
      <c r="F14" s="88" t="s">
        <v>8</v>
      </c>
      <c r="G14" s="25"/>
      <c r="H14" s="24"/>
      <c r="I14" s="24"/>
      <c r="J14" s="24"/>
    </row>
    <row r="15" spans="1:21" ht="67.2">
      <c r="A15" s="164" t="s">
        <v>270</v>
      </c>
      <c r="B15" s="24"/>
      <c r="C15" s="24"/>
      <c r="D15" s="24" t="s">
        <v>158</v>
      </c>
      <c r="E15" s="154" t="s">
        <v>194</v>
      </c>
      <c r="F15" s="89" t="s">
        <v>4</v>
      </c>
      <c r="G15" s="25"/>
      <c r="H15" s="24"/>
      <c r="I15" s="24"/>
      <c r="J15" s="24"/>
    </row>
    <row r="16" spans="1:21" ht="84">
      <c r="A16" s="164" t="s">
        <v>271</v>
      </c>
      <c r="B16" s="24" t="s">
        <v>26</v>
      </c>
      <c r="C16" s="24"/>
      <c r="D16" s="24" t="s">
        <v>43</v>
      </c>
      <c r="E16" s="131" t="s">
        <v>193</v>
      </c>
      <c r="F16" s="24" t="s">
        <v>4</v>
      </c>
      <c r="G16" s="25"/>
      <c r="H16" s="24"/>
      <c r="I16" s="24"/>
      <c r="J16" s="24"/>
    </row>
    <row r="17" spans="1:21" ht="84">
      <c r="A17" s="164" t="s">
        <v>272</v>
      </c>
      <c r="B17" s="24"/>
      <c r="C17" s="24"/>
      <c r="D17" s="24" t="s">
        <v>44</v>
      </c>
      <c r="E17" s="131" t="s">
        <v>191</v>
      </c>
      <c r="F17" s="24" t="s">
        <v>4</v>
      </c>
      <c r="G17" s="25"/>
      <c r="H17" s="24"/>
      <c r="I17" s="24"/>
      <c r="J17" s="24"/>
    </row>
    <row r="18" spans="1:21" ht="84">
      <c r="A18" s="164" t="s">
        <v>273</v>
      </c>
      <c r="B18" s="24"/>
      <c r="C18" s="24"/>
      <c r="D18" s="24" t="s">
        <v>45</v>
      </c>
      <c r="E18" s="131" t="s">
        <v>192</v>
      </c>
      <c r="F18" s="24" t="s">
        <v>4</v>
      </c>
      <c r="G18" s="25"/>
      <c r="H18" s="24"/>
      <c r="I18" s="24"/>
      <c r="J18" s="24"/>
    </row>
    <row r="19" spans="1:21" ht="84">
      <c r="A19" s="164" t="s">
        <v>274</v>
      </c>
      <c r="B19" s="24"/>
      <c r="C19" s="24"/>
      <c r="D19" s="24" t="s">
        <v>46</v>
      </c>
      <c r="E19" s="131" t="s">
        <v>191</v>
      </c>
      <c r="F19" s="24" t="s">
        <v>4</v>
      </c>
      <c r="G19" s="26"/>
      <c r="H19" s="24"/>
      <c r="I19" s="24"/>
      <c r="J19" s="24"/>
    </row>
    <row r="20" spans="1:21" ht="84">
      <c r="A20" s="164" t="s">
        <v>64</v>
      </c>
      <c r="B20" s="24"/>
      <c r="C20" s="24"/>
      <c r="D20" s="24" t="s">
        <v>47</v>
      </c>
      <c r="E20" s="151" t="s">
        <v>187</v>
      </c>
      <c r="F20" s="24" t="s">
        <v>4</v>
      </c>
      <c r="G20" s="25"/>
      <c r="H20" s="24"/>
      <c r="I20" s="24"/>
      <c r="J20" s="24"/>
    </row>
    <row r="21" spans="1:21" ht="84">
      <c r="A21" s="164" t="s">
        <v>65</v>
      </c>
      <c r="B21" s="24"/>
      <c r="C21" s="24"/>
      <c r="D21" s="24" t="s">
        <v>48</v>
      </c>
      <c r="E21" s="131" t="s">
        <v>190</v>
      </c>
      <c r="F21" s="24" t="s">
        <v>4</v>
      </c>
      <c r="G21" s="25"/>
      <c r="H21" s="24"/>
      <c r="I21" s="24"/>
      <c r="J21" s="24"/>
    </row>
    <row r="22" spans="1:21" ht="84">
      <c r="A22" s="164" t="s">
        <v>66</v>
      </c>
      <c r="B22" s="24"/>
      <c r="C22" s="24"/>
      <c r="D22" s="24" t="s">
        <v>162</v>
      </c>
      <c r="E22" s="131" t="s">
        <v>187</v>
      </c>
      <c r="F22" s="24" t="s">
        <v>4</v>
      </c>
      <c r="G22" s="25"/>
      <c r="H22" s="24"/>
      <c r="I22" s="24"/>
      <c r="J22" s="24"/>
    </row>
    <row r="23" spans="1:21" ht="67.2">
      <c r="A23" s="164" t="s">
        <v>67</v>
      </c>
      <c r="B23" s="24"/>
      <c r="C23" s="24"/>
      <c r="D23" s="24" t="s">
        <v>163</v>
      </c>
      <c r="E23" s="131" t="s">
        <v>190</v>
      </c>
      <c r="F23" s="24" t="s">
        <v>4</v>
      </c>
      <c r="G23" s="25"/>
      <c r="H23" s="24"/>
      <c r="I23" s="24"/>
      <c r="J23" s="24"/>
    </row>
    <row r="24" spans="1:21" ht="67.2">
      <c r="A24" s="164" t="s">
        <v>68</v>
      </c>
      <c r="B24" s="24" t="s">
        <v>28</v>
      </c>
      <c r="C24" s="24"/>
      <c r="D24" s="24" t="s">
        <v>49</v>
      </c>
      <c r="E24" s="151" t="s">
        <v>189</v>
      </c>
      <c r="F24" s="28" t="s">
        <v>4</v>
      </c>
      <c r="G24" s="25"/>
      <c r="H24" s="24"/>
      <c r="I24" s="24"/>
      <c r="J24" s="24"/>
    </row>
    <row r="25" spans="1:21" s="132" customFormat="1" ht="67.2">
      <c r="A25" s="164" t="s">
        <v>69</v>
      </c>
      <c r="B25" s="131"/>
      <c r="C25" s="131"/>
      <c r="D25" s="131" t="s">
        <v>164</v>
      </c>
      <c r="E25" s="151" t="s">
        <v>189</v>
      </c>
      <c r="F25" s="140" t="s">
        <v>4</v>
      </c>
      <c r="G25" s="141"/>
      <c r="H25" s="131"/>
      <c r="I25" s="131"/>
      <c r="J25" s="131"/>
    </row>
    <row r="26" spans="1:21" s="132" customFormat="1" ht="67.2">
      <c r="A26" s="164" t="s">
        <v>70</v>
      </c>
      <c r="B26" s="131" t="s">
        <v>91</v>
      </c>
      <c r="C26" s="131"/>
      <c r="D26" s="131" t="s">
        <v>93</v>
      </c>
      <c r="E26" s="131" t="s">
        <v>92</v>
      </c>
      <c r="F26" s="140" t="s">
        <v>4</v>
      </c>
      <c r="G26" s="141"/>
      <c r="H26" s="131"/>
      <c r="I26" s="131"/>
      <c r="J26" s="131"/>
    </row>
    <row r="27" spans="1:21" s="132" customFormat="1" ht="84">
      <c r="A27" s="164" t="s">
        <v>71</v>
      </c>
      <c r="B27" s="131" t="s">
        <v>165</v>
      </c>
      <c r="C27" s="131"/>
      <c r="D27" s="131" t="s">
        <v>166</v>
      </c>
      <c r="E27" s="131" t="s">
        <v>186</v>
      </c>
      <c r="F27" s="140" t="s">
        <v>4</v>
      </c>
      <c r="G27" s="141"/>
      <c r="H27" s="131"/>
      <c r="I27" s="131"/>
      <c r="J27" s="131"/>
    </row>
    <row r="28" spans="1:21" s="132" customFormat="1" ht="67.2">
      <c r="A28" s="164" t="s">
        <v>72</v>
      </c>
      <c r="B28" s="131"/>
      <c r="C28" s="131"/>
      <c r="D28" s="131" t="s">
        <v>167</v>
      </c>
      <c r="E28" s="131" t="s">
        <v>187</v>
      </c>
      <c r="F28" s="140" t="s">
        <v>8</v>
      </c>
      <c r="G28" s="141"/>
      <c r="H28" s="131"/>
      <c r="I28" s="131"/>
      <c r="J28" s="131"/>
    </row>
    <row r="29" spans="1:21" s="132" customFormat="1" ht="67.2">
      <c r="A29" s="164" t="s">
        <v>73</v>
      </c>
      <c r="B29" s="131" t="s">
        <v>168</v>
      </c>
      <c r="C29" s="131"/>
      <c r="D29" s="131" t="s">
        <v>169</v>
      </c>
      <c r="E29" s="131" t="s">
        <v>187</v>
      </c>
      <c r="F29" s="140" t="s">
        <v>8</v>
      </c>
      <c r="G29" s="141"/>
      <c r="H29" s="131"/>
      <c r="I29" s="131"/>
      <c r="J29" s="131"/>
    </row>
    <row r="30" spans="1:21" s="132" customFormat="1" ht="67.2">
      <c r="A30" s="164" t="s">
        <v>275</v>
      </c>
      <c r="B30" s="131"/>
      <c r="C30" s="131"/>
      <c r="D30" s="131" t="s">
        <v>170</v>
      </c>
      <c r="E30" s="131" t="s">
        <v>195</v>
      </c>
      <c r="F30" s="140" t="s">
        <v>4</v>
      </c>
      <c r="G30" s="141"/>
      <c r="H30" s="131"/>
      <c r="I30" s="131"/>
      <c r="J30" s="131"/>
    </row>
    <row r="31" spans="1:21" s="132" customFormat="1" ht="67.2">
      <c r="A31" s="164" t="s">
        <v>276</v>
      </c>
      <c r="B31" s="131"/>
      <c r="C31" s="131"/>
      <c r="D31" s="131" t="s">
        <v>171</v>
      </c>
      <c r="E31" s="131" t="s">
        <v>187</v>
      </c>
      <c r="F31" s="140" t="s">
        <v>8</v>
      </c>
      <c r="G31" s="141"/>
      <c r="H31" s="131"/>
      <c r="I31" s="131"/>
      <c r="J31" s="131"/>
    </row>
    <row r="32" spans="1:21" s="139" customFormat="1" ht="35.4" customHeight="1">
      <c r="A32" s="150" t="s">
        <v>172</v>
      </c>
      <c r="B32" s="149"/>
      <c r="C32" s="149"/>
      <c r="D32" s="149"/>
      <c r="E32" s="149"/>
      <c r="F32" s="149"/>
      <c r="G32" s="149"/>
      <c r="H32" s="149"/>
      <c r="I32" s="149"/>
      <c r="J32" s="149"/>
      <c r="K32" s="148"/>
      <c r="L32" s="148"/>
      <c r="M32" s="148"/>
      <c r="N32" s="148"/>
      <c r="O32" s="148"/>
      <c r="P32" s="148"/>
      <c r="Q32" s="148"/>
      <c r="R32" s="148"/>
      <c r="S32" s="148"/>
      <c r="T32" s="148"/>
      <c r="U32" s="148"/>
    </row>
    <row r="33" spans="1:10" s="132" customFormat="1" ht="84">
      <c r="A33" s="130" t="s">
        <v>277</v>
      </c>
      <c r="B33" s="131" t="s">
        <v>173</v>
      </c>
      <c r="C33" s="131"/>
      <c r="D33" s="131" t="s">
        <v>176</v>
      </c>
      <c r="E33" s="131" t="s">
        <v>198</v>
      </c>
      <c r="F33" s="140" t="s">
        <v>8</v>
      </c>
      <c r="G33" s="141"/>
      <c r="H33" s="131"/>
      <c r="I33" s="131"/>
      <c r="J33" s="131"/>
    </row>
    <row r="34" spans="1:10" s="132" customFormat="1" ht="33.6">
      <c r="A34" s="130" t="s">
        <v>278</v>
      </c>
      <c r="B34" s="131" t="s">
        <v>27</v>
      </c>
      <c r="C34" s="131"/>
      <c r="D34" s="131" t="s">
        <v>266</v>
      </c>
      <c r="E34" s="151" t="s">
        <v>267</v>
      </c>
      <c r="F34" s="131" t="s">
        <v>8</v>
      </c>
      <c r="G34" s="131"/>
      <c r="H34" s="152"/>
      <c r="I34" s="152"/>
      <c r="J34" s="152"/>
    </row>
    <row r="35" spans="1:10" s="132" customFormat="1" ht="33.6">
      <c r="A35" s="130" t="s">
        <v>74</v>
      </c>
      <c r="B35" s="131"/>
      <c r="C35" s="131"/>
      <c r="D35" s="131" t="s">
        <v>268</v>
      </c>
      <c r="E35" s="151" t="s">
        <v>269</v>
      </c>
      <c r="F35" s="131" t="s">
        <v>8</v>
      </c>
      <c r="G35" s="131"/>
      <c r="H35" s="152"/>
      <c r="I35" s="152"/>
      <c r="J35" s="152"/>
    </row>
    <row r="36" spans="1:10" s="132" customFormat="1" ht="33.6">
      <c r="A36" s="130" t="s">
        <v>279</v>
      </c>
      <c r="B36" s="131"/>
      <c r="C36" s="131"/>
      <c r="D36" s="131" t="s">
        <v>22</v>
      </c>
      <c r="E36" s="140" t="s">
        <v>23</v>
      </c>
      <c r="F36" s="131" t="s">
        <v>8</v>
      </c>
      <c r="G36" s="131"/>
      <c r="H36" s="152"/>
      <c r="I36" s="152"/>
      <c r="J36" s="152"/>
    </row>
  </sheetData>
  <mergeCells count="14">
    <mergeCell ref="G9:G10"/>
    <mergeCell ref="H9:H10"/>
    <mergeCell ref="I9:I10"/>
    <mergeCell ref="J9:J10"/>
    <mergeCell ref="A9:A10"/>
    <mergeCell ref="B9:B10"/>
    <mergeCell ref="C9:C10"/>
    <mergeCell ref="D9:D10"/>
    <mergeCell ref="E9:E10"/>
    <mergeCell ref="B1:E2"/>
    <mergeCell ref="B3:E3"/>
    <mergeCell ref="B4:E4"/>
    <mergeCell ref="B5:E5"/>
    <mergeCell ref="F9:F10"/>
  </mergeCells>
  <phoneticPr fontId="20" type="noConversion"/>
  <dataValidations count="1">
    <dataValidation type="list" allowBlank="1" showInputMessage="1" showErrorMessage="1" sqref="F1:F10 F12:F31 F33:F1048576">
      <formula1>$I$4:$I$7</formula1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2"/>
  <sheetViews>
    <sheetView topLeftCell="A3" zoomScale="40" zoomScaleNormal="40" workbookViewId="0">
      <selection activeCell="F26" sqref="F26"/>
    </sheetView>
  </sheetViews>
  <sheetFormatPr defaultColWidth="8.88671875" defaultRowHeight="13.8"/>
  <cols>
    <col min="1" max="1" width="10.44140625" style="37" customWidth="1"/>
    <col min="2" max="2" width="31.21875" style="182" customWidth="1"/>
    <col min="3" max="3" width="18.77734375" style="37" customWidth="1"/>
    <col min="4" max="4" width="29.6640625" style="37" customWidth="1"/>
    <col min="5" max="5" width="23.5546875" style="37" customWidth="1"/>
    <col min="6" max="6" width="10.44140625" style="37" customWidth="1"/>
    <col min="7" max="7" width="12.88671875" style="37" customWidth="1"/>
    <col min="8" max="9" width="8.88671875" style="37"/>
    <col min="10" max="10" width="18.33203125" style="37" customWidth="1"/>
    <col min="11" max="16384" width="8.88671875" style="37"/>
  </cols>
  <sheetData>
    <row r="1" spans="1:21" ht="26.4">
      <c r="A1" s="45" t="s">
        <v>0</v>
      </c>
      <c r="B1" s="197"/>
      <c r="C1" s="197"/>
      <c r="D1" s="197"/>
      <c r="E1" s="197"/>
      <c r="F1" s="2"/>
      <c r="G1" s="2"/>
      <c r="H1" s="2"/>
      <c r="I1" s="2"/>
      <c r="J1" s="2"/>
      <c r="K1" s="46"/>
      <c r="L1" s="46"/>
      <c r="M1" s="46"/>
      <c r="N1" s="46"/>
      <c r="O1" s="46"/>
      <c r="P1" s="46"/>
      <c r="Q1" s="46"/>
      <c r="R1" s="46"/>
      <c r="S1" s="46"/>
      <c r="T1" s="46"/>
    </row>
    <row r="2" spans="1:21" ht="14.4" thickBot="1">
      <c r="A2" s="2"/>
      <c r="B2" s="198"/>
      <c r="C2" s="198"/>
      <c r="D2" s="198"/>
      <c r="E2" s="198"/>
      <c r="F2" s="2"/>
      <c r="G2" s="2"/>
      <c r="H2" s="2"/>
      <c r="I2" s="2"/>
      <c r="J2" s="2"/>
      <c r="K2" s="46"/>
      <c r="L2" s="46"/>
      <c r="M2" s="46"/>
      <c r="N2" s="46"/>
      <c r="O2" s="46"/>
      <c r="P2" s="46"/>
      <c r="Q2" s="46"/>
      <c r="R2" s="46"/>
      <c r="S2" s="46"/>
      <c r="T2" s="46"/>
    </row>
    <row r="3" spans="1:21" ht="26.4">
      <c r="A3" s="59" t="s">
        <v>1</v>
      </c>
      <c r="B3" s="186" t="s">
        <v>56</v>
      </c>
      <c r="C3" s="186"/>
      <c r="D3" s="186"/>
      <c r="E3" s="186"/>
      <c r="F3" s="6"/>
      <c r="G3" s="7"/>
      <c r="H3" s="8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</row>
    <row r="4" spans="1:21" ht="39.6">
      <c r="A4" s="60" t="s">
        <v>3</v>
      </c>
      <c r="B4" s="186"/>
      <c r="C4" s="186"/>
      <c r="D4" s="186"/>
      <c r="E4" s="186"/>
      <c r="F4" s="6"/>
      <c r="G4" s="7"/>
      <c r="H4" s="8"/>
      <c r="I4" s="10" t="s">
        <v>4</v>
      </c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</row>
    <row r="5" spans="1:21">
      <c r="A5" s="61" t="s">
        <v>5</v>
      </c>
      <c r="B5" s="180" t="s">
        <v>77</v>
      </c>
      <c r="C5" s="83"/>
      <c r="D5" s="83"/>
      <c r="E5" s="83"/>
      <c r="F5" s="11"/>
      <c r="G5" s="11"/>
      <c r="H5" s="11"/>
      <c r="I5" s="10" t="s">
        <v>6</v>
      </c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</row>
    <row r="6" spans="1:21">
      <c r="A6" s="86" t="s">
        <v>4</v>
      </c>
      <c r="B6" s="84" t="s">
        <v>6</v>
      </c>
      <c r="C6" s="84" t="s">
        <v>7</v>
      </c>
      <c r="D6" s="84" t="s">
        <v>8</v>
      </c>
      <c r="E6" s="84" t="s">
        <v>9</v>
      </c>
      <c r="F6" s="12"/>
      <c r="G6" s="12"/>
      <c r="H6" s="13"/>
      <c r="I6" s="10" t="s">
        <v>10</v>
      </c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</row>
    <row r="7" spans="1:21" ht="14.4" thickBot="1">
      <c r="A7" s="47">
        <f>COUNTIF(F:F,"Pass")</f>
        <v>7</v>
      </c>
      <c r="B7" s="87">
        <f xml:space="preserve"> COUNTIF(F:F,"Fail")</f>
        <v>9</v>
      </c>
      <c r="C7" s="87">
        <f>COUNTIF(F:F,"untested")</f>
        <v>0</v>
      </c>
      <c r="D7" s="87">
        <f>COUNTIF(F:F,"N/A")</f>
        <v>0</v>
      </c>
      <c r="E7" s="87">
        <f>COUNTIF(A:A,"*-*")</f>
        <v>16</v>
      </c>
      <c r="F7" s="12"/>
      <c r="G7" s="12"/>
      <c r="H7" s="13"/>
      <c r="I7" s="10" t="s">
        <v>8</v>
      </c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</row>
    <row r="8" spans="1:21">
      <c r="A8" s="48"/>
      <c r="B8" s="181"/>
      <c r="C8" s="17"/>
      <c r="D8" s="17"/>
      <c r="E8" s="17"/>
      <c r="F8" s="17"/>
      <c r="G8" s="17"/>
      <c r="H8" s="17"/>
      <c r="I8" s="17"/>
      <c r="J8" s="17"/>
      <c r="K8" s="48"/>
      <c r="L8" s="48"/>
      <c r="M8" s="48"/>
      <c r="N8" s="48"/>
      <c r="O8" s="48"/>
      <c r="P8" s="48"/>
      <c r="Q8" s="48"/>
      <c r="R8" s="48"/>
      <c r="S8" s="48"/>
      <c r="T8" s="48"/>
    </row>
    <row r="9" spans="1:21">
      <c r="A9" s="189" t="s">
        <v>11</v>
      </c>
      <c r="B9" s="189" t="s">
        <v>12</v>
      </c>
      <c r="C9" s="199" t="s">
        <v>13</v>
      </c>
      <c r="D9" s="189" t="s">
        <v>14</v>
      </c>
      <c r="E9" s="200" t="s">
        <v>15</v>
      </c>
      <c r="F9" s="199" t="s">
        <v>16</v>
      </c>
      <c r="G9" s="188" t="s">
        <v>17</v>
      </c>
      <c r="H9" s="188" t="s">
        <v>18</v>
      </c>
      <c r="I9" s="188" t="s">
        <v>19</v>
      </c>
      <c r="J9" s="187" t="s">
        <v>20</v>
      </c>
      <c r="K9" s="49"/>
      <c r="L9" s="50"/>
      <c r="M9" s="50"/>
      <c r="N9" s="50"/>
      <c r="O9" s="50"/>
      <c r="P9" s="50"/>
      <c r="Q9" s="50"/>
      <c r="R9" s="50"/>
      <c r="S9" s="50"/>
      <c r="T9" s="50"/>
      <c r="U9" s="50"/>
    </row>
    <row r="10" spans="1:21">
      <c r="A10" s="187"/>
      <c r="B10" s="187"/>
      <c r="C10" s="189"/>
      <c r="D10" s="187"/>
      <c r="E10" s="201"/>
      <c r="F10" s="202"/>
      <c r="G10" s="189"/>
      <c r="H10" s="189"/>
      <c r="I10" s="189"/>
      <c r="J10" s="187"/>
      <c r="K10" s="51"/>
      <c r="L10" s="52"/>
      <c r="M10" s="52"/>
      <c r="N10" s="52"/>
      <c r="O10" s="52"/>
      <c r="P10" s="52"/>
      <c r="Q10" s="52"/>
      <c r="R10" s="52"/>
      <c r="S10" s="52"/>
      <c r="T10" s="52"/>
      <c r="U10" s="52"/>
    </row>
    <row r="11" spans="1:21" ht="25.8" customHeight="1">
      <c r="A11" s="165" t="s">
        <v>56</v>
      </c>
      <c r="B11" s="174"/>
      <c r="C11" s="167"/>
      <c r="D11" s="167"/>
      <c r="E11" s="167"/>
      <c r="F11" s="167"/>
      <c r="G11" s="167"/>
      <c r="H11" s="167"/>
      <c r="I11" s="183"/>
      <c r="J11" s="184"/>
      <c r="K11" s="53"/>
      <c r="L11" s="53"/>
      <c r="M11" s="53"/>
      <c r="N11" s="53"/>
      <c r="O11" s="53"/>
      <c r="P11" s="53"/>
      <c r="Q11" s="53"/>
      <c r="R11" s="53"/>
      <c r="S11" s="53"/>
      <c r="T11" s="53"/>
    </row>
    <row r="12" spans="1:21" ht="50.4">
      <c r="A12" s="23" t="s">
        <v>315</v>
      </c>
      <c r="B12" s="211" t="s">
        <v>313</v>
      </c>
      <c r="C12" s="24"/>
      <c r="D12" s="24" t="s">
        <v>291</v>
      </c>
      <c r="E12" s="55" t="s">
        <v>298</v>
      </c>
      <c r="F12" s="24" t="s">
        <v>4</v>
      </c>
      <c r="G12" s="25"/>
      <c r="H12" s="24"/>
      <c r="I12" s="24"/>
      <c r="J12" s="24"/>
      <c r="K12" s="53"/>
      <c r="L12" s="53"/>
      <c r="M12" s="53"/>
      <c r="N12" s="53"/>
      <c r="O12" s="53"/>
      <c r="P12" s="53"/>
      <c r="Q12" s="53"/>
      <c r="R12" s="53"/>
      <c r="S12" s="53"/>
      <c r="T12" s="53"/>
    </row>
    <row r="13" spans="1:21" ht="50.4">
      <c r="A13" s="23" t="s">
        <v>316</v>
      </c>
      <c r="B13" s="212"/>
      <c r="C13" s="24"/>
      <c r="D13" s="24" t="s">
        <v>296</v>
      </c>
      <c r="E13" s="55" t="s">
        <v>292</v>
      </c>
      <c r="F13" s="24" t="s">
        <v>4</v>
      </c>
      <c r="G13" s="25"/>
      <c r="H13" s="24"/>
      <c r="I13" s="24"/>
      <c r="J13" s="24"/>
      <c r="K13" s="53"/>
      <c r="L13" s="53"/>
      <c r="M13" s="53"/>
      <c r="N13" s="53"/>
      <c r="O13" s="53"/>
      <c r="P13" s="53"/>
      <c r="Q13" s="53"/>
      <c r="R13" s="53"/>
      <c r="S13" s="53"/>
      <c r="T13" s="53"/>
    </row>
    <row r="14" spans="1:21" ht="50.4">
      <c r="A14" s="23" t="s">
        <v>317</v>
      </c>
      <c r="B14" s="179" t="s">
        <v>314</v>
      </c>
      <c r="C14" s="24"/>
      <c r="D14" s="24" t="s">
        <v>297</v>
      </c>
      <c r="E14" s="55" t="s">
        <v>57</v>
      </c>
      <c r="F14" s="24" t="s">
        <v>6</v>
      </c>
      <c r="G14" s="25"/>
      <c r="H14" s="24"/>
      <c r="I14" s="24"/>
      <c r="J14" s="24"/>
      <c r="K14" s="53"/>
      <c r="L14" s="53"/>
      <c r="M14" s="53"/>
      <c r="N14" s="53"/>
      <c r="O14" s="53"/>
      <c r="P14" s="53"/>
      <c r="Q14" s="53"/>
      <c r="R14" s="53"/>
      <c r="S14" s="53"/>
      <c r="T14" s="53"/>
    </row>
    <row r="15" spans="1:21" ht="50.4">
      <c r="A15" s="23" t="s">
        <v>318</v>
      </c>
      <c r="B15" s="211" t="s">
        <v>313</v>
      </c>
      <c r="C15" s="24"/>
      <c r="D15" s="24" t="s">
        <v>290</v>
      </c>
      <c r="E15" s="55" t="s">
        <v>298</v>
      </c>
      <c r="F15" s="24" t="s">
        <v>4</v>
      </c>
      <c r="G15" s="25"/>
      <c r="H15" s="24"/>
      <c r="I15" s="24"/>
      <c r="J15" s="24"/>
      <c r="K15" s="53"/>
      <c r="L15" s="53"/>
      <c r="M15" s="53"/>
      <c r="N15" s="53"/>
      <c r="O15" s="53"/>
      <c r="P15" s="53"/>
      <c r="Q15" s="53"/>
      <c r="R15" s="53"/>
      <c r="S15" s="53"/>
      <c r="T15" s="53"/>
    </row>
    <row r="16" spans="1:21" ht="50.4">
      <c r="A16" s="23" t="s">
        <v>319</v>
      </c>
      <c r="B16" s="212"/>
      <c r="C16" s="24"/>
      <c r="D16" s="24" t="s">
        <v>294</v>
      </c>
      <c r="E16" s="55" t="s">
        <v>299</v>
      </c>
      <c r="F16" s="24" t="s">
        <v>6</v>
      </c>
      <c r="G16" s="25"/>
      <c r="H16" s="24"/>
      <c r="I16" s="24"/>
      <c r="J16" s="24"/>
      <c r="K16" s="53"/>
      <c r="L16" s="53"/>
      <c r="M16" s="53"/>
      <c r="N16" s="53"/>
      <c r="O16" s="53"/>
      <c r="P16" s="53"/>
      <c r="Q16" s="53"/>
      <c r="R16" s="53"/>
      <c r="S16" s="53"/>
      <c r="T16" s="53"/>
    </row>
    <row r="17" spans="1:20" ht="50.4">
      <c r="A17" s="23" t="s">
        <v>320</v>
      </c>
      <c r="B17" s="101" t="s">
        <v>314</v>
      </c>
      <c r="C17" s="24"/>
      <c r="D17" s="24" t="s">
        <v>295</v>
      </c>
      <c r="E17" s="55" t="s">
        <v>300</v>
      </c>
      <c r="F17" s="24" t="s">
        <v>6</v>
      </c>
      <c r="G17" s="25"/>
      <c r="H17" s="24"/>
      <c r="I17" s="24"/>
      <c r="J17" s="24"/>
      <c r="K17" s="53"/>
      <c r="L17" s="53"/>
      <c r="M17" s="53"/>
      <c r="N17" s="53"/>
      <c r="O17" s="53"/>
      <c r="P17" s="53"/>
      <c r="Q17" s="53"/>
      <c r="R17" s="53"/>
      <c r="S17" s="53"/>
      <c r="T17" s="53"/>
    </row>
    <row r="18" spans="1:20" ht="50.4">
      <c r="A18" s="23" t="s">
        <v>321</v>
      </c>
      <c r="B18" s="211" t="s">
        <v>313</v>
      </c>
      <c r="C18" s="24"/>
      <c r="D18" s="24" t="s">
        <v>301</v>
      </c>
      <c r="E18" s="55" t="s">
        <v>298</v>
      </c>
      <c r="F18" s="24" t="s">
        <v>4</v>
      </c>
      <c r="G18" s="25"/>
      <c r="H18" s="24"/>
      <c r="I18" s="24"/>
      <c r="J18" s="24"/>
    </row>
    <row r="19" spans="1:20" ht="50.4">
      <c r="A19" s="23" t="s">
        <v>322</v>
      </c>
      <c r="B19" s="212"/>
      <c r="C19" s="24"/>
      <c r="D19" s="24" t="s">
        <v>302</v>
      </c>
      <c r="E19" s="55" t="s">
        <v>298</v>
      </c>
      <c r="F19" s="24" t="s">
        <v>6</v>
      </c>
      <c r="G19" s="44"/>
      <c r="H19" s="44"/>
      <c r="I19" s="44"/>
      <c r="J19" s="44"/>
    </row>
    <row r="20" spans="1:20" ht="50.4">
      <c r="A20" s="23" t="s">
        <v>323</v>
      </c>
      <c r="B20" s="101" t="s">
        <v>314</v>
      </c>
      <c r="C20" s="24"/>
      <c r="D20" s="24" t="s">
        <v>303</v>
      </c>
      <c r="E20" s="55" t="s">
        <v>300</v>
      </c>
      <c r="F20" s="24" t="s">
        <v>6</v>
      </c>
      <c r="G20" s="44"/>
      <c r="H20" s="44"/>
      <c r="I20" s="44"/>
      <c r="J20" s="44"/>
    </row>
    <row r="21" spans="1:20" ht="50.4">
      <c r="A21" s="23" t="s">
        <v>324</v>
      </c>
      <c r="B21" s="211" t="s">
        <v>313</v>
      </c>
      <c r="C21" s="24"/>
      <c r="D21" s="24" t="s">
        <v>304</v>
      </c>
      <c r="E21" s="55" t="s">
        <v>298</v>
      </c>
      <c r="F21" s="24" t="s">
        <v>4</v>
      </c>
      <c r="G21" s="44"/>
      <c r="H21" s="44"/>
      <c r="I21" s="44"/>
      <c r="J21" s="44"/>
    </row>
    <row r="22" spans="1:20" s="56" customFormat="1" ht="50.4">
      <c r="A22" s="23" t="s">
        <v>325</v>
      </c>
      <c r="B22" s="212"/>
      <c r="C22" s="24"/>
      <c r="D22" s="24" t="s">
        <v>305</v>
      </c>
      <c r="E22" s="55" t="s">
        <v>298</v>
      </c>
      <c r="F22" s="24" t="s">
        <v>6</v>
      </c>
      <c r="G22" s="24"/>
      <c r="H22" s="30"/>
      <c r="I22" s="30"/>
      <c r="J22" s="30"/>
    </row>
    <row r="23" spans="1:20" ht="50.4">
      <c r="A23" s="23" t="s">
        <v>326</v>
      </c>
      <c r="B23" s="101" t="s">
        <v>314</v>
      </c>
      <c r="C23" s="24"/>
      <c r="D23" s="24" t="s">
        <v>306</v>
      </c>
      <c r="E23" s="55" t="s">
        <v>300</v>
      </c>
      <c r="F23" s="24" t="s">
        <v>6</v>
      </c>
      <c r="G23" s="175"/>
      <c r="H23" s="44"/>
      <c r="I23" s="44"/>
      <c r="J23" s="44"/>
    </row>
    <row r="24" spans="1:20" ht="84">
      <c r="A24" s="23" t="s">
        <v>327</v>
      </c>
      <c r="B24" s="213" t="s">
        <v>312</v>
      </c>
      <c r="C24" s="176"/>
      <c r="D24" s="178" t="s">
        <v>308</v>
      </c>
      <c r="E24" s="55" t="s">
        <v>293</v>
      </c>
      <c r="F24" s="44" t="s">
        <v>4</v>
      </c>
      <c r="G24" s="44"/>
      <c r="H24" s="44"/>
      <c r="I24" s="44"/>
      <c r="J24" s="44"/>
    </row>
    <row r="25" spans="1:20" ht="64.8" customHeight="1">
      <c r="A25" s="23" t="s">
        <v>328</v>
      </c>
      <c r="B25" s="214"/>
      <c r="C25" s="44"/>
      <c r="D25" s="54" t="s">
        <v>309</v>
      </c>
      <c r="E25" s="55" t="s">
        <v>293</v>
      </c>
      <c r="F25" s="44" t="s">
        <v>6</v>
      </c>
      <c r="G25" s="44"/>
      <c r="H25" s="44"/>
      <c r="I25" s="44"/>
      <c r="J25" s="44"/>
    </row>
    <row r="26" spans="1:20" ht="33.6" customHeight="1">
      <c r="A26" s="23" t="s">
        <v>329</v>
      </c>
      <c r="B26" s="214"/>
      <c r="C26" s="44"/>
      <c r="D26" s="177" t="s">
        <v>310</v>
      </c>
      <c r="E26" s="55" t="s">
        <v>299</v>
      </c>
      <c r="F26" s="44" t="s">
        <v>4</v>
      </c>
      <c r="G26" s="44"/>
      <c r="H26" s="44"/>
      <c r="I26" s="44"/>
      <c r="J26" s="44"/>
    </row>
    <row r="27" spans="1:20" ht="50.4">
      <c r="A27" s="23" t="s">
        <v>330</v>
      </c>
      <c r="B27" s="215"/>
      <c r="C27" s="44"/>
      <c r="D27" s="80" t="s">
        <v>311</v>
      </c>
      <c r="E27" s="55" t="s">
        <v>307</v>
      </c>
      <c r="F27" s="44" t="s">
        <v>6</v>
      </c>
      <c r="G27" s="44"/>
      <c r="H27" s="44"/>
      <c r="I27" s="44"/>
      <c r="J27" s="44"/>
    </row>
    <row r="28" spans="1:20" ht="13.8" customHeight="1"/>
    <row r="29" spans="1:20" ht="13.8" customHeight="1"/>
    <row r="30" spans="1:20" ht="13.8" customHeight="1"/>
    <row r="31" spans="1:20" ht="13.8" customHeight="1"/>
    <row r="32" spans="1:20" ht="13.8" customHeight="1"/>
  </sheetData>
  <mergeCells count="19">
    <mergeCell ref="B12:B13"/>
    <mergeCell ref="B15:B16"/>
    <mergeCell ref="B18:B19"/>
    <mergeCell ref="B21:B22"/>
    <mergeCell ref="B24:B27"/>
    <mergeCell ref="I11:J11"/>
    <mergeCell ref="B1:E2"/>
    <mergeCell ref="B3:E3"/>
    <mergeCell ref="B4:E4"/>
    <mergeCell ref="A9:A10"/>
    <mergeCell ref="B9:B10"/>
    <mergeCell ref="C9:C10"/>
    <mergeCell ref="D9:D10"/>
    <mergeCell ref="E9:E10"/>
    <mergeCell ref="F9:F10"/>
    <mergeCell ref="G9:G10"/>
    <mergeCell ref="H9:H10"/>
    <mergeCell ref="I9:I10"/>
    <mergeCell ref="J9:J10"/>
  </mergeCells>
  <dataValidations count="1">
    <dataValidation type="list" allowBlank="1" showInputMessage="1" showErrorMessage="1" sqref="F1:F27 F31:F1048576 E28:E30">
      <formula1>$I$4:$I$7</formula1>
    </dataValidation>
  </dataValidation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tabSelected="1" workbookViewId="0">
      <selection activeCell="I16" sqref="I16"/>
    </sheetView>
  </sheetViews>
  <sheetFormatPr defaultRowHeight="14.4"/>
  <cols>
    <col min="1" max="1" width="25.88671875" customWidth="1"/>
    <col min="2" max="2" width="25.33203125" customWidth="1"/>
    <col min="3" max="3" width="16.5546875" customWidth="1"/>
    <col min="5" max="5" width="16.5546875" customWidth="1"/>
    <col min="7" max="7" width="23.5546875" customWidth="1"/>
  </cols>
  <sheetData>
    <row r="1" spans="1:7" ht="24.6">
      <c r="A1" s="221" t="s">
        <v>123</v>
      </c>
      <c r="B1" s="221"/>
      <c r="C1" s="221"/>
      <c r="D1" s="221"/>
      <c r="E1" s="221"/>
      <c r="F1" s="221"/>
      <c r="G1" s="221"/>
    </row>
    <row r="2" spans="1:7">
      <c r="A2" s="102"/>
      <c r="B2" s="103"/>
      <c r="C2" s="103"/>
      <c r="D2" s="103"/>
      <c r="E2" s="103"/>
      <c r="F2" s="103"/>
      <c r="G2" s="104"/>
    </row>
    <row r="3" spans="1:7" ht="40.5" customHeight="1">
      <c r="A3" s="105" t="s">
        <v>124</v>
      </c>
      <c r="B3" s="222" t="s">
        <v>288</v>
      </c>
      <c r="C3" s="216"/>
      <c r="D3" s="217" t="s">
        <v>125</v>
      </c>
      <c r="E3" s="217"/>
      <c r="F3" s="216" t="s">
        <v>77</v>
      </c>
      <c r="G3" s="216"/>
    </row>
    <row r="4" spans="1:7">
      <c r="A4" s="105" t="s">
        <v>126</v>
      </c>
      <c r="B4" s="216" t="s">
        <v>77</v>
      </c>
      <c r="C4" s="216"/>
      <c r="D4" s="217" t="s">
        <v>127</v>
      </c>
      <c r="E4" s="217"/>
      <c r="F4" s="216" t="s">
        <v>289</v>
      </c>
      <c r="G4" s="216"/>
    </row>
    <row r="5" spans="1:7">
      <c r="A5" s="106" t="s">
        <v>128</v>
      </c>
      <c r="B5" s="216"/>
      <c r="C5" s="216"/>
      <c r="D5" s="217" t="s">
        <v>129</v>
      </c>
      <c r="E5" s="217"/>
      <c r="F5" s="218">
        <v>44713</v>
      </c>
      <c r="G5" s="219"/>
    </row>
    <row r="6" spans="1:7">
      <c r="A6" s="106" t="s">
        <v>130</v>
      </c>
      <c r="B6" s="220"/>
      <c r="C6" s="220"/>
      <c r="D6" s="220"/>
      <c r="E6" s="220"/>
      <c r="F6" s="220"/>
      <c r="G6" s="220"/>
    </row>
    <row r="7" spans="1:7">
      <c r="A7" s="107"/>
      <c r="B7" s="108"/>
      <c r="C7" s="103"/>
      <c r="D7" s="103"/>
      <c r="E7" s="103"/>
      <c r="F7" s="103"/>
      <c r="G7" s="104"/>
    </row>
    <row r="8" spans="1:7">
      <c r="A8" s="107"/>
      <c r="B8" s="108"/>
      <c r="C8" s="103"/>
      <c r="D8" s="103"/>
      <c r="E8" s="103"/>
      <c r="F8" s="103"/>
      <c r="G8" s="104"/>
    </row>
    <row r="9" spans="1:7">
      <c r="A9" s="109"/>
      <c r="B9" s="109"/>
      <c r="C9" s="109"/>
      <c r="D9" s="109"/>
      <c r="E9" s="109"/>
      <c r="F9" s="109"/>
      <c r="G9" s="109"/>
    </row>
    <row r="10" spans="1:7">
      <c r="A10" s="110" t="s">
        <v>131</v>
      </c>
      <c r="B10" s="111" t="s">
        <v>132</v>
      </c>
      <c r="C10" s="112" t="s">
        <v>4</v>
      </c>
      <c r="D10" s="111" t="s">
        <v>6</v>
      </c>
      <c r="E10" s="111" t="s">
        <v>7</v>
      </c>
      <c r="F10" s="113" t="s">
        <v>8</v>
      </c>
      <c r="G10" s="114" t="s">
        <v>133</v>
      </c>
    </row>
    <row r="11" spans="1:7">
      <c r="A11" s="115">
        <v>1</v>
      </c>
      <c r="B11" s="116" t="s">
        <v>134</v>
      </c>
      <c r="C11" s="117">
        <f>'ĐĂNG KÝ'!A7</f>
        <v>21</v>
      </c>
      <c r="D11" s="117">
        <f>'ĐĂNG KÝ'!B7</f>
        <v>7</v>
      </c>
      <c r="E11" s="117">
        <f>'ĐĂNG KÝ'!C7</f>
        <v>0</v>
      </c>
      <c r="F11" s="117">
        <f>'ĐĂNG KÝ'!D7</f>
        <v>0</v>
      </c>
      <c r="G11" s="117">
        <f>'ĐĂNG KÝ'!E7</f>
        <v>28</v>
      </c>
    </row>
    <row r="12" spans="1:7">
      <c r="A12" s="115">
        <v>2</v>
      </c>
      <c r="B12" s="116" t="s">
        <v>135</v>
      </c>
      <c r="C12" s="117">
        <f>'GIỎ HÀNG'!A7</f>
        <v>6</v>
      </c>
      <c r="D12" s="117">
        <f>'GIỎ HÀNG'!B7</f>
        <v>0</v>
      </c>
      <c r="E12" s="117">
        <f>'GIỎ HÀNG'!C7</f>
        <v>0</v>
      </c>
      <c r="F12" s="117">
        <f>'GIỎ HÀNG'!D7</f>
        <v>1</v>
      </c>
      <c r="G12" s="117">
        <f>'GIỎ HÀNG'!E7</f>
        <v>7</v>
      </c>
    </row>
    <row r="13" spans="1:7">
      <c r="A13" s="115">
        <v>3</v>
      </c>
      <c r="B13" s="116" t="s">
        <v>136</v>
      </c>
      <c r="C13" s="117">
        <f>'TÌM KIẾM'!A7</f>
        <v>5</v>
      </c>
      <c r="D13" s="117">
        <f>'TÌM KIẾM'!B7</f>
        <v>0</v>
      </c>
      <c r="E13" s="117">
        <f>'TÌM KIẾM'!C7</f>
        <v>0</v>
      </c>
      <c r="F13" s="117">
        <f>'TÌM KIẾM'!D7</f>
        <v>1</v>
      </c>
      <c r="G13" s="117">
        <f>'TÌM KIẾM'!E7</f>
        <v>6</v>
      </c>
    </row>
    <row r="14" spans="1:7">
      <c r="A14" s="115">
        <v>4</v>
      </c>
      <c r="B14" s="116" t="s">
        <v>137</v>
      </c>
      <c r="C14" s="117">
        <f>'ĐĂNG NHẬP'!A7</f>
        <v>9</v>
      </c>
      <c r="D14" s="117">
        <f>'ĐĂNG NHẬP'!B7</f>
        <v>0</v>
      </c>
      <c r="E14" s="117">
        <f>'ĐĂNG NHẬP'!C7</f>
        <v>0</v>
      </c>
      <c r="F14" s="117">
        <f>'ĐĂNG NHẬP'!D7</f>
        <v>5</v>
      </c>
      <c r="G14" s="117">
        <f>'ĐĂNG NHẬP'!E7</f>
        <v>14</v>
      </c>
    </row>
    <row r="15" spans="1:7">
      <c r="A15" s="118">
        <v>5</v>
      </c>
      <c r="B15" s="119" t="s">
        <v>138</v>
      </c>
      <c r="C15" s="117">
        <f>'ĐẶT HÀNG'!A7</f>
        <v>15</v>
      </c>
      <c r="D15" s="117">
        <f>'ĐẶT HÀNG'!B7</f>
        <v>0</v>
      </c>
      <c r="E15" s="117">
        <f>'ĐẶT HÀNG'!C7</f>
        <v>0</v>
      </c>
      <c r="F15" s="117">
        <f>'ĐẶT HÀNG'!D7</f>
        <v>9</v>
      </c>
      <c r="G15" s="117">
        <f>'ĐẶT HÀNG'!E7</f>
        <v>24</v>
      </c>
    </row>
    <row r="16" spans="1:7">
      <c r="A16" s="118">
        <v>6</v>
      </c>
      <c r="B16" s="119" t="s">
        <v>331</v>
      </c>
      <c r="C16" s="223">
        <f>'HIỆU NĂNG'!A7</f>
        <v>7</v>
      </c>
      <c r="D16" s="223">
        <f>'HIỆU NĂNG'!B7</f>
        <v>9</v>
      </c>
      <c r="E16" s="223">
        <f>'HIỆU NĂNG'!C7</f>
        <v>0</v>
      </c>
      <c r="F16" s="223">
        <f>'HIỆU NĂNG'!D7</f>
        <v>0</v>
      </c>
      <c r="G16" s="223">
        <f>'HIỆU NĂNG'!E7</f>
        <v>16</v>
      </c>
    </row>
    <row r="17" spans="1:7">
      <c r="A17" s="120"/>
      <c r="B17" s="121" t="s">
        <v>139</v>
      </c>
      <c r="C17" s="122">
        <f>SUM(C11:C16)</f>
        <v>63</v>
      </c>
      <c r="D17" s="122">
        <f>SUM(D11:D16)</f>
        <v>16</v>
      </c>
      <c r="E17" s="122">
        <f>SUM(E11:E16)</f>
        <v>0</v>
      </c>
      <c r="F17" s="122">
        <f>SUM(F11:F16)</f>
        <v>16</v>
      </c>
      <c r="G17" s="122">
        <f>SUM(G11:G16)</f>
        <v>95</v>
      </c>
    </row>
    <row r="18" spans="1:7">
      <c r="A18" s="123"/>
      <c r="B18" s="109"/>
      <c r="C18" s="124"/>
      <c r="D18" s="125"/>
      <c r="E18" s="125"/>
      <c r="F18" s="125"/>
      <c r="G18" s="125"/>
    </row>
    <row r="19" spans="1:7">
      <c r="A19" s="109"/>
      <c r="B19" s="126" t="s">
        <v>140</v>
      </c>
      <c r="C19" s="109"/>
      <c r="D19" s="127">
        <f>(C17+D17+E17+F17)*100/(G17)</f>
        <v>100</v>
      </c>
      <c r="E19" s="109" t="s">
        <v>141</v>
      </c>
      <c r="F19" s="109"/>
      <c r="G19" s="128"/>
    </row>
    <row r="20" spans="1:7">
      <c r="A20" s="109"/>
      <c r="B20" s="126" t="s">
        <v>142</v>
      </c>
      <c r="C20" s="109"/>
      <c r="D20" s="127">
        <f>C17*100/(G17)</f>
        <v>66.315789473684205</v>
      </c>
      <c r="E20" s="109" t="s">
        <v>141</v>
      </c>
      <c r="F20" s="109"/>
      <c r="G20" s="128"/>
    </row>
    <row r="21" spans="1:7" ht="20.25" customHeight="1">
      <c r="B21" s="126" t="s">
        <v>143</v>
      </c>
      <c r="D21" s="127">
        <f>D17*100/(G17)</f>
        <v>16.842105263157894</v>
      </c>
      <c r="E21" s="109" t="s">
        <v>141</v>
      </c>
    </row>
    <row r="23" spans="1:7">
      <c r="E23" s="109"/>
    </row>
  </sheetData>
  <mergeCells count="11">
    <mergeCell ref="B5:C5"/>
    <mergeCell ref="D5:E5"/>
    <mergeCell ref="F5:G5"/>
    <mergeCell ref="B6:G6"/>
    <mergeCell ref="A1:G1"/>
    <mergeCell ref="B3:C3"/>
    <mergeCell ref="D3:E3"/>
    <mergeCell ref="F3:G3"/>
    <mergeCell ref="B4:C4"/>
    <mergeCell ref="D4:E4"/>
    <mergeCell ref="F4:G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ĐĂNG KÝ</vt:lpstr>
      <vt:lpstr>ĐĂNG NHẬP</vt:lpstr>
      <vt:lpstr>GIỎ HÀNG</vt:lpstr>
      <vt:lpstr>TÌM KIẾM</vt:lpstr>
      <vt:lpstr>ĐẶT HÀNG</vt:lpstr>
      <vt:lpstr>HIỆU NĂNG</vt:lpstr>
      <vt:lpstr>TEST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Chí Hướng Khương</dc:creator>
  <cp:lastModifiedBy>Admin</cp:lastModifiedBy>
  <dcterms:created xsi:type="dcterms:W3CDTF">2020-06-19T09:05:53Z</dcterms:created>
  <dcterms:modified xsi:type="dcterms:W3CDTF">2022-06-14T18:04:51Z</dcterms:modified>
</cp:coreProperties>
</file>