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cas/Desktop/String Quartet Project/Phrase Boundaries/piece 1/ALL/"/>
    </mc:Choice>
  </mc:AlternateContent>
  <xr:revisionPtr revIDLastSave="0" documentId="13_ncr:1_{46D09E88-7E47-C44E-82DC-78FB8697684D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02-all-180423_1237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" i="1" l="1"/>
  <c r="W27" i="1"/>
  <c r="V27" i="1"/>
  <c r="U27" i="1"/>
  <c r="Y27" i="1" s="1"/>
  <c r="T27" i="1"/>
  <c r="S27" i="1"/>
  <c r="X26" i="1"/>
  <c r="W26" i="1"/>
  <c r="V26" i="1"/>
  <c r="U26" i="1"/>
  <c r="Y26" i="1" s="1"/>
  <c r="T26" i="1"/>
  <c r="S26" i="1"/>
  <c r="X25" i="1"/>
  <c r="W25" i="1"/>
  <c r="V25" i="1"/>
  <c r="U25" i="1"/>
  <c r="T25" i="1"/>
  <c r="S25" i="1"/>
  <c r="Y25" i="1" s="1"/>
  <c r="X24" i="1"/>
  <c r="W24" i="1"/>
  <c r="Y24" i="1" s="1"/>
  <c r="V24" i="1"/>
  <c r="U24" i="1"/>
  <c r="T24" i="1"/>
  <c r="S24" i="1"/>
  <c r="X23" i="1"/>
  <c r="W23" i="1"/>
  <c r="V23" i="1"/>
  <c r="U23" i="1"/>
  <c r="T23" i="1"/>
  <c r="S23" i="1"/>
  <c r="Y23" i="1" s="1"/>
  <c r="Y22" i="1"/>
  <c r="X22" i="1"/>
  <c r="W22" i="1"/>
  <c r="V22" i="1"/>
  <c r="U22" i="1"/>
  <c r="T22" i="1"/>
  <c r="S22" i="1"/>
  <c r="X21" i="1"/>
  <c r="W21" i="1"/>
  <c r="V21" i="1"/>
  <c r="U21" i="1"/>
  <c r="T21" i="1"/>
  <c r="S21" i="1"/>
  <c r="Y21" i="1" s="1"/>
  <c r="X20" i="1"/>
  <c r="W20" i="1"/>
  <c r="V20" i="1"/>
  <c r="U20" i="1"/>
  <c r="T20" i="1"/>
  <c r="S20" i="1"/>
  <c r="Y20" i="1" s="1"/>
  <c r="X19" i="1"/>
  <c r="W19" i="1"/>
  <c r="V19" i="1"/>
  <c r="Y19" i="1" s="1"/>
  <c r="U19" i="1"/>
  <c r="T19" i="1"/>
  <c r="S19" i="1"/>
  <c r="X18" i="1"/>
  <c r="W18" i="1"/>
  <c r="V18" i="1"/>
  <c r="U18" i="1"/>
  <c r="T18" i="1"/>
  <c r="S18" i="1"/>
  <c r="Y18" i="1" s="1"/>
  <c r="X17" i="1"/>
  <c r="Y17" i="1" s="1"/>
  <c r="W17" i="1"/>
  <c r="V17" i="1"/>
  <c r="U17" i="1"/>
  <c r="T17" i="1"/>
  <c r="S17" i="1"/>
  <c r="X16" i="1"/>
  <c r="W16" i="1"/>
  <c r="V16" i="1"/>
  <c r="U16" i="1"/>
  <c r="T16" i="1"/>
  <c r="S16" i="1"/>
  <c r="Y16" i="1" s="1"/>
  <c r="X15" i="1"/>
  <c r="W15" i="1"/>
  <c r="V15" i="1"/>
  <c r="U15" i="1"/>
  <c r="T15" i="1"/>
  <c r="Y15" i="1" s="1"/>
  <c r="S15" i="1"/>
  <c r="X14" i="1"/>
  <c r="W14" i="1"/>
  <c r="V14" i="1"/>
  <c r="U14" i="1"/>
  <c r="Y14" i="1" s="1"/>
  <c r="T14" i="1"/>
  <c r="S14" i="1"/>
  <c r="X13" i="1"/>
  <c r="W13" i="1"/>
  <c r="V13" i="1"/>
  <c r="U13" i="1"/>
  <c r="T13" i="1"/>
  <c r="S13" i="1"/>
  <c r="Y13" i="1" s="1"/>
  <c r="X12" i="1"/>
  <c r="W12" i="1"/>
  <c r="Y12" i="1" s="1"/>
  <c r="V12" i="1"/>
  <c r="U12" i="1"/>
  <c r="T12" i="1"/>
  <c r="S12" i="1"/>
  <c r="X11" i="1"/>
  <c r="W11" i="1"/>
  <c r="V11" i="1"/>
  <c r="U11" i="1"/>
  <c r="T11" i="1"/>
  <c r="S11" i="1"/>
  <c r="Y11" i="1" s="1"/>
  <c r="Y10" i="1"/>
  <c r="X10" i="1"/>
  <c r="W10" i="1"/>
  <c r="V10" i="1"/>
  <c r="U10" i="1"/>
  <c r="T10" i="1"/>
  <c r="S10" i="1"/>
  <c r="X9" i="1"/>
  <c r="W9" i="1"/>
  <c r="V9" i="1"/>
  <c r="U9" i="1"/>
  <c r="T9" i="1"/>
  <c r="S9" i="1"/>
  <c r="Y9" i="1" s="1"/>
  <c r="X8" i="1"/>
  <c r="W8" i="1"/>
  <c r="V8" i="1"/>
  <c r="U8" i="1"/>
  <c r="T8" i="1"/>
  <c r="S8" i="1"/>
  <c r="Y8" i="1" s="1"/>
  <c r="X7" i="1"/>
  <c r="W7" i="1"/>
  <c r="V7" i="1"/>
  <c r="Y7" i="1" s="1"/>
  <c r="U7" i="1"/>
  <c r="T7" i="1"/>
  <c r="S7" i="1"/>
  <c r="X6" i="1"/>
  <c r="W6" i="1"/>
  <c r="V6" i="1"/>
  <c r="U6" i="1"/>
  <c r="T6" i="1"/>
  <c r="S6" i="1"/>
  <c r="Y6" i="1" s="1"/>
  <c r="X5" i="1"/>
  <c r="Y5" i="1" s="1"/>
  <c r="W5" i="1"/>
  <c r="V5" i="1"/>
  <c r="U5" i="1"/>
  <c r="T5" i="1"/>
  <c r="S5" i="1"/>
  <c r="X4" i="1"/>
  <c r="W4" i="1"/>
  <c r="V4" i="1"/>
  <c r="U4" i="1"/>
  <c r="T4" i="1"/>
  <c r="S4" i="1"/>
  <c r="Y4" i="1" s="1"/>
  <c r="X3" i="1"/>
  <c r="W3" i="1"/>
  <c r="V3" i="1"/>
  <c r="U3" i="1"/>
  <c r="T3" i="1"/>
  <c r="Y3" i="1" s="1"/>
  <c r="S3" i="1"/>
  <c r="X2" i="1"/>
  <c r="W2" i="1"/>
  <c r="V2" i="1"/>
  <c r="U2" i="1"/>
  <c r="Y2" i="1" s="1"/>
  <c r="T2" i="1"/>
  <c r="S2" i="1"/>
  <c r="H3" i="1" l="1"/>
  <c r="I3" i="1"/>
  <c r="J3" i="1"/>
  <c r="K3" i="1"/>
  <c r="H4" i="1"/>
  <c r="I4" i="1"/>
  <c r="J4" i="1"/>
  <c r="K4" i="1"/>
  <c r="H5" i="1"/>
  <c r="H30" i="1" s="1"/>
  <c r="I5" i="1"/>
  <c r="I28" i="1" s="1"/>
  <c r="J5" i="1"/>
  <c r="J28" i="1" s="1"/>
  <c r="K5" i="1"/>
  <c r="K28" i="1" s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H31" i="1" s="1"/>
  <c r="H32" i="1" s="1"/>
  <c r="I17" i="1"/>
  <c r="I37" i="1" s="1"/>
  <c r="J17" i="1"/>
  <c r="J37" i="1" s="1"/>
  <c r="K17" i="1"/>
  <c r="K37" i="1" s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I2" i="1"/>
  <c r="J2" i="1"/>
  <c r="K2" i="1"/>
  <c r="H2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O28" i="1" s="1"/>
  <c r="N3" i="1"/>
  <c r="N28" i="1" s="1"/>
  <c r="M3" i="1"/>
  <c r="M28" i="1" s="1"/>
  <c r="L3" i="1"/>
  <c r="L28" i="1" s="1"/>
  <c r="O2" i="1"/>
  <c r="N2" i="1"/>
  <c r="M2" i="1"/>
  <c r="L2" i="1"/>
  <c r="I36" i="1"/>
  <c r="H36" i="1"/>
  <c r="I31" i="1"/>
  <c r="I32" i="1" s="1"/>
  <c r="I30" i="1"/>
  <c r="I29" i="1"/>
  <c r="H29" i="1"/>
  <c r="G2" i="1"/>
  <c r="G28" i="1" s="1"/>
  <c r="I3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H34" i="1" s="1"/>
  <c r="G16" i="1"/>
  <c r="G17" i="1"/>
  <c r="G18" i="1"/>
  <c r="G19" i="1"/>
  <c r="G20" i="1"/>
  <c r="G21" i="1"/>
  <c r="G22" i="1"/>
  <c r="G23" i="1"/>
  <c r="G24" i="1"/>
  <c r="G25" i="1"/>
  <c r="G26" i="1"/>
  <c r="G27" i="1"/>
  <c r="J29" i="1" l="1"/>
  <c r="K36" i="1"/>
  <c r="H28" i="1"/>
  <c r="L29" i="1"/>
  <c r="J31" i="1"/>
  <c r="H37" i="1"/>
  <c r="J30" i="1"/>
  <c r="M29" i="1"/>
  <c r="J36" i="1"/>
  <c r="N29" i="1"/>
  <c r="K30" i="1"/>
  <c r="K29" i="1"/>
  <c r="O29" i="1"/>
  <c r="K31" i="1"/>
  <c r="K32" i="1" s="1"/>
  <c r="G34" i="1"/>
  <c r="J32" i="1" l="1"/>
</calcChain>
</file>

<file path=xl/sharedStrings.xml><?xml version="1.0" encoding="utf-8"?>
<sst xmlns="http://schemas.openxmlformats.org/spreadsheetml/2006/main" count="55" uniqueCount="29">
  <si>
    <t>Phrase</t>
  </si>
  <si>
    <t>Boundary</t>
  </si>
  <si>
    <t>V1</t>
  </si>
  <si>
    <t>V2</t>
  </si>
  <si>
    <t>VL</t>
  </si>
  <si>
    <t>CE</t>
  </si>
  <si>
    <t>StDev</t>
  </si>
  <si>
    <t>rank V1</t>
  </si>
  <si>
    <t>rank V2</t>
  </si>
  <si>
    <t>rank V3</t>
  </si>
  <si>
    <t>rank V4</t>
  </si>
  <si>
    <t>onset</t>
  </si>
  <si>
    <t>offset</t>
  </si>
  <si>
    <t>onsets</t>
  </si>
  <si>
    <t>offsets</t>
  </si>
  <si>
    <t>avg</t>
  </si>
  <si>
    <t>std</t>
  </si>
  <si>
    <t># start onsets</t>
  </si>
  <si>
    <t># start offsets</t>
  </si>
  <si>
    <t># starts total</t>
  </si>
  <si>
    <t>time - min</t>
  </si>
  <si>
    <t>Differences</t>
  </si>
  <si>
    <t>V1-V2</t>
  </si>
  <si>
    <t>V1-VL</t>
  </si>
  <si>
    <t>V1-CE</t>
  </si>
  <si>
    <t>V2-VL</t>
  </si>
  <si>
    <t>V2-CE</t>
  </si>
  <si>
    <t>VL-CE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</si>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</sst>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showRuler="0" workbookViewId="0">
      <selection activeCell="F14" sqref="F14"/>
    </sheetView>
  </sheetViews>
  <sheetFormatPr baseColWidth="10" defaultRowHeight="16" x14ac:dyDescent="0.2"/>
  <cols>
    <col min="16" max="17" width="5.33203125" style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">
      <c r="A2">
        <v>1</v>
      </c>
      <c r="B2" t="s">
        <v>11</v>
      </c>
      <c r="C2">
        <v>33.876359000000001</v>
      </c>
      <c r="D2">
        <v>33.895269999999996</v>
      </c>
      <c r="E2">
        <v>33.952004000000002</v>
      </c>
      <c r="F2">
        <v>33.907877999999997</v>
      </c>
      <c r="G2">
        <f t="shared" ref="G2:G14" si="0">STDEV(C2,D2,E2,F2)</f>
        <v>3.2142976945465827E-2</v>
      </c>
      <c r="H2">
        <f>RANK(C2,$C2:$F2,1)</f>
        <v>1</v>
      </c>
      <c r="I2">
        <f t="shared" ref="I2:K2" si="1">RANK(D2,$C2:$F2,1)</f>
        <v>2</v>
      </c>
      <c r="J2">
        <f t="shared" si="1"/>
        <v>4</v>
      </c>
      <c r="K2">
        <f t="shared" si="1"/>
        <v>3</v>
      </c>
      <c r="L2">
        <f>C2-MIN($C2:$F2)</f>
        <v>0</v>
      </c>
      <c r="M2">
        <f t="shared" ref="M2:O17" si="2">D2-MIN($C2:$F2)</f>
        <v>1.8910999999995681E-2</v>
      </c>
      <c r="N2">
        <f t="shared" si="2"/>
        <v>7.5645000000001517E-2</v>
      </c>
      <c r="O2">
        <f t="shared" si="2"/>
        <v>3.1518999999995856E-2</v>
      </c>
      <c r="S2">
        <f>ABS(C2-D2)</f>
        <v>1.8910999999995681E-2</v>
      </c>
      <c r="T2">
        <f>ABS(C2-E2)</f>
        <v>7.5645000000001517E-2</v>
      </c>
      <c r="U2">
        <f>ABS(C2-F2)</f>
        <v>3.1518999999995856E-2</v>
      </c>
      <c r="V2">
        <f>ABS(D2-E2)</f>
        <v>5.6734000000005835E-2</v>
      </c>
      <c r="W2">
        <f>ABS(D2-F2)</f>
        <v>1.2608000000000175E-2</v>
      </c>
      <c r="X2">
        <f>ABS(E2-F2)</f>
        <v>4.4126000000005661E-2</v>
      </c>
      <c r="Y2">
        <f>AVERAGE(S2:X2)</f>
        <v>3.9923833333334123E-2</v>
      </c>
    </row>
    <row r="3" spans="1:25" x14ac:dyDescent="0.2">
      <c r="A3">
        <v>2</v>
      </c>
      <c r="B3" t="s">
        <v>11</v>
      </c>
      <c r="C3">
        <v>74.578103999999996</v>
      </c>
      <c r="D3">
        <v>74.759337000000002</v>
      </c>
      <c r="E3">
        <v>74.587559999999996</v>
      </c>
      <c r="F3">
        <v>74.642718000000002</v>
      </c>
      <c r="G3">
        <f t="shared" si="0"/>
        <v>8.3296418027730731E-2</v>
      </c>
      <c r="H3">
        <f t="shared" ref="H3:H27" si="3">RANK(C3,$C3:$F3,1)</f>
        <v>1</v>
      </c>
      <c r="I3">
        <f t="shared" ref="I3:I27" si="4">RANK(D3,$C3:$F3,1)</f>
        <v>4</v>
      </c>
      <c r="J3">
        <f t="shared" ref="J3:J27" si="5">RANK(E3,$C3:$F3,1)</f>
        <v>2</v>
      </c>
      <c r="K3">
        <f t="shared" ref="K3:K27" si="6">RANK(F3,$C3:$F3,1)</f>
        <v>3</v>
      </c>
      <c r="L3">
        <f t="shared" ref="L3:O27" si="7">C3-MIN($C3:$F3)</f>
        <v>0</v>
      </c>
      <c r="M3">
        <f t="shared" si="2"/>
        <v>0.18123300000000597</v>
      </c>
      <c r="N3">
        <f t="shared" si="2"/>
        <v>9.456000000000131E-3</v>
      </c>
      <c r="O3">
        <f t="shared" si="2"/>
        <v>6.4614000000005944E-2</v>
      </c>
      <c r="S3">
        <f t="shared" ref="S3:S27" si="8">ABS(C3-D3)</f>
        <v>0.18123300000000597</v>
      </c>
      <c r="T3">
        <f t="shared" ref="T3:T27" si="9">ABS(C3-E3)</f>
        <v>9.456000000000131E-3</v>
      </c>
      <c r="U3">
        <f t="shared" ref="U3:U27" si="10">ABS(C3-F3)</f>
        <v>6.4614000000005944E-2</v>
      </c>
      <c r="V3">
        <f t="shared" ref="V3:V27" si="11">ABS(D3-E3)</f>
        <v>0.17177700000000584</v>
      </c>
      <c r="W3">
        <f t="shared" ref="W3:W27" si="12">ABS(D3-F3)</f>
        <v>0.11661900000000003</v>
      </c>
      <c r="X3">
        <f t="shared" ref="X3:X27" si="13">ABS(E3-F3)</f>
        <v>5.5158000000005813E-2</v>
      </c>
      <c r="Y3">
        <f t="shared" ref="Y3:Y27" si="14">AVERAGE(S3:X3)</f>
        <v>9.9809500000003951E-2</v>
      </c>
    </row>
    <row r="4" spans="1:25" x14ac:dyDescent="0.2">
      <c r="A4">
        <v>3</v>
      </c>
      <c r="B4" t="s">
        <v>11</v>
      </c>
      <c r="C4">
        <v>108.42452</v>
      </c>
      <c r="D4">
        <v>108.421369</v>
      </c>
      <c r="E4">
        <v>108.61363299999999</v>
      </c>
      <c r="F4">
        <v>108.588418</v>
      </c>
      <c r="G4">
        <f t="shared" si="0"/>
        <v>0.10333715865069916</v>
      </c>
      <c r="H4">
        <f t="shared" si="3"/>
        <v>2</v>
      </c>
      <c r="I4">
        <f t="shared" si="4"/>
        <v>1</v>
      </c>
      <c r="J4">
        <f t="shared" si="5"/>
        <v>4</v>
      </c>
      <c r="K4">
        <f t="shared" si="6"/>
        <v>3</v>
      </c>
      <c r="L4">
        <f t="shared" si="7"/>
        <v>3.1510000000025684E-3</v>
      </c>
      <c r="M4">
        <f t="shared" si="2"/>
        <v>0</v>
      </c>
      <c r="N4">
        <f t="shared" si="2"/>
        <v>0.19226399999999444</v>
      </c>
      <c r="O4">
        <f t="shared" si="2"/>
        <v>0.16704900000000578</v>
      </c>
      <c r="S4">
        <f t="shared" si="8"/>
        <v>3.1510000000025684E-3</v>
      </c>
      <c r="T4">
        <f t="shared" si="9"/>
        <v>0.18911299999999187</v>
      </c>
      <c r="U4">
        <f t="shared" si="10"/>
        <v>0.16389800000000321</v>
      </c>
      <c r="V4">
        <f t="shared" si="11"/>
        <v>0.19226399999999444</v>
      </c>
      <c r="W4">
        <f t="shared" si="12"/>
        <v>0.16704900000000578</v>
      </c>
      <c r="X4">
        <f t="shared" si="13"/>
        <v>2.5214999999988663E-2</v>
      </c>
      <c r="Y4">
        <f t="shared" si="14"/>
        <v>0.12344833333333109</v>
      </c>
    </row>
    <row r="5" spans="1:25" x14ac:dyDescent="0.2">
      <c r="A5">
        <v>4</v>
      </c>
      <c r="B5" t="s">
        <v>11</v>
      </c>
      <c r="C5">
        <v>117.035445</v>
      </c>
      <c r="D5">
        <v>117.051204</v>
      </c>
      <c r="E5">
        <v>117.046476</v>
      </c>
      <c r="F5">
        <v>117.048052</v>
      </c>
      <c r="G5">
        <f t="shared" si="0"/>
        <v>6.8540642140278987E-3</v>
      </c>
      <c r="H5">
        <f t="shared" si="3"/>
        <v>1</v>
      </c>
      <c r="I5">
        <f t="shared" si="4"/>
        <v>4</v>
      </c>
      <c r="J5">
        <f t="shared" si="5"/>
        <v>2</v>
      </c>
      <c r="K5">
        <f t="shared" si="6"/>
        <v>3</v>
      </c>
      <c r="L5">
        <f t="shared" si="7"/>
        <v>0</v>
      </c>
      <c r="M5">
        <f t="shared" si="2"/>
        <v>1.5759000000002743E-2</v>
      </c>
      <c r="N5">
        <f t="shared" si="2"/>
        <v>1.1031000000002678E-2</v>
      </c>
      <c r="O5">
        <f t="shared" si="2"/>
        <v>1.2607000000002699E-2</v>
      </c>
      <c r="S5">
        <f t="shared" si="8"/>
        <v>1.5759000000002743E-2</v>
      </c>
      <c r="T5">
        <f t="shared" si="9"/>
        <v>1.1031000000002678E-2</v>
      </c>
      <c r="U5">
        <f t="shared" si="10"/>
        <v>1.2607000000002699E-2</v>
      </c>
      <c r="V5">
        <f t="shared" si="11"/>
        <v>4.7280000000000655E-3</v>
      </c>
      <c r="W5">
        <f t="shared" si="12"/>
        <v>3.1520000000000437E-3</v>
      </c>
      <c r="X5">
        <f t="shared" si="13"/>
        <v>1.5760000000000218E-3</v>
      </c>
      <c r="Y5">
        <f t="shared" si="14"/>
        <v>8.1421666666680412E-3</v>
      </c>
    </row>
    <row r="6" spans="1:25" x14ac:dyDescent="0.2">
      <c r="A6">
        <v>5</v>
      </c>
      <c r="B6" t="s">
        <v>11</v>
      </c>
      <c r="C6">
        <v>133.964168</v>
      </c>
      <c r="D6">
        <v>133.929498</v>
      </c>
      <c r="E6">
        <v>134.01144600000001</v>
      </c>
      <c r="F6">
        <v>133.954713</v>
      </c>
      <c r="G6">
        <f t="shared" si="0"/>
        <v>3.4274041959627778E-2</v>
      </c>
      <c r="H6">
        <f t="shared" si="3"/>
        <v>3</v>
      </c>
      <c r="I6">
        <f t="shared" si="4"/>
        <v>1</v>
      </c>
      <c r="J6">
        <f t="shared" si="5"/>
        <v>4</v>
      </c>
      <c r="K6">
        <f t="shared" si="6"/>
        <v>2</v>
      </c>
      <c r="L6">
        <f t="shared" si="7"/>
        <v>3.467000000000553E-2</v>
      </c>
      <c r="M6">
        <f t="shared" si="2"/>
        <v>0</v>
      </c>
      <c r="N6">
        <f t="shared" si="2"/>
        <v>8.1948000000011234E-2</v>
      </c>
      <c r="O6">
        <f t="shared" si="2"/>
        <v>2.5215000000002874E-2</v>
      </c>
      <c r="S6">
        <f t="shared" si="8"/>
        <v>3.467000000000553E-2</v>
      </c>
      <c r="T6">
        <f t="shared" si="9"/>
        <v>4.7278000000005704E-2</v>
      </c>
      <c r="U6">
        <f t="shared" si="10"/>
        <v>9.4550000000026557E-3</v>
      </c>
      <c r="V6">
        <f t="shared" si="11"/>
        <v>8.1948000000011234E-2</v>
      </c>
      <c r="W6">
        <f t="shared" si="12"/>
        <v>2.5215000000002874E-2</v>
      </c>
      <c r="X6">
        <f t="shared" si="13"/>
        <v>5.673300000000836E-2</v>
      </c>
      <c r="Y6">
        <f t="shared" si="14"/>
        <v>4.2549833333339393E-2</v>
      </c>
    </row>
    <row r="7" spans="1:25" x14ac:dyDescent="0.2">
      <c r="A7">
        <v>6</v>
      </c>
      <c r="B7" t="s">
        <v>11</v>
      </c>
      <c r="C7">
        <v>138.239688</v>
      </c>
      <c r="D7">
        <v>138.28381400000001</v>
      </c>
      <c r="E7">
        <v>138.249143</v>
      </c>
      <c r="F7">
        <v>138.23496</v>
      </c>
      <c r="G7">
        <f t="shared" si="0"/>
        <v>2.2077144914672494E-2</v>
      </c>
      <c r="H7">
        <f t="shared" si="3"/>
        <v>2</v>
      </c>
      <c r="I7">
        <f t="shared" si="4"/>
        <v>4</v>
      </c>
      <c r="J7">
        <f t="shared" si="5"/>
        <v>3</v>
      </c>
      <c r="K7">
        <f t="shared" si="6"/>
        <v>1</v>
      </c>
      <c r="L7">
        <f t="shared" si="7"/>
        <v>4.7280000000000655E-3</v>
      </c>
      <c r="M7">
        <f t="shared" si="2"/>
        <v>4.8854000000005726E-2</v>
      </c>
      <c r="N7">
        <f t="shared" si="2"/>
        <v>1.4183000000002721E-2</v>
      </c>
      <c r="O7">
        <f t="shared" si="2"/>
        <v>0</v>
      </c>
      <c r="S7">
        <f t="shared" si="8"/>
        <v>4.4126000000005661E-2</v>
      </c>
      <c r="T7">
        <f t="shared" si="9"/>
        <v>9.4550000000026557E-3</v>
      </c>
      <c r="U7">
        <f t="shared" si="10"/>
        <v>4.7280000000000655E-3</v>
      </c>
      <c r="V7">
        <f t="shared" si="11"/>
        <v>3.4671000000003005E-2</v>
      </c>
      <c r="W7">
        <f t="shared" si="12"/>
        <v>4.8854000000005726E-2</v>
      </c>
      <c r="X7">
        <f t="shared" si="13"/>
        <v>1.4183000000002721E-2</v>
      </c>
      <c r="Y7">
        <f t="shared" si="14"/>
        <v>2.6002833333336639E-2</v>
      </c>
    </row>
    <row r="8" spans="1:25" x14ac:dyDescent="0.2">
      <c r="A8">
        <v>7</v>
      </c>
      <c r="B8" t="s">
        <v>11</v>
      </c>
      <c r="C8">
        <v>190.828732</v>
      </c>
      <c r="D8">
        <v>190.53088</v>
      </c>
      <c r="E8">
        <v>190.601797</v>
      </c>
      <c r="F8">
        <v>190.556095</v>
      </c>
      <c r="G8">
        <f t="shared" si="0"/>
        <v>0.13610655501481367</v>
      </c>
      <c r="H8">
        <f t="shared" si="3"/>
        <v>4</v>
      </c>
      <c r="I8">
        <f t="shared" si="4"/>
        <v>1</v>
      </c>
      <c r="J8">
        <f t="shared" si="5"/>
        <v>3</v>
      </c>
      <c r="K8">
        <f t="shared" si="6"/>
        <v>2</v>
      </c>
      <c r="L8">
        <f t="shared" si="7"/>
        <v>0.297852000000006</v>
      </c>
      <c r="M8">
        <f t="shared" si="2"/>
        <v>0</v>
      </c>
      <c r="N8">
        <f t="shared" si="2"/>
        <v>7.0917000000008557E-2</v>
      </c>
      <c r="O8">
        <f t="shared" si="2"/>
        <v>2.5215000000002874E-2</v>
      </c>
      <c r="S8">
        <f t="shared" si="8"/>
        <v>0.297852000000006</v>
      </c>
      <c r="T8">
        <f t="shared" si="9"/>
        <v>0.22693499999999744</v>
      </c>
      <c r="U8">
        <f t="shared" si="10"/>
        <v>0.27263700000000313</v>
      </c>
      <c r="V8">
        <f t="shared" si="11"/>
        <v>7.0917000000008557E-2</v>
      </c>
      <c r="W8">
        <f t="shared" si="12"/>
        <v>2.5215000000002874E-2</v>
      </c>
      <c r="X8">
        <f t="shared" si="13"/>
        <v>4.5702000000005683E-2</v>
      </c>
      <c r="Y8">
        <f t="shared" si="14"/>
        <v>0.15654300000000396</v>
      </c>
    </row>
    <row r="9" spans="1:25" x14ac:dyDescent="0.2">
      <c r="A9">
        <v>8</v>
      </c>
      <c r="B9" t="s">
        <v>11</v>
      </c>
      <c r="C9">
        <v>234.863586</v>
      </c>
      <c r="D9">
        <v>234.85413</v>
      </c>
      <c r="E9">
        <v>234.843099</v>
      </c>
      <c r="F9">
        <v>234.865162</v>
      </c>
      <c r="G9">
        <f t="shared" si="0"/>
        <v>1.0172597320744856E-2</v>
      </c>
      <c r="H9">
        <f t="shared" si="3"/>
        <v>3</v>
      </c>
      <c r="I9">
        <f t="shared" si="4"/>
        <v>2</v>
      </c>
      <c r="J9">
        <f t="shared" si="5"/>
        <v>1</v>
      </c>
      <c r="K9">
        <f t="shared" si="6"/>
        <v>4</v>
      </c>
      <c r="L9">
        <f t="shared" si="7"/>
        <v>2.0487000000002809E-2</v>
      </c>
      <c r="M9">
        <f t="shared" si="2"/>
        <v>1.1031000000002678E-2</v>
      </c>
      <c r="N9">
        <f t="shared" si="2"/>
        <v>0</v>
      </c>
      <c r="O9">
        <f t="shared" si="2"/>
        <v>2.206300000000283E-2</v>
      </c>
      <c r="S9">
        <f t="shared" si="8"/>
        <v>9.456000000000131E-3</v>
      </c>
      <c r="T9">
        <f t="shared" si="9"/>
        <v>2.0487000000002809E-2</v>
      </c>
      <c r="U9">
        <f t="shared" si="10"/>
        <v>1.5760000000000218E-3</v>
      </c>
      <c r="V9">
        <f t="shared" si="11"/>
        <v>1.1031000000002678E-2</v>
      </c>
      <c r="W9">
        <f t="shared" si="12"/>
        <v>1.1032000000000153E-2</v>
      </c>
      <c r="X9">
        <f t="shared" si="13"/>
        <v>2.206300000000283E-2</v>
      </c>
      <c r="Y9">
        <f t="shared" si="14"/>
        <v>1.2607500000001437E-2</v>
      </c>
    </row>
    <row r="10" spans="1:25" x14ac:dyDescent="0.2">
      <c r="A10">
        <v>9</v>
      </c>
      <c r="B10" t="s">
        <v>11</v>
      </c>
      <c r="C10">
        <v>261.95553200000001</v>
      </c>
      <c r="D10">
        <v>261.935045</v>
      </c>
      <c r="E10">
        <v>261.936621</v>
      </c>
      <c r="F10">
        <v>261.908254</v>
      </c>
      <c r="G10">
        <f t="shared" si="0"/>
        <v>1.9445394741860005E-2</v>
      </c>
      <c r="H10">
        <f t="shared" si="3"/>
        <v>4</v>
      </c>
      <c r="I10">
        <f t="shared" si="4"/>
        <v>2</v>
      </c>
      <c r="J10">
        <f t="shared" si="5"/>
        <v>3</v>
      </c>
      <c r="K10">
        <f t="shared" si="6"/>
        <v>1</v>
      </c>
      <c r="L10">
        <f t="shared" si="7"/>
        <v>4.7278000000005704E-2</v>
      </c>
      <c r="M10">
        <f t="shared" si="2"/>
        <v>2.6791000000002896E-2</v>
      </c>
      <c r="N10">
        <f t="shared" si="2"/>
        <v>2.8367000000002918E-2</v>
      </c>
      <c r="O10">
        <f t="shared" si="2"/>
        <v>0</v>
      </c>
      <c r="S10">
        <f t="shared" si="8"/>
        <v>2.0487000000002809E-2</v>
      </c>
      <c r="T10">
        <f t="shared" si="9"/>
        <v>1.8911000000002787E-2</v>
      </c>
      <c r="U10">
        <f t="shared" si="10"/>
        <v>4.7278000000005704E-2</v>
      </c>
      <c r="V10">
        <f t="shared" si="11"/>
        <v>1.5760000000000218E-3</v>
      </c>
      <c r="W10">
        <f t="shared" si="12"/>
        <v>2.6791000000002896E-2</v>
      </c>
      <c r="X10">
        <f t="shared" si="13"/>
        <v>2.8367000000002918E-2</v>
      </c>
      <c r="Y10">
        <f t="shared" si="14"/>
        <v>2.3901666666669524E-2</v>
      </c>
    </row>
    <row r="11" spans="1:25" x14ac:dyDescent="0.2">
      <c r="A11">
        <v>10</v>
      </c>
      <c r="B11" t="s">
        <v>11</v>
      </c>
      <c r="C11">
        <v>272.82635099999999</v>
      </c>
      <c r="D11">
        <v>272.89569299999999</v>
      </c>
      <c r="E11">
        <v>272.911452</v>
      </c>
      <c r="F11">
        <v>272.87678099999999</v>
      </c>
      <c r="G11">
        <f t="shared" si="0"/>
        <v>3.6970445551146217E-2</v>
      </c>
      <c r="H11">
        <f t="shared" si="3"/>
        <v>1</v>
      </c>
      <c r="I11">
        <f t="shared" si="4"/>
        <v>3</v>
      </c>
      <c r="J11">
        <f t="shared" si="5"/>
        <v>4</v>
      </c>
      <c r="K11">
        <f t="shared" si="6"/>
        <v>2</v>
      </c>
      <c r="L11">
        <f t="shared" si="7"/>
        <v>0</v>
      </c>
      <c r="M11">
        <f t="shared" si="2"/>
        <v>6.934200000000601E-2</v>
      </c>
      <c r="N11">
        <f t="shared" si="2"/>
        <v>8.5101000000008753E-2</v>
      </c>
      <c r="O11">
        <f t="shared" si="2"/>
        <v>5.0430000000005748E-2</v>
      </c>
      <c r="S11">
        <f t="shared" si="8"/>
        <v>6.934200000000601E-2</v>
      </c>
      <c r="T11">
        <f t="shared" si="9"/>
        <v>8.5101000000008753E-2</v>
      </c>
      <c r="U11">
        <f t="shared" si="10"/>
        <v>5.0430000000005748E-2</v>
      </c>
      <c r="V11">
        <f t="shared" si="11"/>
        <v>1.5759000000002743E-2</v>
      </c>
      <c r="W11">
        <f t="shared" si="12"/>
        <v>1.8912000000000262E-2</v>
      </c>
      <c r="X11">
        <f t="shared" si="13"/>
        <v>3.4671000000003005E-2</v>
      </c>
      <c r="Y11">
        <f t="shared" si="14"/>
        <v>4.570250000000442E-2</v>
      </c>
    </row>
    <row r="12" spans="1:25" x14ac:dyDescent="0.2">
      <c r="A12">
        <v>11</v>
      </c>
      <c r="B12" t="s">
        <v>11</v>
      </c>
      <c r="C12">
        <v>285.66866800000003</v>
      </c>
      <c r="D12">
        <v>285.62769400000002</v>
      </c>
      <c r="E12">
        <v>285.71909799999997</v>
      </c>
      <c r="F12">
        <v>285.67970000000003</v>
      </c>
      <c r="G12">
        <f t="shared" si="0"/>
        <v>3.7589090012909727E-2</v>
      </c>
      <c r="H12">
        <f t="shared" si="3"/>
        <v>2</v>
      </c>
      <c r="I12">
        <f t="shared" si="4"/>
        <v>1</v>
      </c>
      <c r="J12">
        <f t="shared" si="5"/>
        <v>4</v>
      </c>
      <c r="K12">
        <f t="shared" si="6"/>
        <v>3</v>
      </c>
      <c r="L12">
        <f t="shared" si="7"/>
        <v>4.0974000000005617E-2</v>
      </c>
      <c r="M12">
        <f t="shared" si="2"/>
        <v>0</v>
      </c>
      <c r="N12">
        <f t="shared" si="2"/>
        <v>9.1403999999954522E-2</v>
      </c>
      <c r="O12">
        <f t="shared" si="2"/>
        <v>5.200600000000577E-2</v>
      </c>
      <c r="S12">
        <f t="shared" si="8"/>
        <v>4.0974000000005617E-2</v>
      </c>
      <c r="T12">
        <f t="shared" si="9"/>
        <v>5.0429999999948905E-2</v>
      </c>
      <c r="U12">
        <f t="shared" si="10"/>
        <v>1.1032000000000153E-2</v>
      </c>
      <c r="V12">
        <f t="shared" si="11"/>
        <v>9.1403999999954522E-2</v>
      </c>
      <c r="W12">
        <f t="shared" si="12"/>
        <v>5.200600000000577E-2</v>
      </c>
      <c r="X12">
        <f t="shared" si="13"/>
        <v>3.9397999999948752E-2</v>
      </c>
      <c r="Y12">
        <f t="shared" si="14"/>
        <v>4.7540666666643951E-2</v>
      </c>
    </row>
    <row r="13" spans="1:25" x14ac:dyDescent="0.2">
      <c r="A13">
        <v>12</v>
      </c>
      <c r="B13" t="s">
        <v>11</v>
      </c>
      <c r="C13">
        <v>306.69640700000002</v>
      </c>
      <c r="D13">
        <v>306.70586200000002</v>
      </c>
      <c r="E13">
        <v>306.70901400000002</v>
      </c>
      <c r="F13">
        <v>306.70901400000002</v>
      </c>
      <c r="G13">
        <f t="shared" si="0"/>
        <v>5.9661554552896323E-3</v>
      </c>
      <c r="H13">
        <f t="shared" si="3"/>
        <v>1</v>
      </c>
      <c r="I13">
        <f t="shared" si="4"/>
        <v>2</v>
      </c>
      <c r="J13">
        <f t="shared" si="5"/>
        <v>3</v>
      </c>
      <c r="K13">
        <f t="shared" si="6"/>
        <v>3</v>
      </c>
      <c r="L13">
        <f t="shared" si="7"/>
        <v>0</v>
      </c>
      <c r="M13">
        <f t="shared" si="2"/>
        <v>9.4550000000026557E-3</v>
      </c>
      <c r="N13">
        <f t="shared" si="2"/>
        <v>1.2607000000002699E-2</v>
      </c>
      <c r="O13">
        <f t="shared" si="2"/>
        <v>1.2607000000002699E-2</v>
      </c>
      <c r="S13">
        <f t="shared" si="8"/>
        <v>9.4550000000026557E-3</v>
      </c>
      <c r="T13">
        <f t="shared" si="9"/>
        <v>1.2607000000002699E-2</v>
      </c>
      <c r="U13">
        <f t="shared" si="10"/>
        <v>1.2607000000002699E-2</v>
      </c>
      <c r="V13">
        <f t="shared" si="11"/>
        <v>3.1520000000000437E-3</v>
      </c>
      <c r="W13">
        <f t="shared" si="12"/>
        <v>3.1520000000000437E-3</v>
      </c>
      <c r="X13">
        <f t="shared" si="13"/>
        <v>0</v>
      </c>
      <c r="Y13">
        <f t="shared" si="14"/>
        <v>6.82883333333469E-3</v>
      </c>
    </row>
    <row r="14" spans="1:25" x14ac:dyDescent="0.2">
      <c r="A14">
        <v>13</v>
      </c>
      <c r="B14" t="s">
        <v>11</v>
      </c>
      <c r="C14">
        <v>320.82311299999998</v>
      </c>
      <c r="D14">
        <v>320.87511899999998</v>
      </c>
      <c r="E14">
        <v>320.78371399999997</v>
      </c>
      <c r="F14">
        <v>320.87354299999998</v>
      </c>
      <c r="G14">
        <f t="shared" si="0"/>
        <v>4.3994978102624226E-2</v>
      </c>
      <c r="H14">
        <f t="shared" si="3"/>
        <v>2</v>
      </c>
      <c r="I14">
        <f t="shared" si="4"/>
        <v>4</v>
      </c>
      <c r="J14">
        <f t="shared" si="5"/>
        <v>1</v>
      </c>
      <c r="K14">
        <f t="shared" si="6"/>
        <v>3</v>
      </c>
      <c r="L14">
        <f t="shared" si="7"/>
        <v>3.939900000000307E-2</v>
      </c>
      <c r="M14">
        <f t="shared" si="2"/>
        <v>9.140500000000884E-2</v>
      </c>
      <c r="N14">
        <f t="shared" si="2"/>
        <v>0</v>
      </c>
      <c r="O14">
        <f t="shared" si="2"/>
        <v>8.9829000000008818E-2</v>
      </c>
      <c r="S14">
        <f t="shared" si="8"/>
        <v>5.200600000000577E-2</v>
      </c>
      <c r="T14">
        <f t="shared" si="9"/>
        <v>3.939900000000307E-2</v>
      </c>
      <c r="U14">
        <f t="shared" si="10"/>
        <v>5.0430000000005748E-2</v>
      </c>
      <c r="V14">
        <f t="shared" si="11"/>
        <v>9.140500000000884E-2</v>
      </c>
      <c r="W14">
        <f t="shared" si="12"/>
        <v>1.5760000000000218E-3</v>
      </c>
      <c r="X14">
        <f t="shared" si="13"/>
        <v>8.9829000000008818E-2</v>
      </c>
      <c r="Y14">
        <f t="shared" si="14"/>
        <v>5.410750000000538E-2</v>
      </c>
    </row>
    <row r="15" spans="1:25" x14ac:dyDescent="0.2">
      <c r="A15">
        <v>1</v>
      </c>
      <c r="B15" t="s">
        <v>12</v>
      </c>
      <c r="C15">
        <v>42.982126999999998</v>
      </c>
      <c r="D15">
        <v>42.988430999999999</v>
      </c>
      <c r="E15">
        <v>42.982126999999998</v>
      </c>
      <c r="F15">
        <v>43.073532</v>
      </c>
      <c r="G15">
        <f t="shared" ref="G15:G27" si="15">STDEV(C15,D15,E15,F15)</f>
        <v>4.475061366711533E-2</v>
      </c>
      <c r="H15">
        <f t="shared" si="3"/>
        <v>1</v>
      </c>
      <c r="I15">
        <f t="shared" si="4"/>
        <v>3</v>
      </c>
      <c r="J15">
        <f t="shared" si="5"/>
        <v>1</v>
      </c>
      <c r="K15">
        <f t="shared" si="6"/>
        <v>4</v>
      </c>
      <c r="L15">
        <f t="shared" si="7"/>
        <v>0</v>
      </c>
      <c r="M15">
        <f t="shared" si="2"/>
        <v>6.3040000000000873E-3</v>
      </c>
      <c r="N15">
        <f t="shared" si="2"/>
        <v>0</v>
      </c>
      <c r="O15">
        <f t="shared" si="2"/>
        <v>9.1405000000001735E-2</v>
      </c>
      <c r="P15" s="2"/>
      <c r="Q15" s="2"/>
      <c r="R15" s="3"/>
      <c r="S15" s="3">
        <f t="shared" si="8"/>
        <v>6.3040000000000873E-3</v>
      </c>
      <c r="T15" s="3">
        <f t="shared" si="9"/>
        <v>0</v>
      </c>
      <c r="U15" s="3">
        <f t="shared" si="10"/>
        <v>9.1405000000001735E-2</v>
      </c>
      <c r="V15" s="3">
        <f t="shared" si="11"/>
        <v>6.3040000000000873E-3</v>
      </c>
      <c r="W15" s="3">
        <f t="shared" si="12"/>
        <v>8.5101000000001648E-2</v>
      </c>
      <c r="X15" s="3">
        <f t="shared" si="13"/>
        <v>9.1405000000001735E-2</v>
      </c>
      <c r="Y15" s="3">
        <f t="shared" si="14"/>
        <v>4.6753166666667546E-2</v>
      </c>
    </row>
    <row r="16" spans="1:25" x14ac:dyDescent="0.2">
      <c r="A16">
        <v>2</v>
      </c>
      <c r="B16" t="s">
        <v>12</v>
      </c>
      <c r="C16">
        <v>83.066104999999993</v>
      </c>
      <c r="D16">
        <v>83.075560999999993</v>
      </c>
      <c r="E16">
        <v>83.081864999999993</v>
      </c>
      <c r="F16">
        <v>83.089743999999996</v>
      </c>
      <c r="G16">
        <f t="shared" si="15"/>
        <v>9.9982181870915711E-3</v>
      </c>
      <c r="H16">
        <f t="shared" si="3"/>
        <v>1</v>
      </c>
      <c r="I16">
        <f t="shared" si="4"/>
        <v>2</v>
      </c>
      <c r="J16">
        <f t="shared" si="5"/>
        <v>3</v>
      </c>
      <c r="K16">
        <f t="shared" si="6"/>
        <v>4</v>
      </c>
      <c r="L16">
        <f t="shared" si="7"/>
        <v>0</v>
      </c>
      <c r="M16">
        <f t="shared" si="2"/>
        <v>9.456000000000131E-3</v>
      </c>
      <c r="N16">
        <f t="shared" si="2"/>
        <v>1.5760000000000218E-2</v>
      </c>
      <c r="O16">
        <f t="shared" si="2"/>
        <v>2.3639000000002852E-2</v>
      </c>
      <c r="S16">
        <f t="shared" si="8"/>
        <v>9.456000000000131E-3</v>
      </c>
      <c r="T16">
        <f t="shared" si="9"/>
        <v>1.5760000000000218E-2</v>
      </c>
      <c r="U16">
        <f t="shared" si="10"/>
        <v>2.3639000000002852E-2</v>
      </c>
      <c r="V16">
        <f t="shared" si="11"/>
        <v>6.3040000000000873E-3</v>
      </c>
      <c r="W16">
        <f t="shared" si="12"/>
        <v>1.4183000000002721E-2</v>
      </c>
      <c r="X16">
        <f t="shared" si="13"/>
        <v>7.8790000000026339E-3</v>
      </c>
      <c r="Y16">
        <f t="shared" si="14"/>
        <v>1.2870166666668107E-2</v>
      </c>
    </row>
    <row r="17" spans="1:25" x14ac:dyDescent="0.2">
      <c r="A17">
        <v>3</v>
      </c>
      <c r="B17" t="s">
        <v>12</v>
      </c>
      <c r="C17">
        <v>117.035445</v>
      </c>
      <c r="D17">
        <v>117.051204</v>
      </c>
      <c r="E17">
        <v>117.046476</v>
      </c>
      <c r="F17">
        <v>117.048052</v>
      </c>
      <c r="G17">
        <f t="shared" si="15"/>
        <v>6.8540642140278987E-3</v>
      </c>
      <c r="H17">
        <f t="shared" si="3"/>
        <v>1</v>
      </c>
      <c r="I17">
        <f t="shared" si="4"/>
        <v>4</v>
      </c>
      <c r="J17">
        <f t="shared" si="5"/>
        <v>2</v>
      </c>
      <c r="K17">
        <f t="shared" si="6"/>
        <v>3</v>
      </c>
      <c r="L17">
        <f t="shared" si="7"/>
        <v>0</v>
      </c>
      <c r="M17">
        <f t="shared" si="2"/>
        <v>1.5759000000002743E-2</v>
      </c>
      <c r="N17">
        <f t="shared" si="2"/>
        <v>1.1031000000002678E-2</v>
      </c>
      <c r="O17">
        <f t="shared" si="2"/>
        <v>1.2607000000002699E-2</v>
      </c>
      <c r="S17">
        <f t="shared" si="8"/>
        <v>1.5759000000002743E-2</v>
      </c>
      <c r="T17">
        <f t="shared" si="9"/>
        <v>1.1031000000002678E-2</v>
      </c>
      <c r="U17">
        <f t="shared" si="10"/>
        <v>1.2607000000002699E-2</v>
      </c>
      <c r="V17">
        <f t="shared" si="11"/>
        <v>4.7280000000000655E-3</v>
      </c>
      <c r="W17">
        <f t="shared" si="12"/>
        <v>3.1520000000000437E-3</v>
      </c>
      <c r="X17">
        <f t="shared" si="13"/>
        <v>1.5760000000000218E-3</v>
      </c>
      <c r="Y17">
        <f t="shared" si="14"/>
        <v>8.1421666666680412E-3</v>
      </c>
    </row>
    <row r="18" spans="1:25" x14ac:dyDescent="0.2">
      <c r="A18">
        <v>4</v>
      </c>
      <c r="B18" t="s">
        <v>12</v>
      </c>
      <c r="C18">
        <v>125.438345</v>
      </c>
      <c r="D18">
        <v>125.452528</v>
      </c>
      <c r="E18">
        <v>125.50926200000001</v>
      </c>
      <c r="F18">
        <v>125.419434</v>
      </c>
      <c r="G18">
        <f t="shared" si="15"/>
        <v>3.8698657895552893E-2</v>
      </c>
      <c r="H18">
        <f t="shared" si="3"/>
        <v>2</v>
      </c>
      <c r="I18">
        <f t="shared" si="4"/>
        <v>3</v>
      </c>
      <c r="J18">
        <f t="shared" si="5"/>
        <v>4</v>
      </c>
      <c r="K18">
        <f t="shared" si="6"/>
        <v>1</v>
      </c>
      <c r="L18">
        <f t="shared" si="7"/>
        <v>1.8911000000002787E-2</v>
      </c>
      <c r="M18">
        <f t="shared" si="7"/>
        <v>3.3094000000005508E-2</v>
      </c>
      <c r="N18">
        <f t="shared" si="7"/>
        <v>8.9828000000011343E-2</v>
      </c>
      <c r="O18">
        <f t="shared" si="7"/>
        <v>0</v>
      </c>
      <c r="S18">
        <f t="shared" si="8"/>
        <v>1.4183000000002721E-2</v>
      </c>
      <c r="T18">
        <f t="shared" si="9"/>
        <v>7.0917000000008557E-2</v>
      </c>
      <c r="U18">
        <f t="shared" si="10"/>
        <v>1.8911000000002787E-2</v>
      </c>
      <c r="V18">
        <f t="shared" si="11"/>
        <v>5.6734000000005835E-2</v>
      </c>
      <c r="W18">
        <f t="shared" si="12"/>
        <v>3.3094000000005508E-2</v>
      </c>
      <c r="X18">
        <f t="shared" si="13"/>
        <v>8.9828000000011343E-2</v>
      </c>
      <c r="Y18">
        <f t="shared" si="14"/>
        <v>4.7277833333339458E-2</v>
      </c>
    </row>
    <row r="19" spans="1:25" x14ac:dyDescent="0.2">
      <c r="A19">
        <v>5</v>
      </c>
      <c r="B19" t="s">
        <v>12</v>
      </c>
      <c r="C19">
        <v>138.239688</v>
      </c>
      <c r="D19">
        <v>138.28381400000001</v>
      </c>
      <c r="E19">
        <v>138.249143</v>
      </c>
      <c r="F19">
        <v>138.23496</v>
      </c>
      <c r="G19">
        <f t="shared" si="15"/>
        <v>2.2077144914672494E-2</v>
      </c>
      <c r="H19">
        <f t="shared" si="3"/>
        <v>2</v>
      </c>
      <c r="I19">
        <f t="shared" si="4"/>
        <v>4</v>
      </c>
      <c r="J19">
        <f t="shared" si="5"/>
        <v>3</v>
      </c>
      <c r="K19">
        <f t="shared" si="6"/>
        <v>1</v>
      </c>
      <c r="L19">
        <f t="shared" si="7"/>
        <v>4.7280000000000655E-3</v>
      </c>
      <c r="M19">
        <f t="shared" si="7"/>
        <v>4.8854000000005726E-2</v>
      </c>
      <c r="N19">
        <f t="shared" si="7"/>
        <v>1.4183000000002721E-2</v>
      </c>
      <c r="O19">
        <f t="shared" si="7"/>
        <v>0</v>
      </c>
      <c r="S19">
        <f t="shared" si="8"/>
        <v>4.4126000000005661E-2</v>
      </c>
      <c r="T19">
        <f t="shared" si="9"/>
        <v>9.4550000000026557E-3</v>
      </c>
      <c r="U19">
        <f t="shared" si="10"/>
        <v>4.7280000000000655E-3</v>
      </c>
      <c r="V19">
        <f t="shared" si="11"/>
        <v>3.4671000000003005E-2</v>
      </c>
      <c r="W19">
        <f t="shared" si="12"/>
        <v>4.8854000000005726E-2</v>
      </c>
      <c r="X19">
        <f t="shared" si="13"/>
        <v>1.4183000000002721E-2</v>
      </c>
      <c r="Y19">
        <f t="shared" si="14"/>
        <v>2.6002833333336639E-2</v>
      </c>
    </row>
    <row r="20" spans="1:25" x14ac:dyDescent="0.2">
      <c r="A20">
        <v>6</v>
      </c>
      <c r="B20" t="s">
        <v>12</v>
      </c>
      <c r="C20">
        <v>142.52939000000001</v>
      </c>
      <c r="D20">
        <v>142.52781400000001</v>
      </c>
      <c r="E20">
        <v>142.56406100000001</v>
      </c>
      <c r="F20">
        <v>142.54672600000001</v>
      </c>
      <c r="G20">
        <f t="shared" si="15"/>
        <v>1.7022313520299717E-2</v>
      </c>
      <c r="H20">
        <f t="shared" si="3"/>
        <v>2</v>
      </c>
      <c r="I20">
        <f t="shared" si="4"/>
        <v>1</v>
      </c>
      <c r="J20">
        <f t="shared" si="5"/>
        <v>4</v>
      </c>
      <c r="K20">
        <f t="shared" si="6"/>
        <v>3</v>
      </c>
      <c r="L20">
        <f t="shared" si="7"/>
        <v>1.5760000000000218E-3</v>
      </c>
      <c r="M20">
        <f t="shared" si="7"/>
        <v>0</v>
      </c>
      <c r="N20">
        <f t="shared" si="7"/>
        <v>3.6247000000003027E-2</v>
      </c>
      <c r="O20">
        <f t="shared" si="7"/>
        <v>1.8912000000000262E-2</v>
      </c>
      <c r="S20">
        <f t="shared" si="8"/>
        <v>1.5760000000000218E-3</v>
      </c>
      <c r="T20">
        <f t="shared" si="9"/>
        <v>3.4671000000003005E-2</v>
      </c>
      <c r="U20">
        <f t="shared" si="10"/>
        <v>1.733600000000024E-2</v>
      </c>
      <c r="V20">
        <f t="shared" si="11"/>
        <v>3.6247000000003027E-2</v>
      </c>
      <c r="W20">
        <f t="shared" si="12"/>
        <v>1.8912000000000262E-2</v>
      </c>
      <c r="X20">
        <f t="shared" si="13"/>
        <v>1.7335000000002765E-2</v>
      </c>
      <c r="Y20">
        <f t="shared" si="14"/>
        <v>2.1012833333334886E-2</v>
      </c>
    </row>
    <row r="21" spans="1:25" x14ac:dyDescent="0.2">
      <c r="A21">
        <v>7</v>
      </c>
      <c r="B21" t="s">
        <v>12</v>
      </c>
      <c r="C21">
        <v>201.13221300000001</v>
      </c>
      <c r="D21">
        <v>200.48765499999999</v>
      </c>
      <c r="E21">
        <v>200.39940200000001</v>
      </c>
      <c r="F21">
        <v>200.534933</v>
      </c>
      <c r="G21">
        <f t="shared" si="15"/>
        <v>0.3338665937091026</v>
      </c>
      <c r="H21">
        <f t="shared" si="3"/>
        <v>4</v>
      </c>
      <c r="I21">
        <f t="shared" si="4"/>
        <v>2</v>
      </c>
      <c r="J21">
        <f t="shared" si="5"/>
        <v>1</v>
      </c>
      <c r="K21">
        <f t="shared" si="6"/>
        <v>3</v>
      </c>
      <c r="L21">
        <f t="shared" si="7"/>
        <v>0.7328109999999981</v>
      </c>
      <c r="M21">
        <f t="shared" si="7"/>
        <v>8.8252999999980375E-2</v>
      </c>
      <c r="N21">
        <f t="shared" si="7"/>
        <v>0</v>
      </c>
      <c r="O21">
        <f t="shared" si="7"/>
        <v>0.13553099999998608</v>
      </c>
      <c r="S21">
        <f t="shared" si="8"/>
        <v>0.64455800000001773</v>
      </c>
      <c r="T21">
        <f t="shared" si="9"/>
        <v>0.7328109999999981</v>
      </c>
      <c r="U21">
        <f t="shared" si="10"/>
        <v>0.59728000000001202</v>
      </c>
      <c r="V21">
        <f t="shared" si="11"/>
        <v>8.8252999999980375E-2</v>
      </c>
      <c r="W21">
        <f t="shared" si="12"/>
        <v>4.7278000000005704E-2</v>
      </c>
      <c r="X21">
        <f t="shared" si="13"/>
        <v>0.13553099999998608</v>
      </c>
      <c r="Y21">
        <f t="shared" si="14"/>
        <v>0.37428516666666667</v>
      </c>
    </row>
    <row r="22" spans="1:25" x14ac:dyDescent="0.2">
      <c r="A22">
        <v>8</v>
      </c>
      <c r="B22" t="s">
        <v>12</v>
      </c>
      <c r="C22">
        <v>261.95553200000001</v>
      </c>
      <c r="D22">
        <v>261.935045</v>
      </c>
      <c r="E22">
        <v>261.936621</v>
      </c>
      <c r="F22">
        <v>261.908254</v>
      </c>
      <c r="G22">
        <f t="shared" si="15"/>
        <v>1.9445394741860005E-2</v>
      </c>
      <c r="H22">
        <f t="shared" si="3"/>
        <v>4</v>
      </c>
      <c r="I22">
        <f t="shared" si="4"/>
        <v>2</v>
      </c>
      <c r="J22">
        <f t="shared" si="5"/>
        <v>3</v>
      </c>
      <c r="K22">
        <f t="shared" si="6"/>
        <v>1</v>
      </c>
      <c r="L22">
        <f t="shared" si="7"/>
        <v>4.7278000000005704E-2</v>
      </c>
      <c r="M22">
        <f t="shared" si="7"/>
        <v>2.6791000000002896E-2</v>
      </c>
      <c r="N22">
        <f t="shared" si="7"/>
        <v>2.8367000000002918E-2</v>
      </c>
      <c r="O22">
        <f t="shared" si="7"/>
        <v>0</v>
      </c>
      <c r="S22">
        <f t="shared" si="8"/>
        <v>2.0487000000002809E-2</v>
      </c>
      <c r="T22">
        <f t="shared" si="9"/>
        <v>1.8911000000002787E-2</v>
      </c>
      <c r="U22">
        <f t="shared" si="10"/>
        <v>4.7278000000005704E-2</v>
      </c>
      <c r="V22">
        <f t="shared" si="11"/>
        <v>1.5760000000000218E-3</v>
      </c>
      <c r="W22">
        <f t="shared" si="12"/>
        <v>2.6791000000002896E-2</v>
      </c>
      <c r="X22">
        <f t="shared" si="13"/>
        <v>2.8367000000002918E-2</v>
      </c>
      <c r="Y22">
        <f t="shared" si="14"/>
        <v>2.3901666666669524E-2</v>
      </c>
    </row>
    <row r="23" spans="1:25" x14ac:dyDescent="0.2">
      <c r="A23">
        <v>9</v>
      </c>
      <c r="B23" t="s">
        <v>12</v>
      </c>
      <c r="C23">
        <v>272.82635099999999</v>
      </c>
      <c r="D23">
        <v>272.89569299999999</v>
      </c>
      <c r="E23">
        <v>272.911452</v>
      </c>
      <c r="F23">
        <v>272.87678099999999</v>
      </c>
      <c r="G23">
        <f t="shared" si="15"/>
        <v>3.6970445551146217E-2</v>
      </c>
      <c r="H23">
        <f t="shared" si="3"/>
        <v>1</v>
      </c>
      <c r="I23">
        <f t="shared" si="4"/>
        <v>3</v>
      </c>
      <c r="J23">
        <f t="shared" si="5"/>
        <v>4</v>
      </c>
      <c r="K23">
        <f t="shared" si="6"/>
        <v>2</v>
      </c>
      <c r="L23">
        <f t="shared" si="7"/>
        <v>0</v>
      </c>
      <c r="M23">
        <f t="shared" si="7"/>
        <v>6.934200000000601E-2</v>
      </c>
      <c r="N23">
        <f t="shared" si="7"/>
        <v>8.5101000000008753E-2</v>
      </c>
      <c r="O23">
        <f t="shared" si="7"/>
        <v>5.0430000000005748E-2</v>
      </c>
      <c r="S23">
        <f t="shared" si="8"/>
        <v>6.934200000000601E-2</v>
      </c>
      <c r="T23">
        <f t="shared" si="9"/>
        <v>8.5101000000008753E-2</v>
      </c>
      <c r="U23">
        <f t="shared" si="10"/>
        <v>5.0430000000005748E-2</v>
      </c>
      <c r="V23">
        <f t="shared" si="11"/>
        <v>1.5759000000002743E-2</v>
      </c>
      <c r="W23">
        <f t="shared" si="12"/>
        <v>1.8912000000000262E-2</v>
      </c>
      <c r="X23">
        <f t="shared" si="13"/>
        <v>3.4671000000003005E-2</v>
      </c>
      <c r="Y23">
        <f t="shared" si="14"/>
        <v>4.570250000000442E-2</v>
      </c>
    </row>
    <row r="24" spans="1:25" x14ac:dyDescent="0.2">
      <c r="A24">
        <v>10</v>
      </c>
      <c r="B24" t="s">
        <v>12</v>
      </c>
      <c r="C24">
        <v>285.66866800000003</v>
      </c>
      <c r="D24">
        <v>285.62769400000002</v>
      </c>
      <c r="E24">
        <v>285.71909799999997</v>
      </c>
      <c r="F24">
        <v>285.67970000000003</v>
      </c>
      <c r="G24">
        <f t="shared" si="15"/>
        <v>3.7589090012909727E-2</v>
      </c>
      <c r="H24">
        <f t="shared" si="3"/>
        <v>2</v>
      </c>
      <c r="I24">
        <f t="shared" si="4"/>
        <v>1</v>
      </c>
      <c r="J24">
        <f t="shared" si="5"/>
        <v>4</v>
      </c>
      <c r="K24">
        <f t="shared" si="6"/>
        <v>3</v>
      </c>
      <c r="L24">
        <f t="shared" si="7"/>
        <v>4.0974000000005617E-2</v>
      </c>
      <c r="M24">
        <f t="shared" si="7"/>
        <v>0</v>
      </c>
      <c r="N24">
        <f t="shared" si="7"/>
        <v>9.1403999999954522E-2</v>
      </c>
      <c r="O24">
        <f t="shared" si="7"/>
        <v>5.200600000000577E-2</v>
      </c>
      <c r="S24">
        <f t="shared" si="8"/>
        <v>4.0974000000005617E-2</v>
      </c>
      <c r="T24">
        <f t="shared" si="9"/>
        <v>5.0429999999948905E-2</v>
      </c>
      <c r="U24">
        <f t="shared" si="10"/>
        <v>1.1032000000000153E-2</v>
      </c>
      <c r="V24">
        <f t="shared" si="11"/>
        <v>9.1403999999954522E-2</v>
      </c>
      <c r="W24">
        <f t="shared" si="12"/>
        <v>5.200600000000577E-2</v>
      </c>
      <c r="X24">
        <f t="shared" si="13"/>
        <v>3.9397999999948752E-2</v>
      </c>
      <c r="Y24">
        <f t="shared" si="14"/>
        <v>4.7540666666643951E-2</v>
      </c>
    </row>
    <row r="25" spans="1:25" x14ac:dyDescent="0.2">
      <c r="A25">
        <v>11</v>
      </c>
      <c r="B25" t="s">
        <v>12</v>
      </c>
      <c r="C25">
        <v>293.991196</v>
      </c>
      <c r="D25">
        <v>294.07629700000001</v>
      </c>
      <c r="E25">
        <v>294.12672700000002</v>
      </c>
      <c r="F25">
        <v>294.06368900000001</v>
      </c>
      <c r="G25">
        <f t="shared" si="15"/>
        <v>5.5932998026662815E-2</v>
      </c>
      <c r="H25">
        <f t="shared" si="3"/>
        <v>1</v>
      </c>
      <c r="I25">
        <f t="shared" si="4"/>
        <v>3</v>
      </c>
      <c r="J25">
        <f t="shared" si="5"/>
        <v>4</v>
      </c>
      <c r="K25">
        <f t="shared" si="6"/>
        <v>2</v>
      </c>
      <c r="L25">
        <f t="shared" si="7"/>
        <v>0</v>
      </c>
      <c r="M25">
        <f t="shared" si="7"/>
        <v>8.5101000000008753E-2</v>
      </c>
      <c r="N25">
        <f t="shared" si="7"/>
        <v>0.1355310000000145</v>
      </c>
      <c r="O25">
        <f t="shared" si="7"/>
        <v>7.2493000000008578E-2</v>
      </c>
      <c r="S25">
        <f t="shared" si="8"/>
        <v>8.5101000000008753E-2</v>
      </c>
      <c r="T25">
        <f t="shared" si="9"/>
        <v>0.1355310000000145</v>
      </c>
      <c r="U25">
        <f t="shared" si="10"/>
        <v>7.2493000000008578E-2</v>
      </c>
      <c r="V25">
        <f t="shared" si="11"/>
        <v>5.0430000000005748E-2</v>
      </c>
      <c r="W25">
        <f t="shared" si="12"/>
        <v>1.2608000000000175E-2</v>
      </c>
      <c r="X25">
        <f t="shared" si="13"/>
        <v>6.3038000000005923E-2</v>
      </c>
      <c r="Y25">
        <f t="shared" si="14"/>
        <v>6.9866833333340608E-2</v>
      </c>
    </row>
    <row r="26" spans="1:25" x14ac:dyDescent="0.2">
      <c r="A26">
        <v>12</v>
      </c>
      <c r="B26" t="s">
        <v>12</v>
      </c>
      <c r="C26">
        <v>315.45389299999999</v>
      </c>
      <c r="D26">
        <v>315.41134299999999</v>
      </c>
      <c r="E26">
        <v>315.469652</v>
      </c>
      <c r="F26">
        <v>315.521658</v>
      </c>
      <c r="G26">
        <f t="shared" si="15"/>
        <v>4.5574944274976367E-2</v>
      </c>
      <c r="H26">
        <f t="shared" si="3"/>
        <v>2</v>
      </c>
      <c r="I26">
        <f t="shared" si="4"/>
        <v>1</v>
      </c>
      <c r="J26">
        <f t="shared" si="5"/>
        <v>3</v>
      </c>
      <c r="K26">
        <f t="shared" si="6"/>
        <v>4</v>
      </c>
      <c r="L26">
        <f t="shared" si="7"/>
        <v>4.2550000000005639E-2</v>
      </c>
      <c r="M26">
        <f t="shared" si="7"/>
        <v>0</v>
      </c>
      <c r="N26">
        <f t="shared" si="7"/>
        <v>5.8309000000008382E-2</v>
      </c>
      <c r="O26">
        <f t="shared" si="7"/>
        <v>0.11031500000001415</v>
      </c>
      <c r="S26">
        <f t="shared" si="8"/>
        <v>4.2550000000005639E-2</v>
      </c>
      <c r="T26">
        <f t="shared" si="9"/>
        <v>1.5759000000002743E-2</v>
      </c>
      <c r="U26">
        <f t="shared" si="10"/>
        <v>6.7765000000008513E-2</v>
      </c>
      <c r="V26">
        <f t="shared" si="11"/>
        <v>5.8309000000008382E-2</v>
      </c>
      <c r="W26">
        <f t="shared" si="12"/>
        <v>0.11031500000001415</v>
      </c>
      <c r="X26">
        <f t="shared" si="13"/>
        <v>5.200600000000577E-2</v>
      </c>
      <c r="Y26">
        <f t="shared" si="14"/>
        <v>5.7784000000007531E-2</v>
      </c>
    </row>
    <row r="27" spans="1:25" x14ac:dyDescent="0.2">
      <c r="A27">
        <v>13</v>
      </c>
      <c r="B27" t="s">
        <v>12</v>
      </c>
      <c r="C27">
        <v>329.64994100000001</v>
      </c>
      <c r="D27">
        <v>329.62630100000001</v>
      </c>
      <c r="E27">
        <v>329.63733300000001</v>
      </c>
      <c r="F27">
        <v>329.64836500000001</v>
      </c>
      <c r="G27">
        <f t="shared" si="15"/>
        <v>1.0994412156485221E-2</v>
      </c>
      <c r="H27">
        <f t="shared" si="3"/>
        <v>4</v>
      </c>
      <c r="I27">
        <f t="shared" si="4"/>
        <v>1</v>
      </c>
      <c r="J27">
        <f t="shared" si="5"/>
        <v>2</v>
      </c>
      <c r="K27">
        <f t="shared" si="6"/>
        <v>3</v>
      </c>
      <c r="L27">
        <f t="shared" si="7"/>
        <v>2.3640000000000327E-2</v>
      </c>
      <c r="M27">
        <f t="shared" si="7"/>
        <v>0</v>
      </c>
      <c r="N27">
        <f t="shared" si="7"/>
        <v>1.1032000000000153E-2</v>
      </c>
      <c r="O27">
        <f t="shared" si="7"/>
        <v>2.2064000000000306E-2</v>
      </c>
      <c r="S27">
        <f t="shared" si="8"/>
        <v>2.3640000000000327E-2</v>
      </c>
      <c r="T27">
        <f t="shared" si="9"/>
        <v>1.2608000000000175E-2</v>
      </c>
      <c r="U27">
        <f t="shared" si="10"/>
        <v>1.5760000000000218E-3</v>
      </c>
      <c r="V27">
        <f t="shared" si="11"/>
        <v>1.1032000000000153E-2</v>
      </c>
      <c r="W27">
        <f t="shared" si="12"/>
        <v>2.2064000000000306E-2</v>
      </c>
      <c r="X27">
        <f t="shared" si="13"/>
        <v>1.1032000000000153E-2</v>
      </c>
      <c r="Y27">
        <f t="shared" si="14"/>
        <v>1.3658666666666855E-2</v>
      </c>
    </row>
    <row r="28" spans="1:25" x14ac:dyDescent="0.2">
      <c r="F28" t="s">
        <v>15</v>
      </c>
      <c r="G28">
        <f>AVERAGE(G2:G27)</f>
        <v>4.815391968398134E-2</v>
      </c>
      <c r="H28">
        <f t="shared" ref="H28:O28" si="16">AVERAGE(H2:H27)</f>
        <v>2.0769230769230771</v>
      </c>
      <c r="I28">
        <f t="shared" si="16"/>
        <v>2.3461538461538463</v>
      </c>
      <c r="J28">
        <f t="shared" si="16"/>
        <v>2.9230769230769229</v>
      </c>
      <c r="K28">
        <f t="shared" si="16"/>
        <v>2.5769230769230771</v>
      </c>
      <c r="L28">
        <f t="shared" si="16"/>
        <v>5.3884884615386527E-2</v>
      </c>
      <c r="M28">
        <f t="shared" si="16"/>
        <v>3.2912884615386363E-2</v>
      </c>
      <c r="N28">
        <f t="shared" si="16"/>
        <v>4.8065999999999977E-2</v>
      </c>
      <c r="O28">
        <f t="shared" si="16"/>
        <v>4.3944461538464236E-2</v>
      </c>
    </row>
    <row r="29" spans="1:25" x14ac:dyDescent="0.2">
      <c r="F29" t="s">
        <v>16</v>
      </c>
      <c r="H29">
        <f t="shared" ref="H29:O29" si="17">STDEV(H2:H27)</f>
        <v>1.1286479317511522</v>
      </c>
      <c r="I29">
        <f t="shared" si="17"/>
        <v>1.1642098674142112</v>
      </c>
      <c r="J29">
        <f t="shared" si="17"/>
        <v>1.0926326710501355</v>
      </c>
      <c r="K29">
        <f t="shared" si="17"/>
        <v>0.98683643723068593</v>
      </c>
      <c r="L29">
        <f t="shared" si="17"/>
        <v>0.15020265468235275</v>
      </c>
      <c r="M29">
        <f t="shared" si="17"/>
        <v>4.2979843827848543E-2</v>
      </c>
      <c r="N29">
        <f t="shared" si="17"/>
        <v>4.8818929203330717E-2</v>
      </c>
      <c r="O29">
        <f t="shared" si="17"/>
        <v>4.436947953738625E-2</v>
      </c>
    </row>
    <row r="30" spans="1:25" x14ac:dyDescent="0.2">
      <c r="G30" t="s">
        <v>17</v>
      </c>
      <c r="H30">
        <f>COUNTIF(H2:H14,1)</f>
        <v>5</v>
      </c>
      <c r="I30">
        <f t="shared" ref="I30:K30" si="18">COUNTIF(I2:I14,1)</f>
        <v>4</v>
      </c>
      <c r="J30">
        <f t="shared" si="18"/>
        <v>2</v>
      </c>
      <c r="K30">
        <f t="shared" si="18"/>
        <v>2</v>
      </c>
    </row>
    <row r="31" spans="1:25" x14ac:dyDescent="0.2">
      <c r="G31" t="s">
        <v>18</v>
      </c>
      <c r="H31">
        <f>COUNTIF(H15:H27,1)</f>
        <v>5</v>
      </c>
      <c r="I31">
        <f t="shared" ref="I31:K31" si="19">COUNTIF(I15:I27,1)</f>
        <v>4</v>
      </c>
      <c r="J31">
        <f t="shared" si="19"/>
        <v>2</v>
      </c>
      <c r="K31">
        <f t="shared" si="19"/>
        <v>3</v>
      </c>
    </row>
    <row r="32" spans="1:25" x14ac:dyDescent="0.2">
      <c r="G32" t="s">
        <v>19</v>
      </c>
      <c r="H32">
        <f>H31+H30</f>
        <v>10</v>
      </c>
      <c r="I32">
        <f t="shared" ref="I32:K32" si="20">I31+I30</f>
        <v>8</v>
      </c>
      <c r="J32">
        <f t="shared" si="20"/>
        <v>4</v>
      </c>
      <c r="K32">
        <f t="shared" si="20"/>
        <v>5</v>
      </c>
    </row>
    <row r="33" spans="7:11" x14ac:dyDescent="0.2">
      <c r="G33" t="s">
        <v>11</v>
      </c>
      <c r="H33" t="s">
        <v>12</v>
      </c>
    </row>
    <row r="34" spans="7:11" x14ac:dyDescent="0.2">
      <c r="G34">
        <f>AVERAGE(G2:G14)</f>
        <v>4.4017463147047096E-2</v>
      </c>
      <c r="H34">
        <f>AVERAGE(G15:G27)</f>
        <v>5.2290376220915605E-2</v>
      </c>
      <c r="I34">
        <f>G28</f>
        <v>4.815391968398134E-2</v>
      </c>
    </row>
    <row r="36" spans="7:11" x14ac:dyDescent="0.2">
      <c r="G36" t="s">
        <v>13</v>
      </c>
      <c r="H36">
        <f>AVERAGE(H2:H14)</f>
        <v>2.0769230769230771</v>
      </c>
      <c r="I36">
        <f>AVERAGE(I2:I14)</f>
        <v>2.3846153846153846</v>
      </c>
      <c r="J36">
        <f>AVERAGE(J2:J14)</f>
        <v>2.9230769230769229</v>
      </c>
      <c r="K36">
        <f>AVERAGE(K2:K14)</f>
        <v>2.5384615384615383</v>
      </c>
    </row>
    <row r="37" spans="7:11" x14ac:dyDescent="0.2">
      <c r="G37" t="s">
        <v>14</v>
      </c>
      <c r="H37">
        <f>AVERAGE(H15:H27)</f>
        <v>2.0769230769230771</v>
      </c>
      <c r="I37">
        <f>AVERAGE(I15:I27)</f>
        <v>2.3076923076923075</v>
      </c>
      <c r="J37">
        <f>AVERAGE(J15:J27)</f>
        <v>2.9230769230769229</v>
      </c>
      <c r="K37">
        <f>AVERAGE(K15:K27)</f>
        <v>2.6153846153846154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02-all-180423_1237.txt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K.</cp:lastModifiedBy>
  <dcterms:created xsi:type="dcterms:W3CDTF">2018-08-10T14:37:27Z</dcterms:created>
  <dcterms:modified xsi:type="dcterms:W3CDTF">2019-10-17T21:17:25Z</dcterms:modified>
</cp:coreProperties>
</file>