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cas/Desktop/String Quartet Project/Phrase Boundaries/piece 1/ALL/"/>
    </mc:Choice>
  </mc:AlternateContent>
  <xr:revisionPtr revIDLastSave="0" documentId="13_ncr:1_{70196FF6-15AE-BF4F-92E4-7FFB49E8C8AD}" xr6:coauthVersionLast="45" xr6:coauthVersionMax="45" xr10:uidLastSave="{00000000-0000-0000-0000-000000000000}"/>
  <bookViews>
    <workbookView xWindow="1420" yWindow="1360" windowWidth="26020" windowHeight="16120" tabRatio="500" xr2:uid="{00000000-000D-0000-FFFF-FFFF00000000}"/>
  </bookViews>
  <sheets>
    <sheet name="02-all-180423_1313.tx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7" i="1" l="1"/>
  <c r="W27" i="1"/>
  <c r="V27" i="1"/>
  <c r="U27" i="1"/>
  <c r="T27" i="1"/>
  <c r="S27" i="1"/>
  <c r="Y27" i="1" s="1"/>
  <c r="X26" i="1"/>
  <c r="W26" i="1"/>
  <c r="V26" i="1"/>
  <c r="U26" i="1"/>
  <c r="Y26" i="1" s="1"/>
  <c r="T26" i="1"/>
  <c r="S26" i="1"/>
  <c r="X25" i="1"/>
  <c r="W25" i="1"/>
  <c r="V25" i="1"/>
  <c r="U25" i="1"/>
  <c r="T25" i="1"/>
  <c r="S25" i="1"/>
  <c r="Y25" i="1" s="1"/>
  <c r="X24" i="1"/>
  <c r="W24" i="1"/>
  <c r="Y24" i="1" s="1"/>
  <c r="V24" i="1"/>
  <c r="U24" i="1"/>
  <c r="T24" i="1"/>
  <c r="S24" i="1"/>
  <c r="X23" i="1"/>
  <c r="W23" i="1"/>
  <c r="V23" i="1"/>
  <c r="U23" i="1"/>
  <c r="T23" i="1"/>
  <c r="S23" i="1"/>
  <c r="Y23" i="1" s="1"/>
  <c r="Y22" i="1"/>
  <c r="X22" i="1"/>
  <c r="W22" i="1"/>
  <c r="V22" i="1"/>
  <c r="U22" i="1"/>
  <c r="T22" i="1"/>
  <c r="S22" i="1"/>
  <c r="X21" i="1"/>
  <c r="W21" i="1"/>
  <c r="V21" i="1"/>
  <c r="U21" i="1"/>
  <c r="T21" i="1"/>
  <c r="Y21" i="1" s="1"/>
  <c r="S21" i="1"/>
  <c r="X20" i="1"/>
  <c r="W20" i="1"/>
  <c r="V20" i="1"/>
  <c r="U20" i="1"/>
  <c r="T20" i="1"/>
  <c r="S20" i="1"/>
  <c r="Y20" i="1" s="1"/>
  <c r="X19" i="1"/>
  <c r="W19" i="1"/>
  <c r="V19" i="1"/>
  <c r="Y19" i="1" s="1"/>
  <c r="U19" i="1"/>
  <c r="T19" i="1"/>
  <c r="S19" i="1"/>
  <c r="X18" i="1"/>
  <c r="W18" i="1"/>
  <c r="V18" i="1"/>
  <c r="U18" i="1"/>
  <c r="T18" i="1"/>
  <c r="S18" i="1"/>
  <c r="Y18" i="1" s="1"/>
  <c r="X17" i="1"/>
  <c r="Y17" i="1" s="1"/>
  <c r="W17" i="1"/>
  <c r="V17" i="1"/>
  <c r="U17" i="1"/>
  <c r="T17" i="1"/>
  <c r="S17" i="1"/>
  <c r="X16" i="1"/>
  <c r="W16" i="1"/>
  <c r="V16" i="1"/>
  <c r="U16" i="1"/>
  <c r="T16" i="1"/>
  <c r="S16" i="1"/>
  <c r="Y16" i="1" s="1"/>
  <c r="X15" i="1"/>
  <c r="W15" i="1"/>
  <c r="V15" i="1"/>
  <c r="U15" i="1"/>
  <c r="T15" i="1"/>
  <c r="S15" i="1"/>
  <c r="Y15" i="1" s="1"/>
  <c r="X14" i="1"/>
  <c r="W14" i="1"/>
  <c r="V14" i="1"/>
  <c r="U14" i="1"/>
  <c r="Y14" i="1" s="1"/>
  <c r="T14" i="1"/>
  <c r="S14" i="1"/>
  <c r="X13" i="1"/>
  <c r="W13" i="1"/>
  <c r="V13" i="1"/>
  <c r="U13" i="1"/>
  <c r="T13" i="1"/>
  <c r="S13" i="1"/>
  <c r="Y13" i="1" s="1"/>
  <c r="X12" i="1"/>
  <c r="W12" i="1"/>
  <c r="Y12" i="1" s="1"/>
  <c r="V12" i="1"/>
  <c r="U12" i="1"/>
  <c r="T12" i="1"/>
  <c r="S12" i="1"/>
  <c r="X11" i="1"/>
  <c r="W11" i="1"/>
  <c r="V11" i="1"/>
  <c r="U11" i="1"/>
  <c r="T11" i="1"/>
  <c r="S11" i="1"/>
  <c r="Y11" i="1" s="1"/>
  <c r="Y10" i="1"/>
  <c r="X10" i="1"/>
  <c r="W10" i="1"/>
  <c r="V10" i="1"/>
  <c r="U10" i="1"/>
  <c r="T10" i="1"/>
  <c r="S10" i="1"/>
  <c r="X9" i="1"/>
  <c r="W9" i="1"/>
  <c r="V9" i="1"/>
  <c r="U9" i="1"/>
  <c r="T9" i="1"/>
  <c r="Y9" i="1" s="1"/>
  <c r="S9" i="1"/>
  <c r="X8" i="1"/>
  <c r="W8" i="1"/>
  <c r="V8" i="1"/>
  <c r="U8" i="1"/>
  <c r="T8" i="1"/>
  <c r="S8" i="1"/>
  <c r="Y8" i="1" s="1"/>
  <c r="X7" i="1"/>
  <c r="W7" i="1"/>
  <c r="V7" i="1"/>
  <c r="Y7" i="1" s="1"/>
  <c r="U7" i="1"/>
  <c r="T7" i="1"/>
  <c r="S7" i="1"/>
  <c r="X6" i="1"/>
  <c r="W6" i="1"/>
  <c r="V6" i="1"/>
  <c r="U6" i="1"/>
  <c r="T6" i="1"/>
  <c r="S6" i="1"/>
  <c r="Y6" i="1" s="1"/>
  <c r="X5" i="1"/>
  <c r="W5" i="1"/>
  <c r="V5" i="1"/>
  <c r="U5" i="1"/>
  <c r="Y5" i="1" s="1"/>
  <c r="T5" i="1"/>
  <c r="S5" i="1"/>
  <c r="X4" i="1"/>
  <c r="W4" i="1"/>
  <c r="V4" i="1"/>
  <c r="U4" i="1"/>
  <c r="T4" i="1"/>
  <c r="S4" i="1"/>
  <c r="Y4" i="1" s="1"/>
  <c r="X3" i="1"/>
  <c r="W3" i="1"/>
  <c r="V3" i="1"/>
  <c r="U3" i="1"/>
  <c r="T3" i="1"/>
  <c r="S3" i="1"/>
  <c r="Y3" i="1" s="1"/>
  <c r="X2" i="1"/>
  <c r="W2" i="1"/>
  <c r="V2" i="1"/>
  <c r="U2" i="1"/>
  <c r="Y2" i="1" s="1"/>
  <c r="T2" i="1"/>
  <c r="S2" i="1"/>
  <c r="H3" i="1" l="1"/>
  <c r="I3" i="1"/>
  <c r="J3" i="1"/>
  <c r="K3" i="1"/>
  <c r="H4" i="1"/>
  <c r="I4" i="1"/>
  <c r="J4" i="1"/>
  <c r="K4" i="1"/>
  <c r="H5" i="1"/>
  <c r="H30" i="1" s="1"/>
  <c r="I5" i="1"/>
  <c r="J5" i="1"/>
  <c r="J28" i="1" s="1"/>
  <c r="K5" i="1"/>
  <c r="K28" i="1" s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J30" i="1" s="1"/>
  <c r="K14" i="1"/>
  <c r="H15" i="1"/>
  <c r="I15" i="1"/>
  <c r="J15" i="1"/>
  <c r="K15" i="1"/>
  <c r="H16" i="1"/>
  <c r="I16" i="1"/>
  <c r="J16" i="1"/>
  <c r="K16" i="1"/>
  <c r="H17" i="1"/>
  <c r="H31" i="1" s="1"/>
  <c r="H32" i="1" s="1"/>
  <c r="I17" i="1"/>
  <c r="J17" i="1"/>
  <c r="J37" i="1" s="1"/>
  <c r="K17" i="1"/>
  <c r="K31" i="1" s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I2" i="1"/>
  <c r="J2" i="1"/>
  <c r="K2" i="1"/>
  <c r="H2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O28" i="1" s="1"/>
  <c r="N3" i="1"/>
  <c r="N28" i="1" s="1"/>
  <c r="M3" i="1"/>
  <c r="M29" i="1" s="1"/>
  <c r="L3" i="1"/>
  <c r="L28" i="1" s="1"/>
  <c r="O2" i="1"/>
  <c r="O29" i="1" s="1"/>
  <c r="N2" i="1"/>
  <c r="M2" i="1"/>
  <c r="L2" i="1"/>
  <c r="I37" i="1"/>
  <c r="I36" i="1"/>
  <c r="H36" i="1"/>
  <c r="I31" i="1"/>
  <c r="I32" i="1" s="1"/>
  <c r="I30" i="1"/>
  <c r="I29" i="1"/>
  <c r="H29" i="1"/>
  <c r="I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H34" i="1" s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8" i="1" s="1"/>
  <c r="I34" i="1" s="1"/>
  <c r="J29" i="1" l="1"/>
  <c r="J36" i="1"/>
  <c r="H28" i="1"/>
  <c r="L29" i="1"/>
  <c r="J31" i="1"/>
  <c r="J32" i="1" s="1"/>
  <c r="H37" i="1"/>
  <c r="K29" i="1"/>
  <c r="N29" i="1"/>
  <c r="K30" i="1"/>
  <c r="K32" i="1" s="1"/>
  <c r="K36" i="1"/>
  <c r="K37" i="1"/>
  <c r="G34" i="1"/>
  <c r="M28" i="1"/>
</calcChain>
</file>

<file path=xl/sharedStrings.xml><?xml version="1.0" encoding="utf-8"?>
<sst xmlns="http://schemas.openxmlformats.org/spreadsheetml/2006/main" count="55" uniqueCount="29">
  <si>
    <t>Phrase</t>
  </si>
  <si>
    <t>Boundary</t>
  </si>
  <si>
    <t>onset</t>
  </si>
  <si>
    <t>offset</t>
  </si>
  <si>
    <t>V1</t>
  </si>
  <si>
    <t>V2</t>
  </si>
  <si>
    <t>VL</t>
  </si>
  <si>
    <t>CE</t>
  </si>
  <si>
    <t>StDev</t>
  </si>
  <si>
    <t>rank V1</t>
  </si>
  <si>
    <t>rank V2</t>
  </si>
  <si>
    <t>rank V3</t>
  </si>
  <si>
    <t>rank V4</t>
  </si>
  <si>
    <t>onsets</t>
  </si>
  <si>
    <t>offsets</t>
  </si>
  <si>
    <t>avg</t>
  </si>
  <si>
    <t>std</t>
  </si>
  <si>
    <t># start onsets</t>
  </si>
  <si>
    <t># start offsets</t>
  </si>
  <si>
    <t># starts total</t>
  </si>
  <si>
    <t>time - min</t>
  </si>
  <si>
    <t>Differences</t>
  </si>
  <si>
    <t>V1-V2</t>
  </si>
  <si>
    <t>V1-VL</t>
  </si>
  <si>
    <t>V1-CE</t>
  </si>
  <si>
    <t>V2-VL</t>
  </si>
  <si>
    <t>V2-CE</t>
  </si>
  <si>
    <t>VL-CE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</si>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</sst>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tabSelected="1" showRuler="0" topLeftCell="F1" workbookViewId="0">
      <selection activeCell="Y2" sqref="Y2:Y27"/>
    </sheetView>
  </sheetViews>
  <sheetFormatPr baseColWidth="10" defaultRowHeight="16" x14ac:dyDescent="0.2"/>
  <cols>
    <col min="16" max="17" width="5.33203125" style="1" customWidth="1"/>
  </cols>
  <sheetData>
    <row r="1" spans="1:25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 x14ac:dyDescent="0.2">
      <c r="A2">
        <v>1</v>
      </c>
      <c r="B2" t="s">
        <v>2</v>
      </c>
      <c r="C2">
        <v>15.201387</v>
      </c>
      <c r="D2">
        <v>15.223848</v>
      </c>
      <c r="E2">
        <v>15.312239999999999</v>
      </c>
      <c r="F2">
        <v>15.197763999999999</v>
      </c>
      <c r="G2">
        <f t="shared" ref="G2:G14" si="0">STDEV(C2,D2,E2,F2)</f>
        <v>5.354459633100208E-2</v>
      </c>
      <c r="H2">
        <f>RANK(C2,$C2:$F2,1)</f>
        <v>2</v>
      </c>
      <c r="I2">
        <f t="shared" ref="I2:K2" si="1">RANK(D2,$C2:$F2,1)</f>
        <v>3</v>
      </c>
      <c r="J2">
        <f t="shared" si="1"/>
        <v>4</v>
      </c>
      <c r="K2">
        <f t="shared" si="1"/>
        <v>1</v>
      </c>
      <c r="L2">
        <f>C2-MIN($C2:$F2)</f>
        <v>3.6230000000010421E-3</v>
      </c>
      <c r="M2">
        <f t="shared" ref="M2:O17" si="2">D2-MIN($C2:$F2)</f>
        <v>2.6084000000000884E-2</v>
      </c>
      <c r="N2">
        <f t="shared" si="2"/>
        <v>0.1144759999999998</v>
      </c>
      <c r="O2">
        <f t="shared" si="2"/>
        <v>0</v>
      </c>
      <c r="S2">
        <f>ABS(C2-D2)</f>
        <v>2.2460999999999842E-2</v>
      </c>
      <c r="T2">
        <f>ABS(C2-E2)</f>
        <v>0.11085299999999876</v>
      </c>
      <c r="U2">
        <f>ABS(C2-F2)</f>
        <v>3.6230000000010421E-3</v>
      </c>
      <c r="V2">
        <f>ABS(D2-E2)</f>
        <v>8.8391999999998916E-2</v>
      </c>
      <c r="W2">
        <f>ABS(D2-F2)</f>
        <v>2.6084000000000884E-2</v>
      </c>
      <c r="X2">
        <f>ABS(E2-F2)</f>
        <v>0.1144759999999998</v>
      </c>
      <c r="Y2">
        <f>AVERAGE(S2:X2)</f>
        <v>6.0981499999999876E-2</v>
      </c>
    </row>
    <row r="3" spans="1:25" x14ac:dyDescent="0.2">
      <c r="A3">
        <v>2</v>
      </c>
      <c r="B3" t="s">
        <v>2</v>
      </c>
      <c r="C3">
        <v>55.383156999999997</v>
      </c>
      <c r="D3">
        <v>55.510674999999999</v>
      </c>
      <c r="E3">
        <v>55.378810000000001</v>
      </c>
      <c r="F3">
        <v>55.365769</v>
      </c>
      <c r="G3">
        <f t="shared" si="0"/>
        <v>6.7785368393554923E-2</v>
      </c>
      <c r="H3">
        <f t="shared" ref="H3:H27" si="3">RANK(C3,$C3:$F3,1)</f>
        <v>3</v>
      </c>
      <c r="I3">
        <f t="shared" ref="I3:I27" si="4">RANK(D3,$C3:$F3,1)</f>
        <v>4</v>
      </c>
      <c r="J3">
        <f t="shared" ref="J3:J27" si="5">RANK(E3,$C3:$F3,1)</f>
        <v>2</v>
      </c>
      <c r="K3">
        <f t="shared" ref="K3:K27" si="6">RANK(F3,$C3:$F3,1)</f>
        <v>1</v>
      </c>
      <c r="L3">
        <f t="shared" ref="L3:O27" si="7">C3-MIN($C3:$F3)</f>
        <v>1.738799999999685E-2</v>
      </c>
      <c r="M3">
        <f t="shared" si="2"/>
        <v>0.14490599999999887</v>
      </c>
      <c r="N3">
        <f t="shared" si="2"/>
        <v>1.3041000000001191E-2</v>
      </c>
      <c r="O3">
        <f t="shared" si="2"/>
        <v>0</v>
      </c>
      <c r="S3">
        <f t="shared" ref="S3:S27" si="8">ABS(C3-D3)</f>
        <v>0.12751800000000202</v>
      </c>
      <c r="T3">
        <f t="shared" ref="T3:T27" si="9">ABS(C3-E3)</f>
        <v>4.3469999999956599E-3</v>
      </c>
      <c r="U3">
        <f t="shared" ref="U3:U27" si="10">ABS(C3-F3)</f>
        <v>1.738799999999685E-2</v>
      </c>
      <c r="V3">
        <f t="shared" ref="V3:V27" si="11">ABS(D3-E3)</f>
        <v>0.13186499999999768</v>
      </c>
      <c r="W3">
        <f t="shared" ref="W3:W27" si="12">ABS(D3-F3)</f>
        <v>0.14490599999999887</v>
      </c>
      <c r="X3">
        <f t="shared" ref="X3:X27" si="13">ABS(E3-F3)</f>
        <v>1.3041000000001191E-2</v>
      </c>
      <c r="Y3">
        <f t="shared" ref="Y3:Y27" si="14">AVERAGE(S3:X3)</f>
        <v>7.3177499999998716E-2</v>
      </c>
    </row>
    <row r="4" spans="1:25" x14ac:dyDescent="0.2">
      <c r="A4">
        <v>3</v>
      </c>
      <c r="B4" t="s">
        <v>2</v>
      </c>
      <c r="C4">
        <v>89.018788999999998</v>
      </c>
      <c r="D4">
        <v>89.070955999999995</v>
      </c>
      <c r="E4">
        <v>89.197023999999999</v>
      </c>
      <c r="F4">
        <v>89.169492000000005</v>
      </c>
      <c r="G4">
        <f t="shared" si="0"/>
        <v>8.3447089157843338E-2</v>
      </c>
      <c r="H4">
        <f t="shared" si="3"/>
        <v>1</v>
      </c>
      <c r="I4">
        <f t="shared" si="4"/>
        <v>2</v>
      </c>
      <c r="J4">
        <f t="shared" si="5"/>
        <v>4</v>
      </c>
      <c r="K4">
        <f t="shared" si="6"/>
        <v>3</v>
      </c>
      <c r="L4">
        <f t="shared" si="7"/>
        <v>0</v>
      </c>
      <c r="M4">
        <f t="shared" si="2"/>
        <v>5.2166999999997188E-2</v>
      </c>
      <c r="N4">
        <f t="shared" si="2"/>
        <v>0.17823500000000081</v>
      </c>
      <c r="O4">
        <f t="shared" si="2"/>
        <v>0.15070300000000714</v>
      </c>
      <c r="S4">
        <f t="shared" si="8"/>
        <v>5.2166999999997188E-2</v>
      </c>
      <c r="T4">
        <f t="shared" si="9"/>
        <v>0.17823500000000081</v>
      </c>
      <c r="U4">
        <f t="shared" si="10"/>
        <v>0.15070300000000714</v>
      </c>
      <c r="V4">
        <f t="shared" si="11"/>
        <v>0.12606800000000362</v>
      </c>
      <c r="W4">
        <f t="shared" si="12"/>
        <v>9.8536000000009949E-2</v>
      </c>
      <c r="X4">
        <f t="shared" si="13"/>
        <v>2.7531999999993673E-2</v>
      </c>
      <c r="Y4">
        <f t="shared" si="14"/>
        <v>0.10554016666666872</v>
      </c>
    </row>
    <row r="5" spans="1:25" x14ac:dyDescent="0.2">
      <c r="A5">
        <v>4</v>
      </c>
      <c r="B5" t="s">
        <v>2</v>
      </c>
      <c r="C5">
        <v>97.452331000000001</v>
      </c>
      <c r="D5">
        <v>97.430594999999997</v>
      </c>
      <c r="E5">
        <v>97.427696999999995</v>
      </c>
      <c r="F5">
        <v>97.434943000000004</v>
      </c>
      <c r="G5">
        <f t="shared" si="0"/>
        <v>1.1035692924931425E-2</v>
      </c>
      <c r="H5">
        <f t="shared" si="3"/>
        <v>4</v>
      </c>
      <c r="I5">
        <f t="shared" si="4"/>
        <v>2</v>
      </c>
      <c r="J5">
        <f t="shared" si="5"/>
        <v>1</v>
      </c>
      <c r="K5">
        <f t="shared" si="6"/>
        <v>3</v>
      </c>
      <c r="L5">
        <f t="shared" si="7"/>
        <v>2.463400000000604E-2</v>
      </c>
      <c r="M5">
        <f t="shared" si="2"/>
        <v>2.8980000000018435E-3</v>
      </c>
      <c r="N5">
        <f t="shared" si="2"/>
        <v>0</v>
      </c>
      <c r="O5">
        <f t="shared" si="2"/>
        <v>7.2460000000091895E-3</v>
      </c>
      <c r="S5">
        <f t="shared" si="8"/>
        <v>2.1736000000004196E-2</v>
      </c>
      <c r="T5">
        <f t="shared" si="9"/>
        <v>2.463400000000604E-2</v>
      </c>
      <c r="U5">
        <f t="shared" si="10"/>
        <v>1.738799999999685E-2</v>
      </c>
      <c r="V5">
        <f t="shared" si="11"/>
        <v>2.8980000000018435E-3</v>
      </c>
      <c r="W5">
        <f t="shared" si="12"/>
        <v>4.348000000007346E-3</v>
      </c>
      <c r="X5">
        <f t="shared" si="13"/>
        <v>7.2460000000091895E-3</v>
      </c>
      <c r="Y5">
        <f t="shared" si="14"/>
        <v>1.3041666666670912E-2</v>
      </c>
    </row>
    <row r="6" spans="1:25" x14ac:dyDescent="0.2">
      <c r="A6">
        <v>5</v>
      </c>
      <c r="B6" t="s">
        <v>2</v>
      </c>
      <c r="C6">
        <v>113.94265900000001</v>
      </c>
      <c r="D6">
        <v>113.90353399999999</v>
      </c>
      <c r="E6">
        <v>113.99482500000001</v>
      </c>
      <c r="F6">
        <v>113.92527</v>
      </c>
      <c r="G6">
        <f t="shared" si="0"/>
        <v>3.8943156121032003E-2</v>
      </c>
      <c r="H6">
        <f t="shared" si="3"/>
        <v>3</v>
      </c>
      <c r="I6">
        <f t="shared" si="4"/>
        <v>1</v>
      </c>
      <c r="J6">
        <f t="shared" si="5"/>
        <v>4</v>
      </c>
      <c r="K6">
        <f t="shared" si="6"/>
        <v>2</v>
      </c>
      <c r="L6">
        <f t="shared" si="7"/>
        <v>3.9125000000012733E-2</v>
      </c>
      <c r="M6">
        <f t="shared" si="2"/>
        <v>0</v>
      </c>
      <c r="N6">
        <f t="shared" si="2"/>
        <v>9.1291000000012446E-2</v>
      </c>
      <c r="O6">
        <f t="shared" si="2"/>
        <v>2.1736000000004196E-2</v>
      </c>
      <c r="S6">
        <f t="shared" si="8"/>
        <v>3.9125000000012733E-2</v>
      </c>
      <c r="T6">
        <f t="shared" si="9"/>
        <v>5.2165999999999713E-2</v>
      </c>
      <c r="U6">
        <f t="shared" si="10"/>
        <v>1.7389000000008537E-2</v>
      </c>
      <c r="V6">
        <f t="shared" si="11"/>
        <v>9.1291000000012446E-2</v>
      </c>
      <c r="W6">
        <f t="shared" si="12"/>
        <v>2.1736000000004196E-2</v>
      </c>
      <c r="X6">
        <f t="shared" si="13"/>
        <v>6.9555000000008249E-2</v>
      </c>
      <c r="Y6">
        <f t="shared" si="14"/>
        <v>4.8543666666674312E-2</v>
      </c>
    </row>
    <row r="7" spans="1:25" x14ac:dyDescent="0.2">
      <c r="A7">
        <v>6</v>
      </c>
      <c r="B7" t="s">
        <v>2</v>
      </c>
      <c r="C7">
        <v>118.12175499999999</v>
      </c>
      <c r="D7">
        <v>118.09277299999999</v>
      </c>
      <c r="E7">
        <v>118.10871299999999</v>
      </c>
      <c r="F7">
        <v>118.09277299999999</v>
      </c>
      <c r="G7">
        <f t="shared" si="0"/>
        <v>1.401836180395764E-2</v>
      </c>
      <c r="H7">
        <f t="shared" si="3"/>
        <v>4</v>
      </c>
      <c r="I7">
        <f t="shared" si="4"/>
        <v>1</v>
      </c>
      <c r="J7">
        <f t="shared" si="5"/>
        <v>3</v>
      </c>
      <c r="K7">
        <f t="shared" si="6"/>
        <v>1</v>
      </c>
      <c r="L7">
        <f t="shared" si="7"/>
        <v>2.8981999999999175E-2</v>
      </c>
      <c r="M7">
        <f t="shared" si="2"/>
        <v>0</v>
      </c>
      <c r="N7">
        <f t="shared" si="2"/>
        <v>1.5940000000000509E-2</v>
      </c>
      <c r="O7">
        <f t="shared" si="2"/>
        <v>0</v>
      </c>
      <c r="S7">
        <f t="shared" si="8"/>
        <v>2.8981999999999175E-2</v>
      </c>
      <c r="T7">
        <f t="shared" si="9"/>
        <v>1.3041999999998666E-2</v>
      </c>
      <c r="U7">
        <f t="shared" si="10"/>
        <v>2.8981999999999175E-2</v>
      </c>
      <c r="V7">
        <f t="shared" si="11"/>
        <v>1.5940000000000509E-2</v>
      </c>
      <c r="W7">
        <f t="shared" si="12"/>
        <v>0</v>
      </c>
      <c r="X7">
        <f t="shared" si="13"/>
        <v>1.5940000000000509E-2</v>
      </c>
      <c r="Y7">
        <f t="shared" si="14"/>
        <v>1.7147666666666339E-2</v>
      </c>
    </row>
    <row r="8" spans="1:25" x14ac:dyDescent="0.2">
      <c r="A8">
        <v>7</v>
      </c>
      <c r="B8" t="s">
        <v>2</v>
      </c>
      <c r="C8">
        <v>169.46492699999999</v>
      </c>
      <c r="D8">
        <v>169.488112</v>
      </c>
      <c r="E8">
        <v>169.53593100000001</v>
      </c>
      <c r="F8">
        <v>169.55187000000001</v>
      </c>
      <c r="G8">
        <f t="shared" si="0"/>
        <v>4.0562696877804311E-2</v>
      </c>
      <c r="H8">
        <f t="shared" si="3"/>
        <v>1</v>
      </c>
      <c r="I8">
        <f t="shared" si="4"/>
        <v>2</v>
      </c>
      <c r="J8">
        <f t="shared" si="5"/>
        <v>3</v>
      </c>
      <c r="K8">
        <f t="shared" si="6"/>
        <v>4</v>
      </c>
      <c r="L8">
        <f t="shared" si="7"/>
        <v>0</v>
      </c>
      <c r="M8">
        <f t="shared" si="2"/>
        <v>2.3185000000012224E-2</v>
      </c>
      <c r="N8">
        <f t="shared" si="2"/>
        <v>7.1004000000016276E-2</v>
      </c>
      <c r="O8">
        <f t="shared" si="2"/>
        <v>8.694300000001931E-2</v>
      </c>
      <c r="S8">
        <f t="shared" si="8"/>
        <v>2.3185000000012224E-2</v>
      </c>
      <c r="T8">
        <f t="shared" si="9"/>
        <v>7.1004000000016276E-2</v>
      </c>
      <c r="U8">
        <f t="shared" si="10"/>
        <v>8.694300000001931E-2</v>
      </c>
      <c r="V8">
        <f t="shared" si="11"/>
        <v>4.7819000000004053E-2</v>
      </c>
      <c r="W8">
        <f t="shared" si="12"/>
        <v>6.3758000000007087E-2</v>
      </c>
      <c r="X8">
        <f t="shared" si="13"/>
        <v>1.5939000000003034E-2</v>
      </c>
      <c r="Y8">
        <f t="shared" si="14"/>
        <v>5.1441333333343664E-2</v>
      </c>
    </row>
    <row r="9" spans="1:25" x14ac:dyDescent="0.2">
      <c r="A9">
        <v>8</v>
      </c>
      <c r="B9" t="s">
        <v>2</v>
      </c>
      <c r="C9">
        <v>214.533659</v>
      </c>
      <c r="D9">
        <v>214.503229</v>
      </c>
      <c r="E9">
        <v>214.48004399999999</v>
      </c>
      <c r="F9">
        <v>214.50178</v>
      </c>
      <c r="G9">
        <f t="shared" si="0"/>
        <v>2.2039588033055342E-2</v>
      </c>
      <c r="H9">
        <f t="shared" si="3"/>
        <v>4</v>
      </c>
      <c r="I9">
        <f t="shared" si="4"/>
        <v>3</v>
      </c>
      <c r="J9">
        <f t="shared" si="5"/>
        <v>1</v>
      </c>
      <c r="K9">
        <f t="shared" si="6"/>
        <v>2</v>
      </c>
      <c r="L9">
        <f t="shared" si="7"/>
        <v>5.361500000000774E-2</v>
      </c>
      <c r="M9">
        <f t="shared" si="2"/>
        <v>2.3185000000012224E-2</v>
      </c>
      <c r="N9">
        <f t="shared" si="2"/>
        <v>0</v>
      </c>
      <c r="O9">
        <f t="shared" si="2"/>
        <v>2.1736000000004196E-2</v>
      </c>
      <c r="S9">
        <f t="shared" si="8"/>
        <v>3.0429999999995516E-2</v>
      </c>
      <c r="T9">
        <f t="shared" si="9"/>
        <v>5.361500000000774E-2</v>
      </c>
      <c r="U9">
        <f t="shared" si="10"/>
        <v>3.1879000000003543E-2</v>
      </c>
      <c r="V9">
        <f t="shared" si="11"/>
        <v>2.3185000000012224E-2</v>
      </c>
      <c r="W9">
        <f t="shared" si="12"/>
        <v>1.4490000000080272E-3</v>
      </c>
      <c r="X9">
        <f t="shared" si="13"/>
        <v>2.1736000000004196E-2</v>
      </c>
      <c r="Y9">
        <f t="shared" si="14"/>
        <v>2.7049000000005208E-2</v>
      </c>
    </row>
    <row r="10" spans="1:25" x14ac:dyDescent="0.2">
      <c r="A10">
        <v>9</v>
      </c>
      <c r="B10" t="s">
        <v>2</v>
      </c>
      <c r="C10">
        <v>241.42825400000001</v>
      </c>
      <c r="D10">
        <v>241.41955899999999</v>
      </c>
      <c r="E10">
        <v>241.499258</v>
      </c>
      <c r="F10">
        <v>241.42535599999999</v>
      </c>
      <c r="G10">
        <f t="shared" si="0"/>
        <v>3.7608300124440691E-2</v>
      </c>
      <c r="H10">
        <f t="shared" si="3"/>
        <v>3</v>
      </c>
      <c r="I10">
        <f t="shared" si="4"/>
        <v>1</v>
      </c>
      <c r="J10">
        <f t="shared" si="5"/>
        <v>4</v>
      </c>
      <c r="K10">
        <f t="shared" si="6"/>
        <v>2</v>
      </c>
      <c r="L10">
        <f t="shared" si="7"/>
        <v>8.6950000000172167E-3</v>
      </c>
      <c r="M10">
        <f t="shared" si="2"/>
        <v>0</v>
      </c>
      <c r="N10">
        <f t="shared" si="2"/>
        <v>7.9699000000005071E-2</v>
      </c>
      <c r="O10">
        <f t="shared" si="2"/>
        <v>5.7970000000011623E-3</v>
      </c>
      <c r="S10">
        <f t="shared" si="8"/>
        <v>8.6950000000172167E-3</v>
      </c>
      <c r="T10">
        <f t="shared" si="9"/>
        <v>7.1003999999987855E-2</v>
      </c>
      <c r="U10">
        <f t="shared" si="10"/>
        <v>2.8980000000160544E-3</v>
      </c>
      <c r="V10">
        <f t="shared" si="11"/>
        <v>7.9699000000005071E-2</v>
      </c>
      <c r="W10">
        <f t="shared" si="12"/>
        <v>5.7970000000011623E-3</v>
      </c>
      <c r="X10">
        <f t="shared" si="13"/>
        <v>7.3902000000003909E-2</v>
      </c>
      <c r="Y10">
        <f t="shared" si="14"/>
        <v>4.0332500000005211E-2</v>
      </c>
    </row>
    <row r="11" spans="1:25" x14ac:dyDescent="0.2">
      <c r="A11">
        <v>10</v>
      </c>
      <c r="B11" t="s">
        <v>2</v>
      </c>
      <c r="C11">
        <v>251.991917</v>
      </c>
      <c r="D11">
        <v>252.01075499999999</v>
      </c>
      <c r="E11">
        <v>252.05712500000001</v>
      </c>
      <c r="F11">
        <v>252.01510200000001</v>
      </c>
      <c r="G11">
        <f t="shared" si="0"/>
        <v>2.750682274606955E-2</v>
      </c>
      <c r="H11">
        <f t="shared" si="3"/>
        <v>1</v>
      </c>
      <c r="I11">
        <f t="shared" si="4"/>
        <v>2</v>
      </c>
      <c r="J11">
        <f t="shared" si="5"/>
        <v>4</v>
      </c>
      <c r="K11">
        <f t="shared" si="6"/>
        <v>3</v>
      </c>
      <c r="L11">
        <f t="shared" si="7"/>
        <v>0</v>
      </c>
      <c r="M11">
        <f t="shared" si="2"/>
        <v>1.8837999999988142E-2</v>
      </c>
      <c r="N11">
        <f t="shared" si="2"/>
        <v>6.5208000000012589E-2</v>
      </c>
      <c r="O11">
        <f t="shared" si="2"/>
        <v>2.3185000000012224E-2</v>
      </c>
      <c r="S11">
        <f t="shared" si="8"/>
        <v>1.8837999999988142E-2</v>
      </c>
      <c r="T11">
        <f t="shared" si="9"/>
        <v>6.5208000000012589E-2</v>
      </c>
      <c r="U11">
        <f t="shared" si="10"/>
        <v>2.3185000000012224E-2</v>
      </c>
      <c r="V11">
        <f t="shared" si="11"/>
        <v>4.6370000000024447E-2</v>
      </c>
      <c r="W11">
        <f t="shared" si="12"/>
        <v>4.3470000000240816E-3</v>
      </c>
      <c r="X11">
        <f t="shared" si="13"/>
        <v>4.2023000000000366E-2</v>
      </c>
      <c r="Y11">
        <f t="shared" si="14"/>
        <v>3.3328500000010308E-2</v>
      </c>
    </row>
    <row r="12" spans="1:25" x14ac:dyDescent="0.2">
      <c r="A12">
        <v>11</v>
      </c>
      <c r="B12" t="s">
        <v>2</v>
      </c>
      <c r="C12">
        <v>264.52340700000002</v>
      </c>
      <c r="D12">
        <v>264.49007899999998</v>
      </c>
      <c r="E12">
        <v>264.58426800000001</v>
      </c>
      <c r="F12">
        <v>264.57557300000002</v>
      </c>
      <c r="G12">
        <f t="shared" si="0"/>
        <v>4.4527616190230004E-2</v>
      </c>
      <c r="H12">
        <f t="shared" si="3"/>
        <v>2</v>
      </c>
      <c r="I12">
        <f t="shared" si="4"/>
        <v>1</v>
      </c>
      <c r="J12">
        <f t="shared" si="5"/>
        <v>4</v>
      </c>
      <c r="K12">
        <f t="shared" si="6"/>
        <v>3</v>
      </c>
      <c r="L12">
        <f t="shared" si="7"/>
        <v>3.3328000000039992E-2</v>
      </c>
      <c r="M12">
        <f t="shared" si="2"/>
        <v>0</v>
      </c>
      <c r="N12">
        <f t="shared" si="2"/>
        <v>9.41890000000285E-2</v>
      </c>
      <c r="O12">
        <f t="shared" si="2"/>
        <v>8.5494000000039705E-2</v>
      </c>
      <c r="S12">
        <f t="shared" si="8"/>
        <v>3.3328000000039992E-2</v>
      </c>
      <c r="T12">
        <f t="shared" si="9"/>
        <v>6.0860999999988508E-2</v>
      </c>
      <c r="U12">
        <f t="shared" si="10"/>
        <v>5.2165999999999713E-2</v>
      </c>
      <c r="V12">
        <f t="shared" si="11"/>
        <v>9.41890000000285E-2</v>
      </c>
      <c r="W12">
        <f t="shared" si="12"/>
        <v>8.5494000000039705E-2</v>
      </c>
      <c r="X12">
        <f t="shared" si="13"/>
        <v>8.694999999988795E-3</v>
      </c>
      <c r="Y12">
        <f t="shared" si="14"/>
        <v>5.5788833333347533E-2</v>
      </c>
    </row>
    <row r="13" spans="1:25" x14ac:dyDescent="0.2">
      <c r="A13">
        <v>12</v>
      </c>
      <c r="B13" t="s">
        <v>2</v>
      </c>
      <c r="C13">
        <v>285.17254300000002</v>
      </c>
      <c r="D13">
        <v>285.158053</v>
      </c>
      <c r="E13">
        <v>285.15225700000002</v>
      </c>
      <c r="F13">
        <v>285.21601500000003</v>
      </c>
      <c r="G13">
        <f t="shared" si="0"/>
        <v>2.8823552730370898E-2</v>
      </c>
      <c r="H13">
        <f t="shared" si="3"/>
        <v>3</v>
      </c>
      <c r="I13">
        <f t="shared" si="4"/>
        <v>2</v>
      </c>
      <c r="J13">
        <f t="shared" si="5"/>
        <v>1</v>
      </c>
      <c r="K13">
        <f t="shared" si="6"/>
        <v>4</v>
      </c>
      <c r="L13">
        <f t="shared" si="7"/>
        <v>2.0285999999998694E-2</v>
      </c>
      <c r="M13">
        <f t="shared" si="2"/>
        <v>5.7959999999752654E-3</v>
      </c>
      <c r="N13">
        <f t="shared" si="2"/>
        <v>0</v>
      </c>
      <c r="O13">
        <f t="shared" si="2"/>
        <v>6.3758000000007087E-2</v>
      </c>
      <c r="S13">
        <f t="shared" si="8"/>
        <v>1.4490000000023429E-2</v>
      </c>
      <c r="T13">
        <f t="shared" si="9"/>
        <v>2.0285999999998694E-2</v>
      </c>
      <c r="U13">
        <f t="shared" si="10"/>
        <v>4.3472000000008393E-2</v>
      </c>
      <c r="V13">
        <f t="shared" si="11"/>
        <v>5.7959999999752654E-3</v>
      </c>
      <c r="W13">
        <f t="shared" si="12"/>
        <v>5.7962000000031821E-2</v>
      </c>
      <c r="X13">
        <f t="shared" si="13"/>
        <v>6.3758000000007087E-2</v>
      </c>
      <c r="Y13">
        <f t="shared" si="14"/>
        <v>3.429400000000745E-2</v>
      </c>
    </row>
    <row r="14" spans="1:25" x14ac:dyDescent="0.2">
      <c r="A14">
        <v>13</v>
      </c>
      <c r="B14" t="s">
        <v>2</v>
      </c>
      <c r="C14">
        <v>299.17048399999999</v>
      </c>
      <c r="D14">
        <v>299.077744</v>
      </c>
      <c r="E14">
        <v>299.08499</v>
      </c>
      <c r="F14">
        <v>299.08064200000001</v>
      </c>
      <c r="G14">
        <f t="shared" si="0"/>
        <v>4.4778458943253295E-2</v>
      </c>
      <c r="H14">
        <f t="shared" si="3"/>
        <v>4</v>
      </c>
      <c r="I14">
        <f t="shared" si="4"/>
        <v>1</v>
      </c>
      <c r="J14">
        <f t="shared" si="5"/>
        <v>3</v>
      </c>
      <c r="K14">
        <f t="shared" si="6"/>
        <v>2</v>
      </c>
      <c r="L14">
        <f t="shared" si="7"/>
        <v>9.2739999999992051E-2</v>
      </c>
      <c r="M14">
        <f t="shared" si="2"/>
        <v>0</v>
      </c>
      <c r="N14">
        <f t="shared" si="2"/>
        <v>7.2460000000091895E-3</v>
      </c>
      <c r="O14">
        <f t="shared" si="2"/>
        <v>2.8980000000160544E-3</v>
      </c>
      <c r="S14">
        <f t="shared" si="8"/>
        <v>9.2739999999992051E-2</v>
      </c>
      <c r="T14">
        <f t="shared" si="9"/>
        <v>8.5493999999982861E-2</v>
      </c>
      <c r="U14">
        <f t="shared" si="10"/>
        <v>8.9841999999975997E-2</v>
      </c>
      <c r="V14">
        <f t="shared" si="11"/>
        <v>7.2460000000091895E-3</v>
      </c>
      <c r="W14">
        <f t="shared" si="12"/>
        <v>2.8980000000160544E-3</v>
      </c>
      <c r="X14">
        <f t="shared" si="13"/>
        <v>4.3479999999931351E-3</v>
      </c>
      <c r="Y14">
        <f t="shared" si="14"/>
        <v>4.7094666666661546E-2</v>
      </c>
    </row>
    <row r="15" spans="1:25" x14ac:dyDescent="0.2">
      <c r="A15">
        <v>1</v>
      </c>
      <c r="B15" t="s">
        <v>3</v>
      </c>
      <c r="C15">
        <v>24.239913000000001</v>
      </c>
      <c r="D15">
        <v>24.235565000000001</v>
      </c>
      <c r="E15">
        <v>24.234116</v>
      </c>
      <c r="F15">
        <v>24.280486</v>
      </c>
      <c r="G15">
        <f t="shared" ref="G15:G27" si="15">STDEV(C15,D15,E15,F15)</f>
        <v>2.211494853411701E-2</v>
      </c>
      <c r="H15">
        <f t="shared" si="3"/>
        <v>3</v>
      </c>
      <c r="I15">
        <f t="shared" si="4"/>
        <v>2</v>
      </c>
      <c r="J15">
        <f t="shared" si="5"/>
        <v>1</v>
      </c>
      <c r="K15">
        <f t="shared" si="6"/>
        <v>4</v>
      </c>
      <c r="L15">
        <f t="shared" si="7"/>
        <v>5.7970000000011623E-3</v>
      </c>
      <c r="M15">
        <f t="shared" si="2"/>
        <v>1.4490000000009218E-3</v>
      </c>
      <c r="N15">
        <f t="shared" si="2"/>
        <v>0</v>
      </c>
      <c r="O15">
        <f t="shared" si="2"/>
        <v>4.6369999999999578E-2</v>
      </c>
      <c r="P15" s="2"/>
      <c r="Q15" s="2"/>
      <c r="R15" s="3"/>
      <c r="S15" s="3">
        <f t="shared" si="8"/>
        <v>4.3480000000002406E-3</v>
      </c>
      <c r="T15" s="3">
        <f t="shared" si="9"/>
        <v>5.7970000000011623E-3</v>
      </c>
      <c r="U15" s="3">
        <f t="shared" si="10"/>
        <v>4.0572999999998416E-2</v>
      </c>
      <c r="V15" s="3">
        <f t="shared" si="11"/>
        <v>1.4490000000009218E-3</v>
      </c>
      <c r="W15" s="3">
        <f t="shared" si="12"/>
        <v>4.4920999999998656E-2</v>
      </c>
      <c r="X15" s="3">
        <f t="shared" si="13"/>
        <v>4.6369999999999578E-2</v>
      </c>
      <c r="Y15" s="3">
        <f t="shared" si="14"/>
        <v>2.3909666666666496E-2</v>
      </c>
    </row>
    <row r="16" spans="1:25" x14ac:dyDescent="0.2">
      <c r="A16">
        <v>2</v>
      </c>
      <c r="B16" t="s">
        <v>3</v>
      </c>
      <c r="C16">
        <v>63.700774000000003</v>
      </c>
      <c r="D16">
        <v>63.576155</v>
      </c>
      <c r="E16">
        <v>63.638464999999997</v>
      </c>
      <c r="F16">
        <v>63.613830999999998</v>
      </c>
      <c r="G16">
        <f t="shared" si="15"/>
        <v>5.2345202679743942E-2</v>
      </c>
      <c r="H16">
        <f t="shared" si="3"/>
        <v>4</v>
      </c>
      <c r="I16">
        <f t="shared" si="4"/>
        <v>1</v>
      </c>
      <c r="J16">
        <f t="shared" si="5"/>
        <v>3</v>
      </c>
      <c r="K16">
        <f t="shared" si="6"/>
        <v>2</v>
      </c>
      <c r="L16">
        <f t="shared" si="7"/>
        <v>0.1246190000000027</v>
      </c>
      <c r="M16">
        <f t="shared" si="2"/>
        <v>0</v>
      </c>
      <c r="N16">
        <f t="shared" si="2"/>
        <v>6.2309999999996535E-2</v>
      </c>
      <c r="O16">
        <f t="shared" si="2"/>
        <v>3.76759999999976E-2</v>
      </c>
      <c r="S16">
        <f t="shared" si="8"/>
        <v>0.1246190000000027</v>
      </c>
      <c r="T16">
        <f t="shared" si="9"/>
        <v>6.2309000000006165E-2</v>
      </c>
      <c r="U16">
        <f t="shared" si="10"/>
        <v>8.69430000000051E-2</v>
      </c>
      <c r="V16">
        <f t="shared" si="11"/>
        <v>6.2309999999996535E-2</v>
      </c>
      <c r="W16">
        <f t="shared" si="12"/>
        <v>3.76759999999976E-2</v>
      </c>
      <c r="X16">
        <f t="shared" si="13"/>
        <v>2.4633999999998935E-2</v>
      </c>
      <c r="Y16">
        <f t="shared" si="14"/>
        <v>6.6415166666667844E-2</v>
      </c>
    </row>
    <row r="17" spans="1:25" x14ac:dyDescent="0.2">
      <c r="A17">
        <v>3</v>
      </c>
      <c r="B17" t="s">
        <v>3</v>
      </c>
      <c r="C17">
        <v>97.452331000000001</v>
      </c>
      <c r="D17">
        <v>97.430594999999997</v>
      </c>
      <c r="E17">
        <v>97.427696999999995</v>
      </c>
      <c r="F17">
        <v>97.434943000000004</v>
      </c>
      <c r="G17">
        <f t="shared" si="15"/>
        <v>1.1035692924931425E-2</v>
      </c>
      <c r="H17">
        <f t="shared" si="3"/>
        <v>4</v>
      </c>
      <c r="I17">
        <f t="shared" si="4"/>
        <v>2</v>
      </c>
      <c r="J17">
        <f t="shared" si="5"/>
        <v>1</v>
      </c>
      <c r="K17">
        <f t="shared" si="6"/>
        <v>3</v>
      </c>
      <c r="L17">
        <f t="shared" si="7"/>
        <v>2.463400000000604E-2</v>
      </c>
      <c r="M17">
        <f t="shared" si="2"/>
        <v>2.8980000000018435E-3</v>
      </c>
      <c r="N17">
        <f t="shared" si="2"/>
        <v>0</v>
      </c>
      <c r="O17">
        <f t="shared" si="2"/>
        <v>7.2460000000091895E-3</v>
      </c>
      <c r="S17">
        <f t="shared" si="8"/>
        <v>2.1736000000004196E-2</v>
      </c>
      <c r="T17">
        <f t="shared" si="9"/>
        <v>2.463400000000604E-2</v>
      </c>
      <c r="U17">
        <f t="shared" si="10"/>
        <v>1.738799999999685E-2</v>
      </c>
      <c r="V17">
        <f t="shared" si="11"/>
        <v>2.8980000000018435E-3</v>
      </c>
      <c r="W17">
        <f t="shared" si="12"/>
        <v>4.348000000007346E-3</v>
      </c>
      <c r="X17">
        <f t="shared" si="13"/>
        <v>7.2460000000091895E-3</v>
      </c>
      <c r="Y17">
        <f t="shared" si="14"/>
        <v>1.3041666666670912E-2</v>
      </c>
    </row>
    <row r="18" spans="1:25" x14ac:dyDescent="0.2">
      <c r="A18">
        <v>4</v>
      </c>
      <c r="B18" t="s">
        <v>3</v>
      </c>
      <c r="C18">
        <v>105.56708</v>
      </c>
      <c r="D18">
        <v>105.590265</v>
      </c>
      <c r="E18">
        <v>105.575774</v>
      </c>
      <c r="F18">
        <v>105.56708</v>
      </c>
      <c r="G18">
        <f t="shared" si="15"/>
        <v>1.0940173684634794E-2</v>
      </c>
      <c r="H18">
        <f t="shared" si="3"/>
        <v>1</v>
      </c>
      <c r="I18">
        <f t="shared" si="4"/>
        <v>4</v>
      </c>
      <c r="J18">
        <f t="shared" si="5"/>
        <v>3</v>
      </c>
      <c r="K18">
        <f t="shared" si="6"/>
        <v>1</v>
      </c>
      <c r="L18">
        <f t="shared" si="7"/>
        <v>0</v>
      </c>
      <c r="M18">
        <f t="shared" si="7"/>
        <v>2.3184999999998013E-2</v>
      </c>
      <c r="N18">
        <f t="shared" si="7"/>
        <v>8.6939999999913198E-3</v>
      </c>
      <c r="O18">
        <f t="shared" si="7"/>
        <v>0</v>
      </c>
      <c r="S18">
        <f t="shared" si="8"/>
        <v>2.3184999999998013E-2</v>
      </c>
      <c r="T18">
        <f t="shared" si="9"/>
        <v>8.6939999999913198E-3</v>
      </c>
      <c r="U18">
        <f t="shared" si="10"/>
        <v>0</v>
      </c>
      <c r="V18">
        <f t="shared" si="11"/>
        <v>1.4491000000006693E-2</v>
      </c>
      <c r="W18">
        <f t="shared" si="12"/>
        <v>2.3184999999998013E-2</v>
      </c>
      <c r="X18">
        <f t="shared" si="13"/>
        <v>8.6939999999913198E-3</v>
      </c>
      <c r="Y18">
        <f t="shared" si="14"/>
        <v>1.304149999999756E-2</v>
      </c>
    </row>
    <row r="19" spans="1:25" x14ac:dyDescent="0.2">
      <c r="A19">
        <v>5</v>
      </c>
      <c r="B19" t="s">
        <v>3</v>
      </c>
      <c r="C19">
        <v>118.12175499999999</v>
      </c>
      <c r="D19">
        <v>118.09277299999999</v>
      </c>
      <c r="E19">
        <v>118.10871299999999</v>
      </c>
      <c r="F19">
        <v>118.09277299999999</v>
      </c>
      <c r="G19">
        <f t="shared" si="15"/>
        <v>1.401836180395764E-2</v>
      </c>
      <c r="H19">
        <f t="shared" si="3"/>
        <v>4</v>
      </c>
      <c r="I19">
        <f t="shared" si="4"/>
        <v>1</v>
      </c>
      <c r="J19">
        <f t="shared" si="5"/>
        <v>3</v>
      </c>
      <c r="K19">
        <f t="shared" si="6"/>
        <v>1</v>
      </c>
      <c r="L19">
        <f t="shared" si="7"/>
        <v>2.8981999999999175E-2</v>
      </c>
      <c r="M19">
        <f t="shared" si="7"/>
        <v>0</v>
      </c>
      <c r="N19">
        <f t="shared" si="7"/>
        <v>1.5940000000000509E-2</v>
      </c>
      <c r="O19">
        <f t="shared" si="7"/>
        <v>0</v>
      </c>
      <c r="S19">
        <f t="shared" si="8"/>
        <v>2.8981999999999175E-2</v>
      </c>
      <c r="T19">
        <f t="shared" si="9"/>
        <v>1.3041999999998666E-2</v>
      </c>
      <c r="U19">
        <f t="shared" si="10"/>
        <v>2.8981999999999175E-2</v>
      </c>
      <c r="V19">
        <f t="shared" si="11"/>
        <v>1.5940000000000509E-2</v>
      </c>
      <c r="W19">
        <f t="shared" si="12"/>
        <v>0</v>
      </c>
      <c r="X19">
        <f t="shared" si="13"/>
        <v>1.5940000000000509E-2</v>
      </c>
      <c r="Y19">
        <f t="shared" si="14"/>
        <v>1.7147666666666339E-2</v>
      </c>
    </row>
    <row r="20" spans="1:25" x14ac:dyDescent="0.2">
      <c r="A20">
        <v>6</v>
      </c>
      <c r="B20" t="s">
        <v>3</v>
      </c>
      <c r="C20">
        <v>122.23998899999999</v>
      </c>
      <c r="D20">
        <v>122.216804</v>
      </c>
      <c r="E20">
        <v>122.242887</v>
      </c>
      <c r="F20">
        <v>122.219702</v>
      </c>
      <c r="G20">
        <f t="shared" si="15"/>
        <v>1.3490028774369096E-2</v>
      </c>
      <c r="H20">
        <f t="shared" si="3"/>
        <v>3</v>
      </c>
      <c r="I20">
        <f t="shared" si="4"/>
        <v>1</v>
      </c>
      <c r="J20">
        <f t="shared" si="5"/>
        <v>4</v>
      </c>
      <c r="K20">
        <f t="shared" si="6"/>
        <v>2</v>
      </c>
      <c r="L20">
        <f t="shared" si="7"/>
        <v>2.3184999999998013E-2</v>
      </c>
      <c r="M20">
        <f t="shared" si="7"/>
        <v>0</v>
      </c>
      <c r="N20">
        <f t="shared" si="7"/>
        <v>2.6082999999999856E-2</v>
      </c>
      <c r="O20">
        <f t="shared" si="7"/>
        <v>2.8980000000018435E-3</v>
      </c>
      <c r="S20">
        <f t="shared" si="8"/>
        <v>2.3184999999998013E-2</v>
      </c>
      <c r="T20">
        <f t="shared" si="9"/>
        <v>2.8980000000018435E-3</v>
      </c>
      <c r="U20">
        <f t="shared" si="10"/>
        <v>2.0286999999996169E-2</v>
      </c>
      <c r="V20">
        <f t="shared" si="11"/>
        <v>2.6082999999999856E-2</v>
      </c>
      <c r="W20">
        <f t="shared" si="12"/>
        <v>2.8980000000018435E-3</v>
      </c>
      <c r="X20">
        <f t="shared" si="13"/>
        <v>2.3184999999998013E-2</v>
      </c>
      <c r="Y20">
        <f t="shared" si="14"/>
        <v>1.6422666666665958E-2</v>
      </c>
    </row>
    <row r="21" spans="1:25" x14ac:dyDescent="0.2">
      <c r="A21">
        <v>7</v>
      </c>
      <c r="B21" t="s">
        <v>3</v>
      </c>
      <c r="C21">
        <v>180.466207</v>
      </c>
      <c r="D21">
        <v>179.806883</v>
      </c>
      <c r="E21">
        <v>179.70544899999999</v>
      </c>
      <c r="F21">
        <v>179.817027</v>
      </c>
      <c r="G21">
        <f t="shared" si="15"/>
        <v>0.34853705579130062</v>
      </c>
      <c r="H21">
        <f t="shared" si="3"/>
        <v>4</v>
      </c>
      <c r="I21">
        <f t="shared" si="4"/>
        <v>2</v>
      </c>
      <c r="J21">
        <f t="shared" si="5"/>
        <v>1</v>
      </c>
      <c r="K21">
        <f t="shared" si="6"/>
        <v>3</v>
      </c>
      <c r="L21">
        <f t="shared" si="7"/>
        <v>0.76075800000000982</v>
      </c>
      <c r="M21">
        <f t="shared" si="7"/>
        <v>0.10143400000001179</v>
      </c>
      <c r="N21">
        <f t="shared" si="7"/>
        <v>0</v>
      </c>
      <c r="O21">
        <f t="shared" si="7"/>
        <v>0.11157800000000861</v>
      </c>
      <c r="S21">
        <f t="shared" si="8"/>
        <v>0.65932399999999802</v>
      </c>
      <c r="T21">
        <f t="shared" si="9"/>
        <v>0.76075800000000982</v>
      </c>
      <c r="U21">
        <f t="shared" si="10"/>
        <v>0.6491800000000012</v>
      </c>
      <c r="V21">
        <f t="shared" si="11"/>
        <v>0.10143400000001179</v>
      </c>
      <c r="W21">
        <f t="shared" si="12"/>
        <v>1.0143999999996822E-2</v>
      </c>
      <c r="X21">
        <f t="shared" si="13"/>
        <v>0.11157800000000861</v>
      </c>
      <c r="Y21">
        <f t="shared" si="14"/>
        <v>0.38206966666667103</v>
      </c>
    </row>
    <row r="22" spans="1:25" x14ac:dyDescent="0.2">
      <c r="A22">
        <v>8</v>
      </c>
      <c r="B22" t="s">
        <v>3</v>
      </c>
      <c r="C22">
        <v>241.42825400000001</v>
      </c>
      <c r="D22">
        <v>241.41955899999999</v>
      </c>
      <c r="E22">
        <v>241.499258</v>
      </c>
      <c r="F22">
        <v>241.42535599999999</v>
      </c>
      <c r="G22">
        <f t="shared" si="15"/>
        <v>3.7608300124440691E-2</v>
      </c>
      <c r="H22">
        <f t="shared" si="3"/>
        <v>3</v>
      </c>
      <c r="I22">
        <f t="shared" si="4"/>
        <v>1</v>
      </c>
      <c r="J22">
        <f t="shared" si="5"/>
        <v>4</v>
      </c>
      <c r="K22">
        <f t="shared" si="6"/>
        <v>2</v>
      </c>
      <c r="L22">
        <f t="shared" si="7"/>
        <v>8.6950000000172167E-3</v>
      </c>
      <c r="M22">
        <f t="shared" si="7"/>
        <v>0</v>
      </c>
      <c r="N22">
        <f t="shared" si="7"/>
        <v>7.9699000000005071E-2</v>
      </c>
      <c r="O22">
        <f t="shared" si="7"/>
        <v>5.7970000000011623E-3</v>
      </c>
      <c r="S22">
        <f t="shared" si="8"/>
        <v>8.6950000000172167E-3</v>
      </c>
      <c r="T22">
        <f t="shared" si="9"/>
        <v>7.1003999999987855E-2</v>
      </c>
      <c r="U22">
        <f t="shared" si="10"/>
        <v>2.8980000000160544E-3</v>
      </c>
      <c r="V22">
        <f t="shared" si="11"/>
        <v>7.9699000000005071E-2</v>
      </c>
      <c r="W22">
        <f t="shared" si="12"/>
        <v>5.7970000000011623E-3</v>
      </c>
      <c r="X22">
        <f t="shared" si="13"/>
        <v>7.3902000000003909E-2</v>
      </c>
      <c r="Y22">
        <f t="shared" si="14"/>
        <v>4.0332500000005211E-2</v>
      </c>
    </row>
    <row r="23" spans="1:25" x14ac:dyDescent="0.2">
      <c r="A23">
        <v>9</v>
      </c>
      <c r="B23" t="s">
        <v>3</v>
      </c>
      <c r="C23">
        <v>251.991917</v>
      </c>
      <c r="D23">
        <v>252.01075499999999</v>
      </c>
      <c r="E23">
        <v>252.05712500000001</v>
      </c>
      <c r="F23">
        <v>252.01510200000001</v>
      </c>
      <c r="G23">
        <f t="shared" si="15"/>
        <v>2.750682274606955E-2</v>
      </c>
      <c r="H23">
        <f t="shared" si="3"/>
        <v>1</v>
      </c>
      <c r="I23">
        <f t="shared" si="4"/>
        <v>2</v>
      </c>
      <c r="J23">
        <f t="shared" si="5"/>
        <v>4</v>
      </c>
      <c r="K23">
        <f t="shared" si="6"/>
        <v>3</v>
      </c>
      <c r="L23">
        <f t="shared" si="7"/>
        <v>0</v>
      </c>
      <c r="M23">
        <f t="shared" si="7"/>
        <v>1.8837999999988142E-2</v>
      </c>
      <c r="N23">
        <f t="shared" si="7"/>
        <v>6.5208000000012589E-2</v>
      </c>
      <c r="O23">
        <f t="shared" si="7"/>
        <v>2.3185000000012224E-2</v>
      </c>
      <c r="S23">
        <f t="shared" si="8"/>
        <v>1.8837999999988142E-2</v>
      </c>
      <c r="T23">
        <f t="shared" si="9"/>
        <v>6.5208000000012589E-2</v>
      </c>
      <c r="U23">
        <f t="shared" si="10"/>
        <v>2.3185000000012224E-2</v>
      </c>
      <c r="V23">
        <f t="shared" si="11"/>
        <v>4.6370000000024447E-2</v>
      </c>
      <c r="W23">
        <f t="shared" si="12"/>
        <v>4.3470000000240816E-3</v>
      </c>
      <c r="X23">
        <f t="shared" si="13"/>
        <v>4.2023000000000366E-2</v>
      </c>
      <c r="Y23">
        <f t="shared" si="14"/>
        <v>3.3328500000010308E-2</v>
      </c>
    </row>
    <row r="24" spans="1:25" x14ac:dyDescent="0.2">
      <c r="A24">
        <v>10</v>
      </c>
      <c r="B24" t="s">
        <v>3</v>
      </c>
      <c r="C24">
        <v>264.52340700000002</v>
      </c>
      <c r="D24">
        <v>264.49007899999998</v>
      </c>
      <c r="E24">
        <v>264.58426800000001</v>
      </c>
      <c r="F24">
        <v>264.57557300000002</v>
      </c>
      <c r="G24">
        <f t="shared" si="15"/>
        <v>4.4527616190230004E-2</v>
      </c>
      <c r="H24">
        <f t="shared" si="3"/>
        <v>2</v>
      </c>
      <c r="I24">
        <f t="shared" si="4"/>
        <v>1</v>
      </c>
      <c r="J24">
        <f t="shared" si="5"/>
        <v>4</v>
      </c>
      <c r="K24">
        <f t="shared" si="6"/>
        <v>3</v>
      </c>
      <c r="L24">
        <f t="shared" si="7"/>
        <v>3.3328000000039992E-2</v>
      </c>
      <c r="M24">
        <f t="shared" si="7"/>
        <v>0</v>
      </c>
      <c r="N24">
        <f t="shared" si="7"/>
        <v>9.41890000000285E-2</v>
      </c>
      <c r="O24">
        <f t="shared" si="7"/>
        <v>8.5494000000039705E-2</v>
      </c>
      <c r="S24">
        <f t="shared" si="8"/>
        <v>3.3328000000039992E-2</v>
      </c>
      <c r="T24">
        <f t="shared" si="9"/>
        <v>6.0860999999988508E-2</v>
      </c>
      <c r="U24">
        <f t="shared" si="10"/>
        <v>5.2165999999999713E-2</v>
      </c>
      <c r="V24">
        <f t="shared" si="11"/>
        <v>9.41890000000285E-2</v>
      </c>
      <c r="W24">
        <f t="shared" si="12"/>
        <v>8.5494000000039705E-2</v>
      </c>
      <c r="X24">
        <f t="shared" si="13"/>
        <v>8.694999999988795E-3</v>
      </c>
      <c r="Y24">
        <f t="shared" si="14"/>
        <v>5.5788833333347533E-2</v>
      </c>
    </row>
    <row r="25" spans="1:25" x14ac:dyDescent="0.2">
      <c r="A25">
        <v>11</v>
      </c>
      <c r="B25" t="s">
        <v>3</v>
      </c>
      <c r="C25">
        <v>273.03809699999999</v>
      </c>
      <c r="D25">
        <v>272.75407999999999</v>
      </c>
      <c r="E25">
        <v>272.81204300000002</v>
      </c>
      <c r="F25">
        <v>272.80624699999998</v>
      </c>
      <c r="G25">
        <f t="shared" si="15"/>
        <v>0.126370878956546</v>
      </c>
      <c r="H25">
        <f t="shared" si="3"/>
        <v>4</v>
      </c>
      <c r="I25">
        <f t="shared" si="4"/>
        <v>1</v>
      </c>
      <c r="J25">
        <f t="shared" si="5"/>
        <v>3</v>
      </c>
      <c r="K25">
        <f t="shared" si="6"/>
        <v>2</v>
      </c>
      <c r="L25">
        <f t="shared" si="7"/>
        <v>0.28401700000000574</v>
      </c>
      <c r="M25">
        <f t="shared" si="7"/>
        <v>0</v>
      </c>
      <c r="N25">
        <f t="shared" si="7"/>
        <v>5.7963000000029297E-2</v>
      </c>
      <c r="O25">
        <f t="shared" si="7"/>
        <v>5.2166999999997188E-2</v>
      </c>
      <c r="S25">
        <f t="shared" si="8"/>
        <v>0.28401700000000574</v>
      </c>
      <c r="T25">
        <f t="shared" si="9"/>
        <v>0.22605399999997644</v>
      </c>
      <c r="U25">
        <f t="shared" si="10"/>
        <v>0.23185000000000855</v>
      </c>
      <c r="V25">
        <f t="shared" si="11"/>
        <v>5.7963000000029297E-2</v>
      </c>
      <c r="W25">
        <f t="shared" si="12"/>
        <v>5.2166999999997188E-2</v>
      </c>
      <c r="X25">
        <f t="shared" si="13"/>
        <v>5.7960000000321088E-3</v>
      </c>
      <c r="Y25">
        <f t="shared" si="14"/>
        <v>0.14297450000000822</v>
      </c>
    </row>
    <row r="26" spans="1:25" x14ac:dyDescent="0.2">
      <c r="A26">
        <v>12</v>
      </c>
      <c r="B26" t="s">
        <v>3</v>
      </c>
      <c r="C26">
        <v>293.762584</v>
      </c>
      <c r="D26">
        <v>293.714765</v>
      </c>
      <c r="E26">
        <v>293.69013100000001</v>
      </c>
      <c r="F26">
        <v>293.80025999999998</v>
      </c>
      <c r="G26">
        <f t="shared" si="15"/>
        <v>4.915977400950574E-2</v>
      </c>
      <c r="H26">
        <f t="shared" si="3"/>
        <v>3</v>
      </c>
      <c r="I26">
        <f t="shared" si="4"/>
        <v>2</v>
      </c>
      <c r="J26">
        <f t="shared" si="5"/>
        <v>1</v>
      </c>
      <c r="K26">
        <f t="shared" si="6"/>
        <v>4</v>
      </c>
      <c r="L26">
        <f t="shared" si="7"/>
        <v>7.2452999999995882E-2</v>
      </c>
      <c r="M26">
        <f t="shared" si="7"/>
        <v>2.4633999999991829E-2</v>
      </c>
      <c r="N26">
        <f t="shared" si="7"/>
        <v>0</v>
      </c>
      <c r="O26">
        <f t="shared" si="7"/>
        <v>0.11012899999997217</v>
      </c>
      <c r="S26">
        <f t="shared" si="8"/>
        <v>4.7819000000004053E-2</v>
      </c>
      <c r="T26">
        <f t="shared" si="9"/>
        <v>7.2452999999995882E-2</v>
      </c>
      <c r="U26">
        <f t="shared" si="10"/>
        <v>3.7675999999976284E-2</v>
      </c>
      <c r="V26">
        <f t="shared" si="11"/>
        <v>2.4633999999991829E-2</v>
      </c>
      <c r="W26">
        <f t="shared" si="12"/>
        <v>8.5494999999980337E-2</v>
      </c>
      <c r="X26">
        <f t="shared" si="13"/>
        <v>0.11012899999997217</v>
      </c>
      <c r="Y26">
        <f t="shared" si="14"/>
        <v>6.3034333333320092E-2</v>
      </c>
    </row>
    <row r="27" spans="1:25" x14ac:dyDescent="0.2">
      <c r="A27">
        <v>13</v>
      </c>
      <c r="B27" t="s">
        <v>3</v>
      </c>
      <c r="C27">
        <v>308.487954</v>
      </c>
      <c r="D27">
        <v>308.492302</v>
      </c>
      <c r="E27">
        <v>308.50099599999999</v>
      </c>
      <c r="F27">
        <v>308.51113900000001</v>
      </c>
      <c r="G27">
        <f t="shared" si="15"/>
        <v>1.0246307249448592E-2</v>
      </c>
      <c r="H27">
        <f t="shared" si="3"/>
        <v>1</v>
      </c>
      <c r="I27">
        <f t="shared" si="4"/>
        <v>2</v>
      </c>
      <c r="J27">
        <f t="shared" si="5"/>
        <v>3</v>
      </c>
      <c r="K27">
        <f t="shared" si="6"/>
        <v>4</v>
      </c>
      <c r="L27">
        <f t="shared" si="7"/>
        <v>0</v>
      </c>
      <c r="M27">
        <f t="shared" si="7"/>
        <v>4.3479999999931351E-3</v>
      </c>
      <c r="N27">
        <f t="shared" si="7"/>
        <v>1.3041999999984455E-2</v>
      </c>
      <c r="O27">
        <f t="shared" si="7"/>
        <v>2.3185000000012224E-2</v>
      </c>
      <c r="S27">
        <f t="shared" si="8"/>
        <v>4.3479999999931351E-3</v>
      </c>
      <c r="T27">
        <f t="shared" si="9"/>
        <v>1.3041999999984455E-2</v>
      </c>
      <c r="U27">
        <f t="shared" si="10"/>
        <v>2.3185000000012224E-2</v>
      </c>
      <c r="V27">
        <f t="shared" si="11"/>
        <v>8.6939999999913198E-3</v>
      </c>
      <c r="W27">
        <f t="shared" si="12"/>
        <v>1.8837000000019088E-2</v>
      </c>
      <c r="X27">
        <f t="shared" si="13"/>
        <v>1.0143000000027769E-2</v>
      </c>
      <c r="Y27">
        <f t="shared" si="14"/>
        <v>1.3041500000004666E-2</v>
      </c>
    </row>
    <row r="28" spans="1:25" x14ac:dyDescent="0.2">
      <c r="F28" t="s">
        <v>15</v>
      </c>
      <c r="G28">
        <f>AVERAGE(G2:G27)</f>
        <v>4.9327787071032331E-2</v>
      </c>
      <c r="H28">
        <f t="shared" ref="H28:O28" si="16">AVERAGE(H2:H27)</f>
        <v>2.7692307692307692</v>
      </c>
      <c r="I28">
        <f t="shared" si="16"/>
        <v>1.8076923076923077</v>
      </c>
      <c r="J28">
        <f t="shared" si="16"/>
        <v>2.8076923076923075</v>
      </c>
      <c r="K28">
        <f t="shared" si="16"/>
        <v>2.5</v>
      </c>
      <c r="L28">
        <f t="shared" si="16"/>
        <v>6.4957076923082585E-2</v>
      </c>
      <c r="M28">
        <f t="shared" si="16"/>
        <v>1.8224807692306628E-2</v>
      </c>
      <c r="N28">
        <f t="shared" si="16"/>
        <v>4.4363730769235943E-2</v>
      </c>
      <c r="O28">
        <f t="shared" si="16"/>
        <v>3.7508500000006606E-2</v>
      </c>
    </row>
    <row r="29" spans="1:25" x14ac:dyDescent="0.2">
      <c r="F29" t="s">
        <v>16</v>
      </c>
      <c r="H29">
        <f t="shared" ref="H29:O29" si="17">STDEV(H2:H27)</f>
        <v>1.1766968108291043</v>
      </c>
      <c r="I29">
        <f t="shared" si="17"/>
        <v>0.8952868040680938</v>
      </c>
      <c r="J29">
        <f t="shared" si="17"/>
        <v>1.233506571339797</v>
      </c>
      <c r="K29">
        <f t="shared" si="17"/>
        <v>1.0295630140987</v>
      </c>
      <c r="L29">
        <f t="shared" si="17"/>
        <v>0.15363114716122531</v>
      </c>
      <c r="M29">
        <f t="shared" si="17"/>
        <v>3.4090024572616964E-2</v>
      </c>
      <c r="N29">
        <f t="shared" si="17"/>
        <v>4.6872840333449607E-2</v>
      </c>
      <c r="O29">
        <f t="shared" si="17"/>
        <v>4.2890833533753961E-2</v>
      </c>
    </row>
    <row r="30" spans="1:25" x14ac:dyDescent="0.2">
      <c r="G30" t="s">
        <v>17</v>
      </c>
      <c r="H30">
        <f>COUNTIF(H2:H14,1)</f>
        <v>3</v>
      </c>
      <c r="I30">
        <f t="shared" ref="I30:K30" si="18">COUNTIF(I2:I14,1)</f>
        <v>5</v>
      </c>
      <c r="J30">
        <f t="shared" si="18"/>
        <v>3</v>
      </c>
      <c r="K30">
        <f t="shared" si="18"/>
        <v>3</v>
      </c>
    </row>
    <row r="31" spans="1:25" x14ac:dyDescent="0.2">
      <c r="G31" t="s">
        <v>18</v>
      </c>
      <c r="H31">
        <f>COUNTIF(H15:H27,1)</f>
        <v>3</v>
      </c>
      <c r="I31">
        <f t="shared" ref="I31:K31" si="19">COUNTIF(I15:I27,1)</f>
        <v>6</v>
      </c>
      <c r="J31">
        <f t="shared" si="19"/>
        <v>4</v>
      </c>
      <c r="K31">
        <f t="shared" si="19"/>
        <v>2</v>
      </c>
    </row>
    <row r="32" spans="1:25" x14ac:dyDescent="0.2">
      <c r="G32" t="s">
        <v>19</v>
      </c>
      <c r="H32">
        <f>H31+H30</f>
        <v>6</v>
      </c>
      <c r="I32">
        <f t="shared" ref="I32:K32" si="20">I31+I30</f>
        <v>11</v>
      </c>
      <c r="J32">
        <f t="shared" si="20"/>
        <v>7</v>
      </c>
      <c r="K32">
        <f t="shared" si="20"/>
        <v>5</v>
      </c>
    </row>
    <row r="33" spans="7:11" x14ac:dyDescent="0.2">
      <c r="G33" t="s">
        <v>2</v>
      </c>
      <c r="H33" t="s">
        <v>3</v>
      </c>
    </row>
    <row r="34" spans="7:11" x14ac:dyDescent="0.2">
      <c r="G34">
        <f>AVERAGE(G2:G14)</f>
        <v>3.9586253875195807E-2</v>
      </c>
      <c r="H34">
        <f>AVERAGE(G15:G27)</f>
        <v>5.9069320266868855E-2</v>
      </c>
      <c r="I34">
        <f>G28</f>
        <v>4.9327787071032331E-2</v>
      </c>
    </row>
    <row r="36" spans="7:11" x14ac:dyDescent="0.2">
      <c r="G36" t="s">
        <v>13</v>
      </c>
      <c r="H36">
        <f>AVERAGE(H2:H14)</f>
        <v>2.6923076923076925</v>
      </c>
      <c r="I36">
        <f>AVERAGE(I2:I14)</f>
        <v>1.9230769230769231</v>
      </c>
      <c r="J36">
        <f>AVERAGE(J2:J14)</f>
        <v>2.9230769230769229</v>
      </c>
      <c r="K36">
        <f>AVERAGE(K2:K14)</f>
        <v>2.3846153846153846</v>
      </c>
    </row>
    <row r="37" spans="7:11" x14ac:dyDescent="0.2">
      <c r="G37" t="s">
        <v>14</v>
      </c>
      <c r="H37">
        <f>AVERAGE(H15:H27)</f>
        <v>2.8461538461538463</v>
      </c>
      <c r="I37">
        <f>AVERAGE(I15:I27)</f>
        <v>1.6923076923076923</v>
      </c>
      <c r="J37">
        <f>AVERAGE(J15:J27)</f>
        <v>2.6923076923076925</v>
      </c>
      <c r="K37">
        <f>AVERAGE(K15:K27)</f>
        <v>2.6153846153846154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02-all-180423_1313.txt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GrahnLab</dc:creator>
  <cp:lastModifiedBy>Lucas K.</cp:lastModifiedBy>
  <dcterms:created xsi:type="dcterms:W3CDTF">2018-08-10T14:17:51Z</dcterms:created>
  <dcterms:modified xsi:type="dcterms:W3CDTF">2019-10-17T21:26:09Z</dcterms:modified>
</cp:coreProperties>
</file>