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d305bacc4c2cf3/Documents/Study/summer_22/Master Thesis/5 Analysis^J results/"/>
    </mc:Choice>
  </mc:AlternateContent>
  <xr:revisionPtr revIDLastSave="80" documentId="8_{72F63CDD-E5B1-B348-B3CB-5D181D86DC0B}" xr6:coauthVersionLast="47" xr6:coauthVersionMax="47" xr10:uidLastSave="{342CEB99-8157-4B48-83AA-25FB5FF8D3F1}"/>
  <bookViews>
    <workbookView xWindow="6160" yWindow="2720" windowWidth="45740" windowHeight="21220" activeTab="1" xr2:uid="{7E7EE0CF-FAAA-F146-9C71-132A81982878}"/>
  </bookViews>
  <sheets>
    <sheet name="Sheet1" sheetId="1" r:id="rId1"/>
    <sheet name="Sheet2" sheetId="2" r:id="rId2"/>
    <sheet name="Sheet3" sheetId="3" r:id="rId3"/>
  </sheets>
  <definedNames>
    <definedName name="_xlchart.v1.0" hidden="1">Sheet1!$F$13:$G$13</definedName>
    <definedName name="_xlchart.v1.1" hidden="1">Sheet1!$F$3:$F$12</definedName>
    <definedName name="_xlchart.v1.10" hidden="1">Sheet1!$F$3:$F$12</definedName>
    <definedName name="_xlchart.v1.11" hidden="1">Sheet1!$G$3:$G$12</definedName>
    <definedName name="_xlchart.v1.12" hidden="1">Sheet2!$G$3:$G$12</definedName>
    <definedName name="_xlchart.v1.13" hidden="1">Sheet1!$F$13:$G$13</definedName>
    <definedName name="_xlchart.v1.14" hidden="1">Sheet1!$F$3:$F$12</definedName>
    <definedName name="_xlchart.v1.15" hidden="1">Sheet1!$G$3:$G$12</definedName>
    <definedName name="_xlchart.v1.16" hidden="1">Sheet2!$G$3:$G$12</definedName>
    <definedName name="_xlchart.v1.17" hidden="1">Sheet1!$F$3:$F$12</definedName>
    <definedName name="_xlchart.v1.18" hidden="1">Sheet1!$G$3:$G$12</definedName>
    <definedName name="_xlchart.v1.19" hidden="1">Sheet1!$N$31</definedName>
    <definedName name="_xlchart.v1.2" hidden="1">Sheet1!$G$3:$G$12</definedName>
    <definedName name="_xlchart.v1.20" hidden="1">Sheet1!$F$13:$G$13</definedName>
    <definedName name="_xlchart.v1.21" hidden="1">Sheet1!$F$3:$F$12</definedName>
    <definedName name="_xlchart.v1.22" hidden="1">Sheet1!$G$3:$G$12</definedName>
    <definedName name="_xlchart.v1.23" hidden="1">Sheet2!$G$3:$G$12</definedName>
    <definedName name="_xlchart.v1.24" hidden="1">Sheet1!$F$13:$G$13</definedName>
    <definedName name="_xlchart.v1.25" hidden="1">Sheet1!$F$3:$F$12</definedName>
    <definedName name="_xlchart.v1.26" hidden="1">Sheet1!$G$3:$G$12</definedName>
    <definedName name="_xlchart.v1.27" hidden="1">Sheet2!$G$3:$G$12</definedName>
    <definedName name="_xlchart.v1.28" hidden="1">Sheet1!$F$3:$F$12</definedName>
    <definedName name="_xlchart.v1.29" hidden="1">Sheet1!$G$3:$G$12</definedName>
    <definedName name="_xlchart.v1.3" hidden="1">Sheet2!$G$3:$G$12</definedName>
    <definedName name="_xlchart.v1.30" hidden="1">Sheet2!$F$3:$F$12</definedName>
    <definedName name="_xlchart.v1.31" hidden="1">Sheet2!$G$3:$G$12</definedName>
    <definedName name="_xlchart.v1.32" hidden="1">Sheet2!$Q$12</definedName>
    <definedName name="_xlchart.v1.33" hidden="1">Sheet2!$F$3:$F$12</definedName>
    <definedName name="_xlchart.v1.34" hidden="1">Sheet2!$G$3:$G$12</definedName>
    <definedName name="_xlchart.v1.35" hidden="1">Sheet2!$Q$12</definedName>
    <definedName name="_xlchart.v1.36" hidden="1">Sheet2!$F$3:$F$12</definedName>
    <definedName name="_xlchart.v1.37" hidden="1">Sheet2!$G$3:$G$12</definedName>
    <definedName name="_xlchart.v1.38" hidden="1">Sheet2!$Q$12</definedName>
    <definedName name="_xlchart.v1.39" hidden="1">Sheet1!$F$3:$F$12</definedName>
    <definedName name="_xlchart.v1.4" hidden="1">Sheet1!$F$3:$F$12</definedName>
    <definedName name="_xlchart.v1.40" hidden="1">Sheet1!$G$3:$G$12</definedName>
    <definedName name="_xlchart.v1.41" hidden="1">Sheet2!$F$3:$F$12</definedName>
    <definedName name="_xlchart.v1.42" hidden="1">Sheet2!$G$3:$G$12</definedName>
    <definedName name="_xlchart.v1.43" hidden="1">Sheet2!$Q$12</definedName>
    <definedName name="_xlchart.v1.44" hidden="1">Sheet1!$F$3:$F$12</definedName>
    <definedName name="_xlchart.v1.45" hidden="1">Sheet1!$G$3:$G$12</definedName>
    <definedName name="_xlchart.v1.46" hidden="1">Sheet2!$F$3:$F$12</definedName>
    <definedName name="_xlchart.v1.47" hidden="1">Sheet2!$G$3:$G$12</definedName>
    <definedName name="_xlchart.v1.48" hidden="1">Sheet2!$Q$12</definedName>
    <definedName name="_xlchart.v1.49" hidden="1">Sheet1!$F$3:$F$12</definedName>
    <definedName name="_xlchart.v1.5" hidden="1">Sheet1!$G$3:$G$12</definedName>
    <definedName name="_xlchart.v1.50" hidden="1">Sheet1!$G$3:$G$12</definedName>
    <definedName name="_xlchart.v1.51" hidden="1">Sheet2!$F$3:$F$12</definedName>
    <definedName name="_xlchart.v1.52" hidden="1">Sheet2!$G$3:$G$12</definedName>
    <definedName name="_xlchart.v1.53" hidden="1">Sheet2!$Q$12</definedName>
    <definedName name="_xlchart.v1.6" hidden="1">Sheet1!$K$1</definedName>
    <definedName name="_xlchart.v1.7" hidden="1">Sheet1!$N$1</definedName>
    <definedName name="_xlchart.v1.8" hidden="1">Sheet1!$N$31</definedName>
    <definedName name="_xlchart.v1.9" hidden="1">Sheet1!$F$13:$G$13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2" l="1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G3" i="1"/>
  <c r="G4" i="1"/>
  <c r="G5" i="1"/>
  <c r="G6" i="1"/>
  <c r="G7" i="1"/>
  <c r="G8" i="1"/>
  <c r="G9" i="1"/>
  <c r="G10" i="1"/>
  <c r="G11" i="1"/>
  <c r="G12" i="1"/>
  <c r="F4" i="1"/>
  <c r="F5" i="1"/>
  <c r="F6" i="1"/>
  <c r="F7" i="1"/>
  <c r="F8" i="1"/>
  <c r="F9" i="1"/>
  <c r="F10" i="1"/>
  <c r="F11" i="1"/>
  <c r="F12" i="1"/>
  <c r="F3" i="1"/>
  <c r="G14" i="2" l="1"/>
  <c r="F13" i="2"/>
  <c r="F14" i="2"/>
  <c r="G13" i="2"/>
  <c r="F14" i="1"/>
  <c r="G14" i="1"/>
  <c r="G13" i="1"/>
  <c r="F13" i="1"/>
</calcChain>
</file>

<file path=xl/sharedStrings.xml><?xml version="1.0" encoding="utf-8"?>
<sst xmlns="http://schemas.openxmlformats.org/spreadsheetml/2006/main" count="27" uniqueCount="11">
  <si>
    <t>Ground truth</t>
  </si>
  <si>
    <t>Prediction</t>
  </si>
  <si>
    <t>Misclassified %</t>
  </si>
  <si>
    <t>T-Cell</t>
  </si>
  <si>
    <t>Macrophage</t>
  </si>
  <si>
    <t>Stack #</t>
  </si>
  <si>
    <t>Deviation</t>
  </si>
  <si>
    <t>Average</t>
  </si>
  <si>
    <t>threshold=0.999</t>
  </si>
  <si>
    <t>0.99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</si>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</sst>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9" fontId="0" fillId="0" borderId="1" xfId="1" applyFont="1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2" fillId="0" borderId="1" xfId="0" applyFon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Counting error vs. test</a:t>
            </a:r>
            <a:r>
              <a:rPr lang="en-GB" baseline="0"/>
              <a:t> Stack #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Macrophage 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Sheet2!$F$3:$F$12</c:f>
              <c:numCache>
                <c:formatCode>0%</c:formatCode>
                <c:ptCount val="10"/>
                <c:pt idx="0">
                  <c:v>7.1428571428571425E-2</c:v>
                </c:pt>
                <c:pt idx="1">
                  <c:v>8.598726114649681E-2</c:v>
                </c:pt>
                <c:pt idx="2">
                  <c:v>8.0701754385964913E-2</c:v>
                </c:pt>
                <c:pt idx="3">
                  <c:v>0.10397553516819572</c:v>
                </c:pt>
                <c:pt idx="4">
                  <c:v>9.1185410334346503E-2</c:v>
                </c:pt>
                <c:pt idx="5">
                  <c:v>9.5384615384615387E-2</c:v>
                </c:pt>
                <c:pt idx="6">
                  <c:v>0.11176470588235295</c:v>
                </c:pt>
                <c:pt idx="7">
                  <c:v>8.4388185654008435E-2</c:v>
                </c:pt>
                <c:pt idx="8">
                  <c:v>7.098765432098765E-2</c:v>
                </c:pt>
                <c:pt idx="9">
                  <c:v>7.9207920792079209E-2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6C-2E4C-A523-DC99B64C2DF4}"/>
            </c:ext>
          </c:extLst>
        </c:ser>
        <c:ser>
          <c:idx val="1"/>
          <c:order val="1"/>
          <c:tx>
            <c:v>T-Cell 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Sheet2!$G$3:$G$12</c:f>
              <c:numCache>
                <c:formatCode>0%</c:formatCode>
                <c:ptCount val="10"/>
                <c:pt idx="0">
                  <c:v>5.4945054945054949E-3</c:v>
                </c:pt>
                <c:pt idx="1">
                  <c:v>9.9667774086378731E-3</c:v>
                </c:pt>
                <c:pt idx="2">
                  <c:v>1.2779552715654952E-2</c:v>
                </c:pt>
                <c:pt idx="3">
                  <c:v>7.492795389048991E-2</c:v>
                </c:pt>
                <c:pt idx="4">
                  <c:v>3.1161473087818695E-2</c:v>
                </c:pt>
                <c:pt idx="5">
                  <c:v>5.2980132450331126E-2</c:v>
                </c:pt>
                <c:pt idx="6">
                  <c:v>5.5194805194805192E-2</c:v>
                </c:pt>
                <c:pt idx="7">
                  <c:v>3.3755274261603373E-2</c:v>
                </c:pt>
                <c:pt idx="8">
                  <c:v>2.922077922077922E-2</c:v>
                </c:pt>
                <c:pt idx="9">
                  <c:v>5.4711246200607903E-2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6C-2E4C-A523-DC99B64C2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575509712"/>
        <c:axId val="575511360"/>
      </c:lineChart>
      <c:catAx>
        <c:axId val="575509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Stack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75511360"/>
        <c:crosses val="autoZero"/>
        <c:auto val="1"/>
        <c:lblAlgn val="ctr"/>
        <c:lblOffset val="100"/>
        <c:noMultiLvlLbl val="0"/>
      </c:catAx>
      <c:valAx>
        <c:axId val="57551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Absolute</a:t>
                </a:r>
                <a:r>
                  <a:rPr lang="en-GB" baseline="0"/>
                  <a:t> counting error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7550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_xlchart.v1.4</cx:f>
      </cx:numDim>
    </cx:data>
    <cx:data id="1">
      <cx:strDim type="cat">
        <cx:f>_xlchart.v1.7</cx:f>
      </cx:strDim>
      <cx:numDim type="val">
        <cx:f>_xlchart.v1.5</cx:f>
      </cx:numDim>
    </cx:data>
  </cx:chartData>
  <cx:chart>
    <cx:title pos="t" align="ctr" overlay="0">
      <cx:tx>
        <cx:txData>
          <cx:v>Mask threshold 0.990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Mask threshold 0.990</a:t>
          </a:r>
        </a:p>
      </cx:txPr>
    </cx:title>
    <cx:plotArea>
      <cx:plotAreaRegion>
        <cx:series layoutId="boxWhisker" uniqueId="{745710B2-790F-7E41-9D02-1C90EBF454CA}">
          <cx:tx>
            <cx:txData>
              <cx:v>Macrophage count error</cx:v>
            </cx:txData>
          </cx:tx>
          <cx:dataId val="0"/>
          <cx:layoutPr>
            <cx:statistics quartileMethod="exclusive"/>
          </cx:layoutPr>
        </cx:series>
        <cx:series layoutId="boxWhisker" uniqueId="{00000002-8495-B94F-AC3A-BE344912DDA8}">
          <cx:tx>
            <cx:txData>
              <cx:v>T-Cell count error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majorTickMarks type="out"/>
        <cx:tickLabels/>
      </cx:axis>
    </cx:plotArea>
    <cx:legend pos="r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_xlchart.v1.43</cx:f>
      </cx:strDim>
      <cx:numDim type="val">
        <cx:f>_xlchart.v1.42</cx:f>
      </cx:numDim>
    </cx:data>
    <cx:data id="1">
      <cx:strDim type="cat">
        <cx:f>_xlchart.v1.43</cx:f>
      </cx:strDim>
      <cx:numDim type="val">
        <cx:f>_xlchart.v1.41</cx:f>
      </cx:numDim>
    </cx:data>
  </cx:chartData>
  <cx:chart>
    <cx:title pos="t" align="ctr" overlay="0">
      <cx:tx>
        <cx:txData>
          <cx:v>Mask theshold 0.999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Mask theshold 0.999</a:t>
          </a:r>
        </a:p>
      </cx:txPr>
    </cx:title>
    <cx:plotArea>
      <cx:plotAreaRegion>
        <cx:series layoutId="boxWhisker" uniqueId="{00000000-520A-3E4A-8256-15C224F1363A}" formatIdx="1">
          <cx:tx>
            <cx:txData>
              <cx:f/>
              <cx:v>T-Cell count error</cx:v>
            </cx:txData>
          </cx:tx>
          <cx:dataId val="0"/>
          <cx:layoutPr>
            <cx:statistics quartileMethod="exclusive"/>
          </cx:layoutPr>
        </cx:series>
        <cx:series layoutId="boxWhisker" uniqueId="{00000001-520A-3E4A-8256-15C224F1363A}">
          <cx:tx>
            <cx:txData>
              <cx:f/>
              <cx:v>Macrophage count error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ax="0.25"/>
        <cx:majorGridlines/>
        <cx:majorTickMarks type="out"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729039</xdr:colOff>
      <xdr:row>6</xdr:row>
      <xdr:rowOff>116528</xdr:rowOff>
    </xdr:from>
    <xdr:to>
      <xdr:col>13</xdr:col>
      <xdr:colOff>356765</xdr:colOff>
      <xdr:row>20</xdr:row>
      <xdr:rowOff>9499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4A96063-3DB5-1330-1AE3-D1232FD46D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97360" y="133805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330200</xdr:colOff>
      <xdr:row>20</xdr:row>
      <xdr:rowOff>25400</xdr:rowOff>
    </xdr:from>
    <xdr:to>
      <xdr:col>7</xdr:col>
      <xdr:colOff>774700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74F7FD-56F9-B941-8858-761C1AF8F9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181837</xdr:colOff>
      <xdr:row>2</xdr:row>
      <xdr:rowOff>24007</xdr:rowOff>
    </xdr:from>
    <xdr:to>
      <xdr:col>13</xdr:col>
      <xdr:colOff>626337</xdr:colOff>
      <xdr:row>15</xdr:row>
      <xdr:rowOff>125607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E03870B-2F58-454F-9E41-D7E1CF9934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85837" y="43040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7F6D2-0F85-A44E-B096-25755588036B}">
  <dimension ref="A1:K14"/>
  <sheetViews>
    <sheetView zoomScale="131" zoomScaleNormal="219" workbookViewId="0">
      <selection activeCell="P14" sqref="P14"/>
    </sheetView>
  </sheetViews>
  <sheetFormatPr baseColWidth="10" defaultRowHeight="16" x14ac:dyDescent="0.2"/>
  <sheetData>
    <row r="1" spans="1:11" x14ac:dyDescent="0.2">
      <c r="A1" s="3" t="s">
        <v>5</v>
      </c>
      <c r="B1" s="3" t="s">
        <v>0</v>
      </c>
      <c r="C1" s="3"/>
      <c r="D1" s="3" t="s">
        <v>1</v>
      </c>
      <c r="E1" s="3"/>
      <c r="F1" s="1" t="s">
        <v>2</v>
      </c>
      <c r="G1" s="1"/>
      <c r="J1" t="s">
        <v>10</v>
      </c>
      <c r="K1" t="s">
        <v>9</v>
      </c>
    </row>
    <row r="2" spans="1:11" x14ac:dyDescent="0.2">
      <c r="A2" s="3"/>
      <c r="B2" s="1" t="s">
        <v>4</v>
      </c>
      <c r="C2" s="1" t="s">
        <v>3</v>
      </c>
      <c r="D2" s="1" t="s">
        <v>4</v>
      </c>
      <c r="E2" s="1" t="s">
        <v>3</v>
      </c>
      <c r="F2" s="1" t="s">
        <v>4</v>
      </c>
      <c r="G2" s="1" t="s">
        <v>3</v>
      </c>
    </row>
    <row r="3" spans="1:11" x14ac:dyDescent="0.2">
      <c r="A3" s="1">
        <v>0</v>
      </c>
      <c r="B3" s="1">
        <v>336</v>
      </c>
      <c r="C3" s="1">
        <v>364</v>
      </c>
      <c r="D3" s="1">
        <v>318</v>
      </c>
      <c r="E3" s="1">
        <v>404</v>
      </c>
      <c r="F3" s="2">
        <f>ABS(D3-B3)/B3</f>
        <v>5.3571428571428568E-2</v>
      </c>
      <c r="G3" s="2">
        <f>ABS(E3-C3)/C3</f>
        <v>0.10989010989010989</v>
      </c>
    </row>
    <row r="4" spans="1:11" x14ac:dyDescent="0.2">
      <c r="A4" s="1">
        <v>1</v>
      </c>
      <c r="B4" s="1">
        <v>314</v>
      </c>
      <c r="C4" s="1">
        <v>301</v>
      </c>
      <c r="D4" s="1">
        <v>294</v>
      </c>
      <c r="E4" s="1">
        <v>343</v>
      </c>
      <c r="F4" s="2">
        <f>ABS(D4-B4)/B4</f>
        <v>6.3694267515923567E-2</v>
      </c>
      <c r="G4" s="2">
        <f>ABS(E4-C4)/C4</f>
        <v>0.13953488372093023</v>
      </c>
    </row>
    <row r="5" spans="1:11" x14ac:dyDescent="0.2">
      <c r="A5" s="1">
        <v>2</v>
      </c>
      <c r="B5" s="1">
        <v>285</v>
      </c>
      <c r="C5" s="1">
        <v>313</v>
      </c>
      <c r="D5" s="1">
        <v>265</v>
      </c>
      <c r="E5" s="1">
        <v>341</v>
      </c>
      <c r="F5" s="2">
        <f>ABS(D5-B5)/B5</f>
        <v>7.0175438596491224E-2</v>
      </c>
      <c r="G5" s="2">
        <f>ABS(E5-C5)/C5</f>
        <v>8.9456869009584661E-2</v>
      </c>
    </row>
    <row r="6" spans="1:11" x14ac:dyDescent="0.2">
      <c r="A6" s="1">
        <v>3</v>
      </c>
      <c r="B6" s="1">
        <v>327</v>
      </c>
      <c r="C6" s="1">
        <v>347</v>
      </c>
      <c r="D6" s="1">
        <v>299</v>
      </c>
      <c r="E6" s="1">
        <v>415</v>
      </c>
      <c r="F6" s="2">
        <f>ABS(D6-B6)/B6</f>
        <v>8.5626911314984705E-2</v>
      </c>
      <c r="G6" s="2">
        <f>ABS(E6-C6)/C6</f>
        <v>0.19596541786743515</v>
      </c>
    </row>
    <row r="7" spans="1:11" x14ac:dyDescent="0.2">
      <c r="A7" s="1">
        <v>4</v>
      </c>
      <c r="B7" s="1">
        <v>329</v>
      </c>
      <c r="C7" s="1">
        <v>353</v>
      </c>
      <c r="D7" s="1">
        <v>308</v>
      </c>
      <c r="E7" s="1">
        <v>400</v>
      </c>
      <c r="F7" s="2">
        <f>ABS(D7-B7)/B7</f>
        <v>6.3829787234042548E-2</v>
      </c>
      <c r="G7" s="2">
        <f>ABS(E7-C7)/C7</f>
        <v>0.13314447592067988</v>
      </c>
    </row>
    <row r="8" spans="1:11" x14ac:dyDescent="0.2">
      <c r="A8" s="1">
        <v>5</v>
      </c>
      <c r="B8" s="1">
        <v>325</v>
      </c>
      <c r="C8" s="1">
        <v>302</v>
      </c>
      <c r="D8" s="1">
        <v>304</v>
      </c>
      <c r="E8" s="1">
        <v>347</v>
      </c>
      <c r="F8" s="2">
        <f>ABS(D8-B8)/B8</f>
        <v>6.4615384615384616E-2</v>
      </c>
      <c r="G8" s="2">
        <f>ABS(E8-C8)/C8</f>
        <v>0.1490066225165563</v>
      </c>
    </row>
    <row r="9" spans="1:11" x14ac:dyDescent="0.2">
      <c r="A9" s="1">
        <v>6</v>
      </c>
      <c r="B9" s="1">
        <v>340</v>
      </c>
      <c r="C9" s="1">
        <v>308</v>
      </c>
      <c r="D9" s="1">
        <v>308</v>
      </c>
      <c r="E9" s="1">
        <v>356</v>
      </c>
      <c r="F9" s="2">
        <f>ABS(D9-B9)/B9</f>
        <v>9.4117647058823528E-2</v>
      </c>
      <c r="G9" s="2">
        <f>ABS(E9-C9)/C9</f>
        <v>0.15584415584415584</v>
      </c>
    </row>
    <row r="10" spans="1:11" x14ac:dyDescent="0.2">
      <c r="A10" s="1">
        <v>7</v>
      </c>
      <c r="B10" s="1">
        <v>237</v>
      </c>
      <c r="C10" s="1">
        <v>237</v>
      </c>
      <c r="D10" s="1">
        <v>221</v>
      </c>
      <c r="E10" s="1">
        <v>265</v>
      </c>
      <c r="F10" s="2">
        <f>ABS(D10-B10)/B10</f>
        <v>6.7510548523206745E-2</v>
      </c>
      <c r="G10" s="2">
        <f>ABS(E10-C10)/C10</f>
        <v>0.11814345991561181</v>
      </c>
    </row>
    <row r="11" spans="1:11" x14ac:dyDescent="0.2">
      <c r="A11" s="1">
        <v>8</v>
      </c>
      <c r="B11" s="1">
        <v>324</v>
      </c>
      <c r="C11" s="1">
        <v>308</v>
      </c>
      <c r="D11" s="1">
        <v>306</v>
      </c>
      <c r="E11" s="1">
        <v>347</v>
      </c>
      <c r="F11" s="2">
        <f>ABS(D11-B11)/B11</f>
        <v>5.5555555555555552E-2</v>
      </c>
      <c r="G11" s="2">
        <f>ABS(E11-C11)/C11</f>
        <v>0.12662337662337661</v>
      </c>
    </row>
    <row r="12" spans="1:11" x14ac:dyDescent="0.2">
      <c r="A12" s="1">
        <v>9</v>
      </c>
      <c r="B12" s="1">
        <v>303</v>
      </c>
      <c r="C12" s="1">
        <v>329</v>
      </c>
      <c r="D12" s="1">
        <v>282</v>
      </c>
      <c r="E12" s="1">
        <v>374</v>
      </c>
      <c r="F12" s="2">
        <f>ABS(D12-B12)/B12</f>
        <v>6.9306930693069313E-2</v>
      </c>
      <c r="G12" s="2">
        <f>ABS(E12-C12)/C12</f>
        <v>0.13677811550151975</v>
      </c>
    </row>
    <row r="13" spans="1:11" x14ac:dyDescent="0.2">
      <c r="E13" s="1" t="s">
        <v>6</v>
      </c>
      <c r="F13" s="2">
        <f>STDEV(F3:F12)</f>
        <v>1.2487980497262768E-2</v>
      </c>
      <c r="G13" s="2">
        <f>STDEV(G3:G12)</f>
        <v>2.873574127214364E-2</v>
      </c>
    </row>
    <row r="14" spans="1:11" x14ac:dyDescent="0.2">
      <c r="E14" s="1" t="s">
        <v>7</v>
      </c>
      <c r="F14" s="2">
        <f>AVERAGE(F3:F12)</f>
        <v>6.8800389967891035E-2</v>
      </c>
      <c r="G14" s="2">
        <f>AVERAGE(G3:G12)</f>
        <v>0.13543874868099604</v>
      </c>
    </row>
  </sheetData>
  <mergeCells count="3">
    <mergeCell ref="B1:C1"/>
    <mergeCell ref="D1:E1"/>
    <mergeCell ref="A1:A2"/>
  </mergeCells>
  <conditionalFormatting sqref="F3:G1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6305B-19B3-7344-A5F6-F8CF7DA02BCC}">
  <dimension ref="A1:J14"/>
  <sheetViews>
    <sheetView tabSelected="1" workbookViewId="0">
      <selection activeCell="G14" sqref="A1:G14"/>
    </sheetView>
  </sheetViews>
  <sheetFormatPr baseColWidth="10" defaultRowHeight="16" x14ac:dyDescent="0.2"/>
  <cols>
    <col min="1" max="7" width="8.5" customWidth="1"/>
  </cols>
  <sheetData>
    <row r="1" spans="1:10" x14ac:dyDescent="0.2">
      <c r="A1" s="3" t="s">
        <v>5</v>
      </c>
      <c r="B1" s="3" t="s">
        <v>0</v>
      </c>
      <c r="C1" s="3"/>
      <c r="D1" s="3" t="s">
        <v>1</v>
      </c>
      <c r="E1" s="3"/>
      <c r="F1" s="6" t="s">
        <v>2</v>
      </c>
      <c r="G1" s="7"/>
      <c r="J1" t="s">
        <v>8</v>
      </c>
    </row>
    <row r="2" spans="1:10" x14ac:dyDescent="0.2">
      <c r="A2" s="3"/>
      <c r="B2" s="1" t="s">
        <v>4</v>
      </c>
      <c r="C2" s="1" t="s">
        <v>3</v>
      </c>
      <c r="D2" s="1" t="s">
        <v>4</v>
      </c>
      <c r="E2" s="1" t="s">
        <v>3</v>
      </c>
      <c r="F2" s="1" t="s">
        <v>4</v>
      </c>
      <c r="G2" s="1" t="s">
        <v>3</v>
      </c>
    </row>
    <row r="3" spans="1:10" x14ac:dyDescent="0.2">
      <c r="A3" s="5">
        <v>0</v>
      </c>
      <c r="B3" s="5">
        <v>336</v>
      </c>
      <c r="C3" s="5">
        <v>364</v>
      </c>
      <c r="D3" s="5">
        <v>312</v>
      </c>
      <c r="E3" s="5">
        <v>366</v>
      </c>
      <c r="F3" s="2">
        <f>ABS(D3-B3)/B3</f>
        <v>7.1428571428571425E-2</v>
      </c>
      <c r="G3" s="2">
        <f>ABS(E3-C3)/C3</f>
        <v>5.4945054945054949E-3</v>
      </c>
    </row>
    <row r="4" spans="1:10" x14ac:dyDescent="0.2">
      <c r="A4" s="5">
        <v>1</v>
      </c>
      <c r="B4" s="5">
        <v>314</v>
      </c>
      <c r="C4" s="5">
        <v>301</v>
      </c>
      <c r="D4" s="5">
        <v>287</v>
      </c>
      <c r="E4" s="5">
        <v>298</v>
      </c>
      <c r="F4" s="2">
        <f>ABS(D4-B4)/B4</f>
        <v>8.598726114649681E-2</v>
      </c>
      <c r="G4" s="2">
        <f>ABS(E4-C4)/C4</f>
        <v>9.9667774086378731E-3</v>
      </c>
    </row>
    <row r="5" spans="1:10" x14ac:dyDescent="0.2">
      <c r="A5" s="5">
        <v>2</v>
      </c>
      <c r="B5" s="5">
        <v>285</v>
      </c>
      <c r="C5" s="5">
        <v>313</v>
      </c>
      <c r="D5" s="5">
        <v>262</v>
      </c>
      <c r="E5" s="5">
        <v>317</v>
      </c>
      <c r="F5" s="2">
        <f>ABS(D5-B5)/B5</f>
        <v>8.0701754385964913E-2</v>
      </c>
      <c r="G5" s="2">
        <f>ABS(E5-C5)/C5</f>
        <v>1.2779552715654952E-2</v>
      </c>
    </row>
    <row r="6" spans="1:10" x14ac:dyDescent="0.2">
      <c r="A6" s="5">
        <v>3</v>
      </c>
      <c r="B6" s="5">
        <v>327</v>
      </c>
      <c r="C6" s="5">
        <v>347</v>
      </c>
      <c r="D6" s="5">
        <v>293</v>
      </c>
      <c r="E6" s="5">
        <v>373</v>
      </c>
      <c r="F6" s="2">
        <f>ABS(D6-B6)/B6</f>
        <v>0.10397553516819572</v>
      </c>
      <c r="G6" s="2">
        <f>ABS(E6-C6)/C6</f>
        <v>7.492795389048991E-2</v>
      </c>
    </row>
    <row r="7" spans="1:10" x14ac:dyDescent="0.2">
      <c r="A7" s="5">
        <v>4</v>
      </c>
      <c r="B7" s="5">
        <v>329</v>
      </c>
      <c r="C7" s="5">
        <v>353</v>
      </c>
      <c r="D7" s="5">
        <v>299</v>
      </c>
      <c r="E7" s="5">
        <v>364</v>
      </c>
      <c r="F7" s="2">
        <f>ABS(D7-B7)/B7</f>
        <v>9.1185410334346503E-2</v>
      </c>
      <c r="G7" s="2">
        <f>ABS(E7-C7)/C7</f>
        <v>3.1161473087818695E-2</v>
      </c>
    </row>
    <row r="8" spans="1:10" x14ac:dyDescent="0.2">
      <c r="A8" s="5">
        <v>5</v>
      </c>
      <c r="B8" s="5">
        <v>325</v>
      </c>
      <c r="C8" s="5">
        <v>302</v>
      </c>
      <c r="D8" s="5">
        <v>294</v>
      </c>
      <c r="E8" s="5">
        <v>318</v>
      </c>
      <c r="F8" s="2">
        <f>ABS(D8-B8)/B8</f>
        <v>9.5384615384615387E-2</v>
      </c>
      <c r="G8" s="2">
        <f>ABS(E8-C8)/C8</f>
        <v>5.2980132450331126E-2</v>
      </c>
    </row>
    <row r="9" spans="1:10" x14ac:dyDescent="0.2">
      <c r="A9" s="5">
        <v>6</v>
      </c>
      <c r="B9" s="5">
        <v>340</v>
      </c>
      <c r="C9" s="5">
        <v>308</v>
      </c>
      <c r="D9" s="5">
        <v>302</v>
      </c>
      <c r="E9" s="5">
        <v>325</v>
      </c>
      <c r="F9" s="2">
        <f>ABS(D9-B9)/B9</f>
        <v>0.11176470588235295</v>
      </c>
      <c r="G9" s="2">
        <f>ABS(E9-C9)/C9</f>
        <v>5.5194805194805192E-2</v>
      </c>
    </row>
    <row r="10" spans="1:10" x14ac:dyDescent="0.2">
      <c r="A10" s="5">
        <v>7</v>
      </c>
      <c r="B10" s="5">
        <v>237</v>
      </c>
      <c r="C10" s="5">
        <v>237</v>
      </c>
      <c r="D10" s="5">
        <v>217</v>
      </c>
      <c r="E10" s="5">
        <v>245</v>
      </c>
      <c r="F10" s="2">
        <f>ABS(D10-B10)/B10</f>
        <v>8.4388185654008435E-2</v>
      </c>
      <c r="G10" s="2">
        <f>ABS(E10-C10)/C10</f>
        <v>3.3755274261603373E-2</v>
      </c>
    </row>
    <row r="11" spans="1:10" x14ac:dyDescent="0.2">
      <c r="A11" s="5">
        <v>8</v>
      </c>
      <c r="B11" s="5">
        <v>324</v>
      </c>
      <c r="C11" s="5">
        <v>308</v>
      </c>
      <c r="D11" s="5">
        <v>301</v>
      </c>
      <c r="E11" s="5">
        <v>317</v>
      </c>
      <c r="F11" s="2">
        <f>ABS(D11-B11)/B11</f>
        <v>7.098765432098765E-2</v>
      </c>
      <c r="G11" s="2">
        <f>ABS(E11-C11)/C11</f>
        <v>2.922077922077922E-2</v>
      </c>
    </row>
    <row r="12" spans="1:10" x14ac:dyDescent="0.2">
      <c r="A12" s="5">
        <v>9</v>
      </c>
      <c r="B12" s="5">
        <v>303</v>
      </c>
      <c r="C12" s="5">
        <v>329</v>
      </c>
      <c r="D12" s="5">
        <v>279</v>
      </c>
      <c r="E12" s="5">
        <v>347</v>
      </c>
      <c r="F12" s="2">
        <f>ABS(D12-B12)/B12</f>
        <v>7.9207920792079209E-2</v>
      </c>
      <c r="G12" s="2">
        <f>ABS(E12-C12)/C12</f>
        <v>5.4711246200607903E-2</v>
      </c>
    </row>
    <row r="13" spans="1:10" x14ac:dyDescent="0.2">
      <c r="E13" s="4" t="s">
        <v>6</v>
      </c>
      <c r="F13" s="2">
        <f>STDEV(F3:F12)</f>
        <v>1.3307739898158828E-2</v>
      </c>
      <c r="G13" s="2">
        <f>STDEV(G3:G12)</f>
        <v>2.2959309619049028E-2</v>
      </c>
    </row>
    <row r="14" spans="1:10" x14ac:dyDescent="0.2">
      <c r="E14" s="1" t="s">
        <v>7</v>
      </c>
      <c r="F14" s="2">
        <f>AVERAGE(F3:F12)</f>
        <v>8.7501161449761902E-2</v>
      </c>
      <c r="G14" s="2">
        <f>AVERAGE(G3:G12)</f>
        <v>3.6019249992523372E-2</v>
      </c>
    </row>
  </sheetData>
  <mergeCells count="4">
    <mergeCell ref="A1:A2"/>
    <mergeCell ref="B1:C1"/>
    <mergeCell ref="D1:E1"/>
    <mergeCell ref="F1:G1"/>
  </mergeCells>
  <conditionalFormatting sqref="F3:G1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AC32C-9EDC-AD40-96E8-91CA0536275B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Dobrovolsky</dc:creator>
  <cp:lastModifiedBy>Sergei Dobrovolskii</cp:lastModifiedBy>
  <dcterms:created xsi:type="dcterms:W3CDTF">2022-09-13T22:10:08Z</dcterms:created>
  <dcterms:modified xsi:type="dcterms:W3CDTF">2022-09-15T21:20:00Z</dcterms:modified>
</cp:coreProperties>
</file>