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114"/>
  <workbookPr/>
  <bookViews>
    <workbookView xWindow="0" yWindow="0" windowWidth="20730" windowHeight="11760" firstSheet="6"/>
  </bookViews>
  <sheets>
    <sheet name="Controle de Clientes" sheetId="3" r:id="rId1"/>
    <sheet name="Acumulados" sheetId="5" r:id="rId2"/>
    <sheet name="Jan" sheetId="6" r:id="rId3"/>
    <sheet name="Fev" sheetId="18" r:id="rId4"/>
    <sheet name="Mar" sheetId="19" r:id="rId5"/>
    <sheet name="Abr" sheetId="20" r:id="rId6"/>
    <sheet name="Mai" sheetId="21" r:id="rId7"/>
    <sheet name="Jun" sheetId="22" r:id="rId8"/>
    <sheet name="Jul" sheetId="23" r:id="rId9"/>
    <sheet name="Ago" sheetId="24" r:id="rId10"/>
    <sheet name="Set" sheetId="25" r:id="rId11"/>
    <sheet name="Out" sheetId="26" r:id="rId12"/>
    <sheet name="Nov" sheetId="27" r:id="rId13"/>
    <sheet name="Dez" sheetId="28" r:id="rId14"/>
  </sheets>
  <definedNames>
    <definedName name="_xlnm._FilterDatabase" localSheetId="0" hidden="1">'Controle de Clientes'!$B$6:$O$97</definedName>
  </definedNames>
  <calcPr calcId="171026" calcCompleted="0"/>
</workbook>
</file>

<file path=xl/calcChain.xml><?xml version="1.0" encoding="utf-8"?>
<calcChain xmlns="http://schemas.openxmlformats.org/spreadsheetml/2006/main">
  <c r="U50" i="21" l="1"/>
  <c r="G39" i="21"/>
  <c r="G15" i="22"/>
  <c r="W43" i="28"/>
  <c r="U43" i="28"/>
  <c r="K43" i="28"/>
  <c r="J43" i="28"/>
  <c r="P25" i="28"/>
  <c r="I43" i="28"/>
  <c r="I6" i="28"/>
  <c r="H43" i="28"/>
  <c r="P18" i="28"/>
  <c r="G43" i="28"/>
  <c r="P21" i="28"/>
  <c r="F43" i="28"/>
  <c r="P9" i="28"/>
  <c r="Q8" i="28"/>
  <c r="E43" i="28"/>
  <c r="D43" i="28"/>
  <c r="C43" i="28"/>
  <c r="P26" i="28"/>
  <c r="P30" i="28"/>
  <c r="P29" i="28"/>
  <c r="P22" i="28"/>
  <c r="P17" i="28"/>
  <c r="P4" i="28"/>
  <c r="W43" i="27"/>
  <c r="U43" i="27"/>
  <c r="K43" i="27"/>
  <c r="J43" i="27"/>
  <c r="P25" i="27"/>
  <c r="I43" i="27"/>
  <c r="I6" i="27"/>
  <c r="H43" i="27"/>
  <c r="P18" i="27"/>
  <c r="G43" i="27"/>
  <c r="P21" i="27"/>
  <c r="F43" i="27"/>
  <c r="P9" i="27"/>
  <c r="Q8" i="27"/>
  <c r="E43" i="27"/>
  <c r="D43" i="27"/>
  <c r="C43" i="27"/>
  <c r="P26" i="27"/>
  <c r="P30" i="27"/>
  <c r="P29" i="27"/>
  <c r="P22" i="27"/>
  <c r="P17" i="27"/>
  <c r="P5" i="27"/>
  <c r="W43" i="26"/>
  <c r="U43" i="26"/>
  <c r="K43" i="26"/>
  <c r="J43" i="26"/>
  <c r="P25" i="26"/>
  <c r="I43" i="26"/>
  <c r="I6" i="26"/>
  <c r="H43" i="26"/>
  <c r="P18" i="26"/>
  <c r="G43" i="26"/>
  <c r="P21" i="26"/>
  <c r="F43" i="26"/>
  <c r="P9" i="26"/>
  <c r="Q8" i="26"/>
  <c r="E43" i="26"/>
  <c r="D43" i="26"/>
  <c r="C43" i="26"/>
  <c r="P26" i="26"/>
  <c r="P30" i="26"/>
  <c r="P29" i="26"/>
  <c r="P22" i="26"/>
  <c r="P17" i="26"/>
  <c r="P4" i="26"/>
  <c r="W43" i="25"/>
  <c r="U43" i="25"/>
  <c r="K43" i="25"/>
  <c r="P29" i="25"/>
  <c r="J43" i="25"/>
  <c r="I43" i="25"/>
  <c r="P13" i="25"/>
  <c r="H43" i="25"/>
  <c r="P18" i="25"/>
  <c r="G43" i="25"/>
  <c r="P21" i="25"/>
  <c r="F43" i="25"/>
  <c r="P22" i="25"/>
  <c r="E43" i="25"/>
  <c r="D43" i="25"/>
  <c r="C43" i="25"/>
  <c r="P5" i="25"/>
  <c r="P30" i="25"/>
  <c r="P26" i="25"/>
  <c r="P25" i="25"/>
  <c r="P9" i="25"/>
  <c r="Q8" i="25"/>
  <c r="W43" i="24"/>
  <c r="U43" i="24"/>
  <c r="K43" i="24"/>
  <c r="P29" i="24"/>
  <c r="J43" i="24"/>
  <c r="I43" i="24"/>
  <c r="P13" i="24"/>
  <c r="H43" i="24"/>
  <c r="P18" i="24"/>
  <c r="G43" i="24"/>
  <c r="P21" i="24"/>
  <c r="F43" i="24"/>
  <c r="P22" i="24"/>
  <c r="E43" i="24"/>
  <c r="D43" i="24"/>
  <c r="C43" i="24"/>
  <c r="P5" i="24"/>
  <c r="P30" i="24"/>
  <c r="P26" i="24"/>
  <c r="P25" i="24"/>
  <c r="P17" i="24"/>
  <c r="W43" i="23"/>
  <c r="U43" i="23"/>
  <c r="K43" i="23"/>
  <c r="J43" i="23"/>
  <c r="P25" i="23"/>
  <c r="I43" i="23"/>
  <c r="I6" i="23"/>
  <c r="H43" i="23"/>
  <c r="P18" i="23"/>
  <c r="G43" i="23"/>
  <c r="P21" i="23"/>
  <c r="F43" i="23"/>
  <c r="P9" i="23"/>
  <c r="Q8" i="23"/>
  <c r="E43" i="23"/>
  <c r="D43" i="23"/>
  <c r="C43" i="23"/>
  <c r="P26" i="23"/>
  <c r="P30" i="23"/>
  <c r="P29" i="23"/>
  <c r="P22" i="23"/>
  <c r="P17" i="23"/>
  <c r="P4" i="23"/>
  <c r="W43" i="22"/>
  <c r="U43" i="22"/>
  <c r="K43" i="22"/>
  <c r="P29" i="22"/>
  <c r="J43" i="22"/>
  <c r="P25" i="22"/>
  <c r="I43" i="22"/>
  <c r="I6" i="22"/>
  <c r="H43" i="22"/>
  <c r="P18" i="22"/>
  <c r="G43" i="22"/>
  <c r="P21" i="22"/>
  <c r="F43" i="22"/>
  <c r="P9" i="22"/>
  <c r="Q8" i="22"/>
  <c r="E43" i="22"/>
  <c r="D43" i="22"/>
  <c r="C43" i="22"/>
  <c r="P26" i="22"/>
  <c r="P30" i="22"/>
  <c r="D21" i="5"/>
  <c r="C21" i="5"/>
  <c r="C43" i="21"/>
  <c r="P26" i="21"/>
  <c r="H43" i="21"/>
  <c r="P18" i="21"/>
  <c r="I43" i="21"/>
  <c r="P13" i="21"/>
  <c r="W50" i="21"/>
  <c r="J43" i="21"/>
  <c r="P30" i="21"/>
  <c r="F43" i="21"/>
  <c r="P4" i="21"/>
  <c r="E43" i="21"/>
  <c r="D43" i="21"/>
  <c r="K43" i="21"/>
  <c r="P29" i="21"/>
  <c r="K43" i="20"/>
  <c r="I43" i="20"/>
  <c r="G43" i="20"/>
  <c r="K43" i="19"/>
  <c r="I43" i="19"/>
  <c r="G43" i="19"/>
  <c r="K43" i="18"/>
  <c r="I43" i="18"/>
  <c r="G43" i="18"/>
  <c r="K43" i="6"/>
  <c r="I43" i="6"/>
  <c r="G43" i="6"/>
  <c r="P5" i="23"/>
  <c r="I6" i="24"/>
  <c r="P4" i="25"/>
  <c r="P5" i="26"/>
  <c r="P4" i="27"/>
  <c r="P5" i="28"/>
  <c r="P22" i="22"/>
  <c r="Q21" i="22"/>
  <c r="P17" i="22"/>
  <c r="Q17" i="22"/>
  <c r="P13" i="23"/>
  <c r="P4" i="24"/>
  <c r="Q4" i="24"/>
  <c r="P9" i="24"/>
  <c r="Q8" i="24"/>
  <c r="I6" i="25"/>
  <c r="P17" i="25"/>
  <c r="P13" i="26"/>
  <c r="P13" i="27"/>
  <c r="P13" i="28"/>
  <c r="P5" i="22"/>
  <c r="G43" i="21"/>
  <c r="P14" i="21"/>
  <c r="Q13" i="21"/>
  <c r="P4" i="22"/>
  <c r="Q29" i="22"/>
  <c r="Q29" i="23"/>
  <c r="Q21" i="23"/>
  <c r="Q17" i="24"/>
  <c r="Q29" i="24"/>
  <c r="Q17" i="25"/>
  <c r="Q4" i="25"/>
  <c r="Q29" i="25"/>
  <c r="Q29" i="26"/>
  <c r="Q21" i="26"/>
  <c r="Q29" i="27"/>
  <c r="Q21" i="27"/>
  <c r="Q29" i="28"/>
  <c r="Q21" i="28"/>
  <c r="Q21" i="24"/>
  <c r="Q21" i="25"/>
  <c r="P14" i="28"/>
  <c r="Q13" i="28"/>
  <c r="P13" i="22"/>
  <c r="X43" i="22"/>
  <c r="Q4" i="23"/>
  <c r="P14" i="23"/>
  <c r="Q13" i="23"/>
  <c r="Q17" i="23"/>
  <c r="Q25" i="23"/>
  <c r="X43" i="23"/>
  <c r="Q25" i="24"/>
  <c r="X43" i="24"/>
  <c r="Q25" i="25"/>
  <c r="X43" i="25"/>
  <c r="Q4" i="26"/>
  <c r="P14" i="26"/>
  <c r="Q17" i="26"/>
  <c r="Q25" i="26"/>
  <c r="X43" i="26"/>
  <c r="Q4" i="27"/>
  <c r="P14" i="27"/>
  <c r="Q13" i="27"/>
  <c r="Q17" i="27"/>
  <c r="Q25" i="27"/>
  <c r="X43" i="27"/>
  <c r="Q4" i="28"/>
  <c r="Q17" i="28"/>
  <c r="Q25" i="28"/>
  <c r="X43" i="28"/>
  <c r="P17" i="21"/>
  <c r="Q17" i="21"/>
  <c r="I6" i="21"/>
  <c r="P9" i="21"/>
  <c r="Q8" i="21"/>
  <c r="Q29" i="21"/>
  <c r="P25" i="21"/>
  <c r="Q25" i="21"/>
  <c r="P22" i="21"/>
  <c r="X50" i="21"/>
  <c r="P5" i="21"/>
  <c r="Q4" i="21"/>
  <c r="P14" i="25"/>
  <c r="Q13" i="25"/>
  <c r="P14" i="24"/>
  <c r="Q13" i="24"/>
  <c r="P14" i="22"/>
  <c r="Q13" i="22"/>
  <c r="Q25" i="22"/>
  <c r="Q9" i="5"/>
  <c r="P21" i="5"/>
  <c r="P23" i="5"/>
  <c r="N21" i="5"/>
  <c r="N23" i="5"/>
  <c r="L21" i="5"/>
  <c r="L23" i="5"/>
  <c r="J21" i="5"/>
  <c r="J23" i="5"/>
  <c r="H21" i="5"/>
  <c r="H23" i="5"/>
  <c r="C23" i="5"/>
  <c r="Q13" i="26"/>
  <c r="P21" i="21"/>
  <c r="Q21" i="21"/>
  <c r="Q4" i="22"/>
  <c r="Q21" i="5"/>
  <c r="Q23" i="5"/>
  <c r="O21" i="5"/>
  <c r="O23" i="5"/>
  <c r="M21" i="5"/>
  <c r="M23" i="5"/>
  <c r="K21" i="5"/>
  <c r="K23" i="5"/>
  <c r="D23" i="5"/>
  <c r="I21" i="5"/>
  <c r="I23" i="5"/>
  <c r="E21" i="5"/>
  <c r="E23" i="5"/>
  <c r="O3" i="3"/>
  <c r="G23" i="5"/>
  <c r="G21" i="5"/>
  <c r="F21" i="5"/>
  <c r="F23" i="5"/>
</calcChain>
</file>

<file path=xl/comments1.xml><?xml version="1.0" encoding="utf-8"?>
<comments xmlns="http://schemas.openxmlformats.org/spreadsheetml/2006/main">
  <authors>
    <author>Marcia ADM</author>
    <author>user</author>
  </authors>
  <commentList>
    <comment ref="E20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Helena projeto desenvolvido na hora e cliente resolveu fechar com concorrente.
Cliente Fernando está em negociação e irá retornar ainda essa semana.</t>
        </r>
      </text>
    </comment>
    <comment ref="J20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cliente Helena Santana</t>
        </r>
      </text>
    </comment>
    <comment ref="J22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cliente andre.</t>
        </r>
      </text>
    </comment>
    <comment ref="E23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Lúcia 
apresentação e negociação do projeto.
Cliente Diego fechou.</t>
        </r>
      </text>
    </comment>
    <comment ref="H23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cliente Diego.</t>
        </r>
      </text>
    </comment>
    <comment ref="H24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Milena</t>
        </r>
      </text>
    </comment>
    <comment ref="D25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Everton  está agendada para 14/05 as 17:00 da tarde.</t>
        </r>
      </text>
    </comment>
    <comment ref="H25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Milena</t>
        </r>
      </text>
    </comment>
    <comment ref="E2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Clientes Alan e Jéssica, projeto desenvolvido e apresentado na hora.</t>
        </r>
      </text>
    </comment>
    <comment ref="H27" authorId="1" shape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Cliente Alan e Jéssica</t>
        </r>
      </text>
    </comment>
    <comment ref="T27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Helena projeto desenvolvido na hora e cliente resolveu fechar com concorrente.</t>
        </r>
      </text>
    </comment>
    <comment ref="T28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Fernando está em negociação e irá retornar ainda essa semana.
Cliente tem pela metade do preço.</t>
        </r>
      </text>
    </comment>
    <comment ref="T30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André apresentação e negociação do projeto.
Fechou em outra loja.</t>
        </r>
      </text>
    </comment>
    <comment ref="E31" authorId="1" shapeId="0">
      <text>
        <r>
          <rPr>
            <sz val="9"/>
            <color indexed="81"/>
            <rFont val="Tahoma"/>
            <charset val="1"/>
          </rPr>
          <t>Cliente Felipe. Ficou de voltar com a esposa, mas não apareceu
cliente Creuza virá hoje as 16:00 horas.</t>
        </r>
      </text>
    </comment>
    <comment ref="T31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Érica Cupertino está agendada para 14/05 as 08:00 da manhã.
Não atende o telefone.27/05</t>
        </r>
      </text>
    </comment>
    <comment ref="D32" authorId="1" shapeId="0">
      <text>
        <r>
          <rPr>
            <b/>
            <sz val="9"/>
            <color indexed="81"/>
            <rFont val="Tahoma"/>
            <charset val="1"/>
          </rPr>
          <t xml:space="preserve">Cliente Ariane/Emerson estão agendado as 12:00 horas. DESMARCOU
Cliente Patricia/Adriano estão agendado as 14:00 horas. 
Cliente Lígia/Giovani estão agendado as 15:00 horas. 
Emerson . </t>
        </r>
      </text>
    </comment>
    <comment ref="E3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Ítalo César está agendado as 10:00 horas.
</t>
        </r>
      </text>
    </comment>
    <comment ref="H32" authorId="0" shapeId="0">
      <text>
        <r>
          <rPr>
            <sz val="9"/>
            <color indexed="81"/>
            <rFont val="Segoe UI"/>
            <charset val="1"/>
          </rPr>
          <t xml:space="preserve">
Fechado 8000. cliente Emerson.</t>
        </r>
      </text>
    </comment>
    <comment ref="T32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Everton  está agendada para 14/05 as 17:00 da tarde.
Não atende o telefone. 27/05</t>
        </r>
      </text>
    </comment>
    <comment ref="V32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fechado 8000 em 16x debito em conta.</t>
        </r>
      </text>
    </comment>
    <comment ref="T33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Ligar na segunda feira dia 16/05 para agendar nova apresentação com a clinte  Creuza.
Moveis para o apartamento serao pagos pelo proprietario.
Aguardando aprovação do mesmo.</t>
        </r>
      </text>
    </comment>
    <comment ref="V33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Lúcia 
apresentação e negociação do projeto.
Cliente vai fazer mais 2 orçamentos, e dará a resposta até sábado. Ligar para a cliente as 18hs.</t>
        </r>
      </text>
    </comment>
    <comment ref="J34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Cliente desistiu do projeto.</t>
        </r>
      </text>
    </comment>
    <comment ref="T3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Poliana está agendada para sábado 21/05 as 16:00 horas. O projeto será iniciado 11hs
Agendado para dia 28/05</t>
        </r>
      </text>
    </comment>
    <comment ref="J35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Fernando</t>
        </r>
      </text>
    </comment>
    <comment ref="T35" authorId="1" shapeId="0">
      <text>
        <r>
          <rPr>
            <b/>
            <sz val="9"/>
            <color indexed="81"/>
            <rFont val="Tahoma"/>
            <family val="2"/>
          </rPr>
          <t xml:space="preserve">user </t>
        </r>
        <r>
          <rPr>
            <sz val="9"/>
            <color indexed="81"/>
            <rFont val="Tahoma"/>
            <family val="2"/>
          </rPr>
          <t>Cliente Lígia Campestre Não vai fechar pois ganhou os moveis</t>
        </r>
      </text>
    </comment>
    <comment ref="E3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Lucia as 13hs</t>
        </r>
      </text>
    </comment>
    <comment ref="H36" authorId="1" shape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Lúcia</t>
        </r>
      </text>
    </comment>
    <comment ref="J36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Ligia Campestre. Ganhou os moveis </t>
        </r>
      </text>
    </comment>
    <comment ref="T3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>Cliente Patricia Bruna  está agendada para sábado 21/05 as 14:00 horas. 
Cliente esta sem tempo, pois esta estudando. Entra em contato.</t>
        </r>
      </text>
    </comment>
    <comment ref="D38" authorId="1" shape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Rosângela Udovic as 17:00 horas.</t>
        </r>
      </text>
    </comment>
    <comment ref="J38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Italo</t>
        </r>
      </text>
    </comment>
    <comment ref="D39" authorId="1" shapeId="0">
      <text>
        <r>
          <rPr>
            <sz val="9"/>
            <color indexed="81"/>
            <rFont val="Tahoma"/>
            <family val="2"/>
          </rPr>
          <t>cliente Milton e Ângela agendada as 09:00 horas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cliente Geraldo e Poliana agendada as 11:00 horas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cliente Maria Irani agendada as 13:00 horas.
cliente Marilda agendada as 15:00 horas.
cliente Zeny Chavesagendada as 17:00 horas.</t>
        </r>
      </text>
    </comment>
    <comment ref="T39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Aguardando contato do cliente para agendamento.</t>
        </r>
      </text>
    </comment>
    <comment ref="T40" authorId="1" shape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clientes agendados hoje 19/05 as 14:00 horas.
Cliente negociado, aguardando visita da esposa para aprovar....</t>
        </r>
      </text>
    </comment>
    <comment ref="T41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Agendado para sabado 21 as 17:30
DESMARCOU
Desistiu do projeto</t>
        </r>
      </text>
    </comment>
    <comment ref="E4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Marta agendado para as 17:00 horas.</t>
        </r>
      </text>
    </comment>
    <comment ref="T42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Agendado para sabado 28 as 15:00.</t>
        </r>
      </text>
    </comment>
    <comment ref="T43" authorId="1" shapeId="0">
      <text>
        <r>
          <rPr>
            <sz val="9"/>
            <color indexed="81"/>
            <rFont val="Tahoma"/>
            <family val="2"/>
          </rPr>
          <t>cliente João Farias agendada as 28/05 14:00 horas.</t>
        </r>
      </text>
    </comment>
    <comment ref="T44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>cliente Maria Irani agendada 28/05 as 13:00 horas.</t>
        </r>
      </text>
    </comment>
    <comment ref="T45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Agendada para dia 31/05 a apresentação</t>
        </r>
      </text>
    </comment>
    <comment ref="T46" authorId="1" shape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cliente Zeny Chaves agendada 28/05 para as 17:00 horas.</t>
        </r>
      </text>
    </comment>
    <comment ref="T47" authorId="1" shape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agendado para 27/05 as 17:00 horas.</t>
        </r>
      </text>
    </comment>
    <comment ref="T48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Marilda Almeida agendados 28/05para as 15:00 horas.</t>
        </r>
      </text>
    </comment>
    <comment ref="T49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do site.
Já tem orçamento. Apto completo. Agendado dia 28/05 as 09hs</t>
        </r>
      </text>
    </comment>
  </commentList>
</comments>
</file>

<file path=xl/comments2.xml><?xml version="1.0" encoding="utf-8"?>
<comments xmlns="http://schemas.openxmlformats.org/spreadsheetml/2006/main">
  <authors>
    <author>user</author>
    <author>Marcia ADM</author>
  </authors>
  <commentList>
    <comment ref="D12" authorId="0" shapeId="0">
      <text>
        <r>
          <rPr>
            <b/>
            <sz val="9"/>
            <color indexed="81"/>
            <rFont val="Tahoma"/>
            <family val="2"/>
          </rPr>
          <t>Regiane Oliveira agendada para as 13:00 horas.</t>
        </r>
      </text>
    </comment>
    <comment ref="D14" authorId="0" shapeId="0">
      <text>
        <r>
          <rPr>
            <sz val="9"/>
            <color indexed="81"/>
            <rFont val="Tahoma"/>
            <family val="2"/>
          </rPr>
          <t>cliente Tânia Regina agendados para as 18:00 horas.</t>
        </r>
      </text>
    </comment>
    <comment ref="D15" authorId="0" shapeId="0">
      <text>
        <r>
          <rPr>
            <sz val="9"/>
            <color indexed="81"/>
            <rFont val="Tahoma"/>
            <family val="2"/>
          </rPr>
          <t>cliente Bruna/Andrei agendados para as 11:00 horas.
cliente Marilda Almeida agendados para as 13:00 horas.</t>
        </r>
      </text>
    </comment>
    <comment ref="E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Lígia Maria agendada para 04/06 as 15:00 horas.</t>
        </r>
      </text>
    </comment>
    <comment ref="T27" authorId="1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procompra de 27/02 projeto finalizado.</t>
        </r>
      </text>
    </comment>
    <comment ref="T28" authorId="1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Cliente irá pegar as chaves em agosto/17 mas tem intenção de fechar em agosto/16.</t>
        </r>
      </text>
    </comment>
    <comment ref="T2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Bruna/Andrei agendados para as 11:00 horas.
</t>
        </r>
      </text>
    </comment>
    <comment ref="T30" authorId="1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Marcilene e Roberto
Agendado para dia 04/06
</t>
        </r>
      </text>
    </comment>
    <comment ref="T31" authorId="0" shapeId="0">
      <text>
        <r>
          <rPr>
            <sz val="9"/>
            <color indexed="81"/>
            <rFont val="Tahoma"/>
            <family val="2"/>
          </rPr>
          <t>cliente Lígia Maria agendada para 04/06 as 15:00 horas.</t>
        </r>
      </text>
    </comment>
    <comment ref="T32" authorId="0" shapeId="0">
      <text>
        <r>
          <rPr>
            <sz val="9"/>
            <color indexed="81"/>
            <rFont val="Tahoma"/>
            <family val="2"/>
          </rPr>
          <t>cliente Tânia Regina agendados para as 18:00 horas.</t>
        </r>
      </text>
    </comment>
    <comment ref="T3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Regiane Oliveira  está agendada para sexta 20/05 as 17:00 horas. 
Agendado para 01/06</t>
        </r>
      </text>
    </comment>
  </commentList>
</comments>
</file>

<file path=xl/comments3.xml><?xml version="1.0" encoding="utf-8"?>
<comments xmlns="http://schemas.openxmlformats.org/spreadsheetml/2006/main">
  <authors>
    <author>Marcia ADM</author>
    <author>user</author>
  </authors>
  <commentList>
    <comment ref="T27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procompra de 07/04, projeto finalizado. </t>
        </r>
      </text>
    </comment>
    <comment ref="T28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procompra de 12/02 projeto finalizado.</t>
        </r>
      </text>
    </comment>
    <comment ref="T29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procompra de 11/02 projeto finalizado.</t>
        </r>
      </text>
    </comment>
    <comment ref="T30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procompra de 16/11/15 projeto finalizado.</t>
        </r>
      </text>
    </comment>
    <comment ref="T31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O próprio cliente desenvolverá a planta em JULHO quando entrará em férias.</t>
        </r>
      </text>
    </comment>
    <comment ref="T32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postergou o projeto para o mês de julho.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T2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postergou o projeto para o mês de Agosto</t>
        </r>
      </text>
    </comment>
    <comment ref="T2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postergou o projeto para o mês de Agosto.</t>
        </r>
      </text>
    </comment>
    <comment ref="T2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cliente postergou o projeto para o mês de Agosto.</t>
        </r>
      </text>
    </comment>
  </commentList>
</comments>
</file>

<file path=xl/comments5.xml><?xml version="1.0" encoding="utf-8"?>
<comments xmlns="http://schemas.openxmlformats.org/spreadsheetml/2006/main">
  <authors>
    <author>Marcia ADM</author>
    <author>user</author>
  </authors>
  <commentList>
    <comment ref="T27" authorId="0" shapeId="0">
      <text>
        <r>
          <rPr>
            <b/>
            <sz val="9"/>
            <color indexed="81"/>
            <rFont val="Segoe UI"/>
            <charset val="1"/>
          </rPr>
          <t>Marcia ADM:</t>
        </r>
        <r>
          <rPr>
            <sz val="9"/>
            <color indexed="81"/>
            <rFont val="Segoe UI"/>
            <charset val="1"/>
          </rPr>
          <t xml:space="preserve">
Cliente não vai fazer nada por enquanto. Disse que apenas em Outubro voltará com o projeto.</t>
        </r>
      </text>
    </comment>
    <comment ref="T28" authorId="1" shapeId="0">
      <text>
        <r>
          <rPr>
            <b/>
            <sz val="9"/>
            <color indexed="81"/>
            <rFont val="Tahoma"/>
            <family val="2"/>
          </rPr>
          <t>user:
cliente postergou o projeto para o mês de Outubro.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Marcia ADM</author>
  </authors>
  <commentList>
    <comment ref="T27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procompra de 18/02, só terá condições financeiras de assumir prestação em dezembro.</t>
        </r>
      </text>
    </comment>
    <comment ref="T28" authorId="0" shapeId="0">
      <text>
        <r>
          <rPr>
            <b/>
            <sz val="9"/>
            <color indexed="81"/>
            <rFont val="Segoe UI"/>
            <family val="2"/>
          </rPr>
          <t>Marcia ADM:</t>
        </r>
        <r>
          <rPr>
            <sz val="9"/>
            <color indexed="81"/>
            <rFont val="Segoe UI"/>
            <family val="2"/>
          </rPr>
          <t xml:space="preserve">
cliente procompra de 09/01 só fechará a compra quando estiver com as chaves em mãos, o que acontecerá em 07/2017.</t>
        </r>
      </text>
    </comment>
  </commentList>
</comments>
</file>

<file path=xl/sharedStrings.xml><?xml version="1.0" encoding="utf-8"?>
<sst xmlns="http://schemas.openxmlformats.org/spreadsheetml/2006/main" count="2450" uniqueCount="624">
  <si>
    <t xml:space="preserve">Data do Cadastro </t>
  </si>
  <si>
    <t>Nome do Cliente</t>
  </si>
  <si>
    <t>Celular</t>
  </si>
  <si>
    <t>Contato Residencial</t>
  </si>
  <si>
    <t>E-mail</t>
  </si>
  <si>
    <t>Endereço</t>
  </si>
  <si>
    <t>Interesse</t>
  </si>
  <si>
    <t>Data Medição</t>
  </si>
  <si>
    <t>Data Apresentação</t>
  </si>
  <si>
    <t xml:space="preserve">Status </t>
  </si>
  <si>
    <t>Através de:</t>
  </si>
  <si>
    <t>Status da planta</t>
  </si>
  <si>
    <t xml:space="preserve">Observações </t>
  </si>
  <si>
    <t>Valor aproximado prj</t>
  </si>
  <si>
    <t>soraia regacin barillaro</t>
  </si>
  <si>
    <t>98169-4291</t>
  </si>
  <si>
    <t>soraia.barillaro@hotmail.com</t>
  </si>
  <si>
    <t>orçamento</t>
  </si>
  <si>
    <t>-</t>
  </si>
  <si>
    <t>agendar</t>
  </si>
  <si>
    <t>procompra</t>
  </si>
  <si>
    <t>aguardando planta</t>
  </si>
  <si>
    <t xml:space="preserve">aguardando cliente enviar planta </t>
  </si>
  <si>
    <t>josé martimjuacida</t>
  </si>
  <si>
    <t>97406-7956</t>
  </si>
  <si>
    <t>jmartim.juacida@hotmail.com</t>
  </si>
  <si>
    <t>em contato hj 27/05 cliente irá enviar a planta.</t>
  </si>
  <si>
    <t>priscila marques</t>
  </si>
  <si>
    <t>97140-0385</t>
  </si>
  <si>
    <t>marques.darmiani@hotmail.com</t>
  </si>
  <si>
    <t>milton e angela</t>
  </si>
  <si>
    <t>96064-5979</t>
  </si>
  <si>
    <t>97511-0211</t>
  </si>
  <si>
    <t>miltonvirgilino@gmail.com</t>
  </si>
  <si>
    <t>site</t>
  </si>
  <si>
    <t>desenvolver</t>
  </si>
  <si>
    <t>cliente agendado para 04/05 as 09:00 horas.</t>
  </si>
  <si>
    <t>ana paula assoni</t>
  </si>
  <si>
    <t>99322-1933</t>
  </si>
  <si>
    <t>anapaulaassoni@yahoo.com.br</t>
  </si>
  <si>
    <t>valéria aparecida</t>
  </si>
  <si>
    <t>95653-0615</t>
  </si>
  <si>
    <t>valassoni@gmail.com</t>
  </si>
  <si>
    <t>planta</t>
  </si>
  <si>
    <t>aguardando</t>
  </si>
  <si>
    <t>tania regina</t>
  </si>
  <si>
    <t>97630-6606</t>
  </si>
  <si>
    <t>taniaregina@afserv.com.br</t>
  </si>
  <si>
    <t>cliente agendada para 03/06 as 18:00 horas</t>
  </si>
  <si>
    <t>maycon</t>
  </si>
  <si>
    <t>98179-3365</t>
  </si>
  <si>
    <t>maycondf_mcd@hotmail.com</t>
  </si>
  <si>
    <t>silvana oliveira</t>
  </si>
  <si>
    <t>98182-5527</t>
  </si>
  <si>
    <t>silvana_harumy@live.com</t>
  </si>
  <si>
    <t>carla cremon</t>
  </si>
  <si>
    <t>94719-0751</t>
  </si>
  <si>
    <t>carla.cremon@terra.com.br</t>
  </si>
  <si>
    <t>sonia maria pereira</t>
  </si>
  <si>
    <t>4902-0724</t>
  </si>
  <si>
    <t>madaques@yahoo.com.br</t>
  </si>
  <si>
    <t>não conseguimos contato, ligar novamente ao 12:00 horas.</t>
  </si>
  <si>
    <t>tais domingues</t>
  </si>
  <si>
    <t xml:space="preserve"> </t>
  </si>
  <si>
    <t>fotojornalismosp@gmail.com</t>
  </si>
  <si>
    <t>enviar email, não conseguimos contato.</t>
  </si>
  <si>
    <t>marcilene</t>
  </si>
  <si>
    <t>agendado</t>
  </si>
  <si>
    <t>indicação</t>
  </si>
  <si>
    <t>desenvolvendo</t>
  </si>
  <si>
    <t>cliente está agendada para 04/06 as 11:00 horas.</t>
  </si>
  <si>
    <t>fabiana lima</t>
  </si>
  <si>
    <t>3907-4002</t>
  </si>
  <si>
    <t>romualdo.fabiana@yahoo.com.br</t>
  </si>
  <si>
    <t>cliente não atende o telefone</t>
  </si>
  <si>
    <t>marilda de almeida souza</t>
  </si>
  <si>
    <t>99937-1931</t>
  </si>
  <si>
    <t>mmasouza1969@gmail.com</t>
  </si>
  <si>
    <t>19/05 as 10:00 horas</t>
  </si>
  <si>
    <t>medição</t>
  </si>
  <si>
    <t xml:space="preserve">cliente agendada para 04/06 as 13:00 horas  </t>
  </si>
  <si>
    <t>maria t.b. romano</t>
  </si>
  <si>
    <t>97418-8827</t>
  </si>
  <si>
    <t>mtbromano@gmail.com</t>
  </si>
  <si>
    <t>enviado whatsapp e email para receber a planta.</t>
  </si>
  <si>
    <t xml:space="preserve">katia </t>
  </si>
  <si>
    <t>99797-5318</t>
  </si>
  <si>
    <t>katiatosi@terra.com.br</t>
  </si>
  <si>
    <t>cliente atendeu a 1ª vez e pediu para ligar mais tarde e agora não atende mais.</t>
  </si>
  <si>
    <t>vanessa kawabata</t>
  </si>
  <si>
    <t>99565-2256</t>
  </si>
  <si>
    <t>vkawabata@hotmail.com</t>
  </si>
  <si>
    <t>até o momento não consegui falar com a cliente, enviado email e whatsapp.</t>
  </si>
  <si>
    <t>ana ferreira</t>
  </si>
  <si>
    <t>96023-0643</t>
  </si>
  <si>
    <t>a.costa.ferreira2011@bol.com.br</t>
  </si>
  <si>
    <t>não consigo falar com a cliente novamente, enviado e-mail com apresentação e checklist.</t>
  </si>
  <si>
    <t>zeny chaves</t>
  </si>
  <si>
    <t>96148-2047</t>
  </si>
  <si>
    <t>zenyaksy@gmail.com</t>
  </si>
  <si>
    <t>20/05 as 10:00 horas</t>
  </si>
  <si>
    <t xml:space="preserve">apresentação sábado dia 28/05 as 17:00 horas. </t>
  </si>
  <si>
    <t>Ítalo César</t>
  </si>
  <si>
    <t>98607-3473</t>
  </si>
  <si>
    <t>97407-2822</t>
  </si>
  <si>
    <t>italo_cesar@ig.com.br</t>
  </si>
  <si>
    <t>negociação</t>
  </si>
  <si>
    <t>porta</t>
  </si>
  <si>
    <t>finalizada</t>
  </si>
  <si>
    <t>agendado para 21/05 as 10:00 horas.</t>
  </si>
  <si>
    <t>poliana alves</t>
  </si>
  <si>
    <t>94912-6679</t>
  </si>
  <si>
    <t>geraldo_alvessilva@hotmail.com</t>
  </si>
  <si>
    <t>agendada para 28/05 as 11:00 horas.</t>
  </si>
  <si>
    <t>gisele cristina</t>
  </si>
  <si>
    <t>94011-7592</t>
  </si>
  <si>
    <t>gisa_puccinelli@hotmail.com</t>
  </si>
  <si>
    <t>27/05 - ligar após 20 dias.</t>
  </si>
  <si>
    <t>Felipe e Tatiane</t>
  </si>
  <si>
    <t>98244-3606</t>
  </si>
  <si>
    <t>liphe.fernandes@gmail.com</t>
  </si>
  <si>
    <t>agendada a apresentação para 19/05 as 14:00 horas</t>
  </si>
  <si>
    <t>luciane acarino</t>
  </si>
  <si>
    <t>col.saintclair@uol.com.br</t>
  </si>
  <si>
    <t>aguardando a planta, ligar para a cliente amanhã as 10:00 horas da manhã.</t>
  </si>
  <si>
    <t>Carla Marcucci</t>
  </si>
  <si>
    <t>98272-7276</t>
  </si>
  <si>
    <t>carla.marcucci@gmail.com</t>
  </si>
  <si>
    <t>planta somente em JULHO</t>
  </si>
  <si>
    <t>o próprio cliente desenvolverá a planta somente em JULHO quando entrará em férias.</t>
  </si>
  <si>
    <t>Fernando e Cida</t>
  </si>
  <si>
    <t>99686-3710</t>
  </si>
  <si>
    <t>fechamento</t>
  </si>
  <si>
    <t>A esposa virá ver o projeto na segunda-feira</t>
  </si>
  <si>
    <t>jonas alex</t>
  </si>
  <si>
    <t>94735-0956</t>
  </si>
  <si>
    <t>jonasalex@terra.com.br</t>
  </si>
  <si>
    <t>cliente vai enviar a planta. Está sem as chaves que irá ser liberada daqui a 90 dias. Irá financiar os móveis e só irá fechar após as chaves.</t>
  </si>
  <si>
    <t>juliana gomes</t>
  </si>
  <si>
    <t>94212-5083</t>
  </si>
  <si>
    <t>julianagomes375@gmail.com</t>
  </si>
  <si>
    <t>enviou a planta hoje - 16/05.</t>
  </si>
  <si>
    <t>alessandra ferreira da silva</t>
  </si>
  <si>
    <t>99512-7922</t>
  </si>
  <si>
    <t>afesilva72@gmail.com</t>
  </si>
  <si>
    <t>aguardando planta, a cliente disse que enviará a planta ainda essa semana. De 16/05 a 20/05.</t>
  </si>
  <si>
    <t>andré</t>
  </si>
  <si>
    <t>95710-1112</t>
  </si>
  <si>
    <t>negocição</t>
  </si>
  <si>
    <t>agendado para quinta-feira as 13:00 horas</t>
  </si>
  <si>
    <t>susana mendes vieira</t>
  </si>
  <si>
    <t>99196-9898</t>
  </si>
  <si>
    <t>susana.vieira@uol.com.br</t>
  </si>
  <si>
    <t>leura apolinário</t>
  </si>
  <si>
    <t>96668-6441</t>
  </si>
  <si>
    <t>leurajane_apolinário@hotmail.com</t>
  </si>
  <si>
    <t>roberto pereira</t>
  </si>
  <si>
    <t>(43) 9902-0518</t>
  </si>
  <si>
    <t>roma.roberto@bol.com.br</t>
  </si>
  <si>
    <t xml:space="preserve">aguardando planta: cliente está trabalhando no paraná, o apartamento só sairá daqui a seis meses. Email foi enviado. </t>
  </si>
  <si>
    <t>Lúcia</t>
  </si>
  <si>
    <t>9971-4173</t>
  </si>
  <si>
    <t>4368-9913</t>
  </si>
  <si>
    <t>reginalucia1962@gmail.com</t>
  </si>
  <si>
    <t>cliente veio com o esposo e ficou de ligar no sábado a tarde. Se a cliente não retornar eu ligarei as 18:00 horas.</t>
  </si>
  <si>
    <t>heloisa cristina fernandes</t>
  </si>
  <si>
    <t>98326-0670</t>
  </si>
  <si>
    <t>helo.fernandes@uol.com.br</t>
  </si>
  <si>
    <t>helena santana</t>
  </si>
  <si>
    <t>4365-2308</t>
  </si>
  <si>
    <t>desistiu</t>
  </si>
  <si>
    <t>cliente ligou no dia 10/05 avisando que fechou em outra loja.</t>
  </si>
  <si>
    <t>iara</t>
  </si>
  <si>
    <t>97336-7173</t>
  </si>
  <si>
    <t>iaravoros@hotmail.com</t>
  </si>
  <si>
    <t>a cliente ainda não está com a planta em mãos, apto antigo.</t>
  </si>
  <si>
    <t>leandro e ariane</t>
  </si>
  <si>
    <t>98395-7379</t>
  </si>
  <si>
    <t>arianeamaralrocha@hotmail.com</t>
  </si>
  <si>
    <t>apresentado</t>
  </si>
  <si>
    <t>dividir em 10 vezes de R$850,00 ou 15 vezes de R$ 637,00 pela financeira.</t>
  </si>
  <si>
    <t>ander a. castro</t>
  </si>
  <si>
    <t>97519-4947</t>
  </si>
  <si>
    <t>castro.aa@uol.com.br</t>
  </si>
  <si>
    <t>enviou a planta hoje - 10/05</t>
  </si>
  <si>
    <t>eliene menezes</t>
  </si>
  <si>
    <t>97999-9338</t>
  </si>
  <si>
    <t>lilian.ruiva@hotmail.com</t>
  </si>
  <si>
    <t>rosangela udovic</t>
  </si>
  <si>
    <t>2925-0256</t>
  </si>
  <si>
    <t>rh@proeco.eng.br</t>
  </si>
  <si>
    <t>cyntia</t>
  </si>
  <si>
    <t>98591-1488</t>
  </si>
  <si>
    <t>cyntia.docs@yahoo.com</t>
  </si>
  <si>
    <t>vagner e daniela</t>
  </si>
  <si>
    <t>95978-5502</t>
  </si>
  <si>
    <t>96408-3349</t>
  </si>
  <si>
    <t>vagner.tferraz@gmail.com</t>
  </si>
  <si>
    <t>chaves</t>
  </si>
  <si>
    <t>indicação (verônica)</t>
  </si>
  <si>
    <t>Maria Iraní</t>
  </si>
  <si>
    <t>2272-9677</t>
  </si>
  <si>
    <t>irani.capezio@bol.com.br</t>
  </si>
  <si>
    <t>agendada para 28/05 as 13:00 horas.</t>
  </si>
  <si>
    <t>creuza</t>
  </si>
  <si>
    <t>96044-4033</t>
  </si>
  <si>
    <t>4421-7583</t>
  </si>
  <si>
    <t>segunda feira dia 16/05 ligar e agendar nova data.</t>
  </si>
  <si>
    <t>carolina darin</t>
  </si>
  <si>
    <t>98962-9978</t>
  </si>
  <si>
    <t>carolinadarin85@hotmail.com</t>
  </si>
  <si>
    <t>priscila matsumoto</t>
  </si>
  <si>
    <t>99862-9972</t>
  </si>
  <si>
    <t>priscillamatsumoto@hotmail.com</t>
  </si>
  <si>
    <t>cliente já agendou várias vezes e não comparece</t>
  </si>
  <si>
    <t>antonio carlos</t>
  </si>
  <si>
    <t>95903-9852</t>
  </si>
  <si>
    <t>carlos.antonio515253@gmail.com</t>
  </si>
  <si>
    <t>ricardo</t>
  </si>
  <si>
    <t>99942-7748</t>
  </si>
  <si>
    <t>ricardo@cocsbc.com.br</t>
  </si>
  <si>
    <t>Imagens enviadas, iniciando segunda-feira 23/05.</t>
  </si>
  <si>
    <t>andrea gomes de oliveira</t>
  </si>
  <si>
    <t>95436-1517</t>
  </si>
  <si>
    <t>andrea.martis@gmail.com</t>
  </si>
  <si>
    <t>letícia</t>
  </si>
  <si>
    <t>97660-6366</t>
  </si>
  <si>
    <t>leticiaamancio@gmail.com</t>
  </si>
  <si>
    <t>cliente irá esperar até junho.</t>
  </si>
  <si>
    <t>fernanda</t>
  </si>
  <si>
    <t>96795-9680</t>
  </si>
  <si>
    <t>feludvi@hotmail.com</t>
  </si>
  <si>
    <t>indicação (letícia)</t>
  </si>
  <si>
    <t>teresa</t>
  </si>
  <si>
    <t>96626-1981</t>
  </si>
  <si>
    <t>teresasfernandes@icloud.com</t>
  </si>
  <si>
    <t>cliente vai adiquirir moveis moduladospara onde mora hoje e vai enviar a planta do apto novo para desenvolvermos o projeto.</t>
  </si>
  <si>
    <t>shirley cezário</t>
  </si>
  <si>
    <t>99444-5852</t>
  </si>
  <si>
    <t>shirleycezario@hotmail.com</t>
  </si>
  <si>
    <t>12/05 - enviado whatsapp para agendar visita na loja</t>
  </si>
  <si>
    <t>maria aparecida rosa dos santos</t>
  </si>
  <si>
    <t>98284-5654</t>
  </si>
  <si>
    <t>cidinharosa08@gmail.com</t>
  </si>
  <si>
    <t>aguardando o envio da planta</t>
  </si>
  <si>
    <t>patricia albuquerque</t>
  </si>
  <si>
    <t>98547-4255</t>
  </si>
  <si>
    <t>patricia.tadeu@yahoo.com.br</t>
  </si>
  <si>
    <t>ingrid vigato</t>
  </si>
  <si>
    <t>98214-8560</t>
  </si>
  <si>
    <t>ingridvigato@hotmail.com</t>
  </si>
  <si>
    <t>A Ingrid está sem as chaves e não sabe qdo vai pegar. Nós acertamos que não adianta vir até a loja nesse momento e vamos nos falando todo mês até pegar as chaves.</t>
  </si>
  <si>
    <t>joão farias</t>
  </si>
  <si>
    <t>99160-8006</t>
  </si>
  <si>
    <t>joaofa@ffm.br</t>
  </si>
  <si>
    <t>cliente pediu para aguardar que entrará em contato.</t>
  </si>
  <si>
    <t>ligia campestre</t>
  </si>
  <si>
    <t>98233-5720</t>
  </si>
  <si>
    <t>ligd_rp@yahoo.com.br</t>
  </si>
  <si>
    <t>11/05 - cliente não atendeu o telefone</t>
  </si>
  <si>
    <t>thiago do nascimento</t>
  </si>
  <si>
    <t>97433-4394</t>
  </si>
  <si>
    <t>tnascime@hotmail.com</t>
  </si>
  <si>
    <t>Os clientes fizeram algumas alterações no projeto, irão trazer novas plantas com alterações e iremos planejar mais dois ambientes.</t>
  </si>
  <si>
    <t>Orçamento passado com desconto de 15% dividido em 4 vezes, cliente pode pagar a vista. Segunda feira irei passar o orçamento de ambiente por ambiente e aplicarei desconto autorizado pela Marcia.</t>
  </si>
  <si>
    <t xml:space="preserve">junior </t>
  </si>
  <si>
    <t>98296-4398</t>
  </si>
  <si>
    <t>n.truyillo.jr@hotmail.com</t>
  </si>
  <si>
    <t>financiamento</t>
  </si>
  <si>
    <t>indicação (eliane)</t>
  </si>
  <si>
    <t>05/05 - Cliente aguardando financiamento para junho/2016.</t>
  </si>
  <si>
    <t>maíra</t>
  </si>
  <si>
    <t>95117-7019</t>
  </si>
  <si>
    <t>indicação (bruno)</t>
  </si>
  <si>
    <t>A cliente já fez outros orçamentos e vai fazer projeto da obra e móveis com o primo (arquiteto) e irá retornar em nossa loja. Nosso atendimento e projeto conquistaram a cliente.</t>
  </si>
  <si>
    <t>ligia</t>
  </si>
  <si>
    <t>94832-3773</t>
  </si>
  <si>
    <t>anie</t>
  </si>
  <si>
    <t>99880-4123</t>
  </si>
  <si>
    <t>anie.cadu@gmail.com</t>
  </si>
  <si>
    <t>as chaves só sairão em 09/16.</t>
  </si>
  <si>
    <t>erica cupertino</t>
  </si>
  <si>
    <t>95332-5512</t>
  </si>
  <si>
    <t>erica.cupertino@hotmail.com</t>
  </si>
  <si>
    <t xml:space="preserve">sábado as 11:00 horas </t>
  </si>
  <si>
    <t xml:space="preserve"> adriana e ednei</t>
  </si>
  <si>
    <t>94763-0361</t>
  </si>
  <si>
    <t>vendas2@eloepis.com</t>
  </si>
  <si>
    <t>postergado 07/16</t>
  </si>
  <si>
    <t>ligar novamente em julho/16</t>
  </si>
  <si>
    <t>luciana martorano</t>
  </si>
  <si>
    <t>98445-5804</t>
  </si>
  <si>
    <t>lucmartorano@gmail.com</t>
  </si>
  <si>
    <t>carlos roberto rodrigues da silva</t>
  </si>
  <si>
    <t>94755-1016</t>
  </si>
  <si>
    <t>carlos@dbidistribuidora.com.br</t>
  </si>
  <si>
    <t>ainda não decidiu se vai morar ou alugar</t>
  </si>
  <si>
    <t>janaína nery moreira</t>
  </si>
  <si>
    <t>99492-3041</t>
  </si>
  <si>
    <t>jannery@gmail.com</t>
  </si>
  <si>
    <t>telefone está caindo na caixa postal.</t>
  </si>
  <si>
    <t>visconde</t>
  </si>
  <si>
    <t>97335-0714</t>
  </si>
  <si>
    <t>viscondepaulino@gmail.com</t>
  </si>
  <si>
    <t>09/04 - o cliente irá retomar negociação em JUNHO</t>
  </si>
  <si>
    <t>fátima aparecida</t>
  </si>
  <si>
    <t>98209-7745</t>
  </si>
  <si>
    <t>postergado</t>
  </si>
  <si>
    <t>projeto está parado com problemas financeiros.</t>
  </si>
  <si>
    <t>marly cecilia</t>
  </si>
  <si>
    <t>3811-9614</t>
  </si>
  <si>
    <t>pimentelmarly@yahoo.com.br</t>
  </si>
  <si>
    <t>cliente não respondi e-mail e só está no tel. a noite.</t>
  </si>
  <si>
    <t>claudia fabri</t>
  </si>
  <si>
    <t>94782-2442</t>
  </si>
  <si>
    <t>jurclaudia@hotmail.com</t>
  </si>
  <si>
    <t>cliente não atendetelefone, já passamos email e whatsappe até agora sem resposta.</t>
  </si>
  <si>
    <t>danila</t>
  </si>
  <si>
    <t>99814-5212</t>
  </si>
  <si>
    <t>danilalacerda@outlook.com</t>
  </si>
  <si>
    <t>o pai está doente, projeto em stand by.</t>
  </si>
  <si>
    <t>denis</t>
  </si>
  <si>
    <t>99154-5054</t>
  </si>
  <si>
    <t>denis_juca@hotmail.com</t>
  </si>
  <si>
    <t>cliente vai retomar as negociações em JULHO/16</t>
  </si>
  <si>
    <t>alessandra e marcelo</t>
  </si>
  <si>
    <t>96320-8022</t>
  </si>
  <si>
    <t>alessandramarcatti@ig.com.br</t>
  </si>
  <si>
    <t>postergado 06/16</t>
  </si>
  <si>
    <t>somente em JUNHO</t>
  </si>
  <si>
    <t>everton</t>
  </si>
  <si>
    <t>98453-4516</t>
  </si>
  <si>
    <t>everton-henrique@ig.com.br</t>
  </si>
  <si>
    <t>Agendado para dia 14/05 sábado as 17:00 horas.</t>
  </si>
  <si>
    <t>nayara menezes</t>
  </si>
  <si>
    <t>97400-6654</t>
  </si>
  <si>
    <t>nayarasaraiva@icloud.com</t>
  </si>
  <si>
    <t>postergado 12/16</t>
  </si>
  <si>
    <t>cliente irá retomar as negociações em dezembro/16</t>
  </si>
  <si>
    <t>bruno (corretor)</t>
  </si>
  <si>
    <t>99526-3985</t>
  </si>
  <si>
    <t>brunodelneri@hotmail.com</t>
  </si>
  <si>
    <t>aguardando as indicações fecharem para vir na loja. ( aguardando desconto)</t>
  </si>
  <si>
    <t>kelly lima</t>
  </si>
  <si>
    <t>96216-9355</t>
  </si>
  <si>
    <t>ekol_lima@hotmail.com</t>
  </si>
  <si>
    <t>a mãe está doente, projeto em stand by</t>
  </si>
  <si>
    <t>joelma</t>
  </si>
  <si>
    <t>98053-0663</t>
  </si>
  <si>
    <t>soelma123@bol.combr</t>
  </si>
  <si>
    <t>postegado 07/16</t>
  </si>
  <si>
    <t>vamos renegociar mais ou menos em JULHO</t>
  </si>
  <si>
    <t>karina e alex</t>
  </si>
  <si>
    <t>97162-3674</t>
  </si>
  <si>
    <t>kacunha@hotmail.com</t>
  </si>
  <si>
    <t>jessica</t>
  </si>
  <si>
    <t>98972-2273</t>
  </si>
  <si>
    <t>jessicaamandasantos@gmail.com</t>
  </si>
  <si>
    <t>não saiu o financiamento</t>
  </si>
  <si>
    <t>Franciely e willian</t>
  </si>
  <si>
    <t>95244-3987</t>
  </si>
  <si>
    <t>franmgomes@yahoo.com.br</t>
  </si>
  <si>
    <t>Cliente está em obras, já viu outros orçamentose garantiu que fechará com a gente assim que finalizar mão de obra.</t>
  </si>
  <si>
    <t>samuel de souza prado</t>
  </si>
  <si>
    <t>95216-7437</t>
  </si>
  <si>
    <t>samuelpoa_1@hotmail.com</t>
  </si>
  <si>
    <t>projeto piloto Jane</t>
  </si>
  <si>
    <t>contrato do apto parado, vamos retomar as negociações em JUNHO/16</t>
  </si>
  <si>
    <t>andré ezequiel</t>
  </si>
  <si>
    <t>99397-1707</t>
  </si>
  <si>
    <t>andre.hoje@gmail.com</t>
  </si>
  <si>
    <t>vamos retomar a negociação em JUNHO de 2016</t>
  </si>
  <si>
    <t>patricia bruna</t>
  </si>
  <si>
    <t>94894-3494</t>
  </si>
  <si>
    <t>patricia_bruna2010@hotmail.com</t>
  </si>
  <si>
    <t>vamos agendar apresentação após 16/05 porque a cliente estará de férias.</t>
  </si>
  <si>
    <t>regiane oliveira</t>
  </si>
  <si>
    <t>97492-1617</t>
  </si>
  <si>
    <t>regiane.oliveiralopes@gmail.com</t>
  </si>
  <si>
    <t>flavia</t>
  </si>
  <si>
    <t>98333-2543</t>
  </si>
  <si>
    <t>flavia.c.shibata@gmail.com</t>
  </si>
  <si>
    <t>orçamento enviado em 03/02 e cliente só vai retomar negociação em JULHO de 2016.</t>
  </si>
  <si>
    <t>mariana andreoli</t>
  </si>
  <si>
    <t>99963-2342</t>
  </si>
  <si>
    <t>4468-1771</t>
  </si>
  <si>
    <t>mandreoli@uol.com.br</t>
  </si>
  <si>
    <t>09/05 - cliente irá fechar assim que sair o financiamento, está entre nós e a lart.o concorrente está com o orçamento R$3.000,00 mais barato.</t>
  </si>
  <si>
    <t>karla</t>
  </si>
  <si>
    <t>99322-6012</t>
  </si>
  <si>
    <t>karlacasanova@bol.com.br</t>
  </si>
  <si>
    <t>cliente só quer ser atendidopela Marcia</t>
  </si>
  <si>
    <t>kamila</t>
  </si>
  <si>
    <t>97182-3732</t>
  </si>
  <si>
    <t>kamila.viviani@hotmail.com</t>
  </si>
  <si>
    <t>clientenão atende mais o telefone</t>
  </si>
  <si>
    <t>cenária cristina</t>
  </si>
  <si>
    <t>98300-7562</t>
  </si>
  <si>
    <t>cenaria2180@gmail.com</t>
  </si>
  <si>
    <t>projeto parado</t>
  </si>
  <si>
    <t>evelyn cristina</t>
  </si>
  <si>
    <t>98481-2745</t>
  </si>
  <si>
    <t>evelyn._oliveira@hotmail.com</t>
  </si>
  <si>
    <t>ultimo contato em 29/04 e cliente pediupara retornarmos em julho.</t>
  </si>
  <si>
    <t>ariane</t>
  </si>
  <si>
    <t>99646-8671</t>
  </si>
  <si>
    <t>ariri85@gmail.com</t>
  </si>
  <si>
    <t>marcelo vilela</t>
  </si>
  <si>
    <t>95996-5928</t>
  </si>
  <si>
    <t>arq.vilela@gmail.com</t>
  </si>
  <si>
    <t>cliente irá fazer alterações nas medidas e paredes da casaalterando assim o projeto.</t>
  </si>
  <si>
    <t>kauan</t>
  </si>
  <si>
    <t>98630-6805</t>
  </si>
  <si>
    <t>kauan@ikesakidesign.com.br</t>
  </si>
  <si>
    <t>postergado 06/17</t>
  </si>
  <si>
    <t>somente junho/17</t>
  </si>
  <si>
    <t>ingrid</t>
  </si>
  <si>
    <t>96655-3435</t>
  </si>
  <si>
    <t>ingrid.sobreira2@souzaschneider.com.br</t>
  </si>
  <si>
    <t>aindanão saiu o financiamento, ligar novamente em 15/05.</t>
  </si>
  <si>
    <t>beatriz pissato</t>
  </si>
  <si>
    <t>95704-7844</t>
  </si>
  <si>
    <t>beatriz.pissato@hotmail.com</t>
  </si>
  <si>
    <t>vai retomar negociação em junho.</t>
  </si>
  <si>
    <t>marcos panamby</t>
  </si>
  <si>
    <t>99385-4441</t>
  </si>
  <si>
    <t>cliente está aguardando as chaves para fechar compra.</t>
  </si>
  <si>
    <t>Consultor:</t>
  </si>
  <si>
    <t>Samuel</t>
  </si>
  <si>
    <t>Mês</t>
  </si>
  <si>
    <t>Atendimento</t>
  </si>
  <si>
    <t>ORÇAMENTOS GERADOS</t>
  </si>
  <si>
    <t>PEDIDOS FECHADOS</t>
  </si>
  <si>
    <t>Meta mês</t>
  </si>
  <si>
    <t>Atingimento da meta</t>
  </si>
  <si>
    <t>ORÇAMENTOS PERDIDOS</t>
  </si>
  <si>
    <t>Apresentação</t>
  </si>
  <si>
    <t>% Eficácia de atendimento</t>
  </si>
  <si>
    <t>R$ Apresentações</t>
  </si>
  <si>
    <t>Valor médio apresentado por cliente R$</t>
  </si>
  <si>
    <t>Pedido Fechado</t>
  </si>
  <si>
    <t>% Conversão física</t>
  </si>
  <si>
    <t>R$ Pedido Fechado</t>
  </si>
  <si>
    <t>Valor médio pedidos por cliente</t>
  </si>
  <si>
    <t>Quantd.</t>
  </si>
  <si>
    <t>%</t>
  </si>
  <si>
    <t>R$</t>
  </si>
  <si>
    <t>R$ Ticket médio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</si>
  <si>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</si>
  <si>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</si>
  <si>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</si>
  <si>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</si>
  <si>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</si>
  <si>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</si>
  <si>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</si>
  <si>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</si>
  <si>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</si>
  <si>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</si>
  <si>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</si>
  <si>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</si>
  <si>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</si>
  <si>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No meses</t>
  </si>
  <si>
    <t>Médias /mês</t>
  </si>
  <si>
    <t>Entre 80 a 90%</t>
  </si>
  <si>
    <t>&gt; 50%</t>
  </si>
  <si>
    <t>R$ 15.000,00 a R$ 28.000,00</t>
  </si>
  <si>
    <t>Até 20%</t>
  </si>
  <si>
    <t>Valor &lt; ou =</t>
  </si>
  <si>
    <t>1.</t>
  </si>
  <si>
    <t>CARTEIRA de ORÇAMENTOS em ABERTO (Fonte: Estatisticas)</t>
  </si>
  <si>
    <t>1.1</t>
  </si>
  <si>
    <t>Total gerado - total vendido - total perdido = carteira em aberto</t>
  </si>
  <si>
    <t>orçamentos em aberto na carteira</t>
  </si>
  <si>
    <t>MELHORIA DE PERFORMANCE</t>
  </si>
  <si>
    <t>a. Taxa de conversão física é : %</t>
  </si>
  <si>
    <t>Orientação:</t>
  </si>
  <si>
    <t>Buscamos uma taxa acima de:</t>
  </si>
  <si>
    <t>b. Valor Médio de pedido fechado:</t>
  </si>
  <si>
    <t>Buscamos um TM$ acima de:</t>
  </si>
  <si>
    <t>c. Atingimento da sua meta: %</t>
  </si>
  <si>
    <t>d. Taxa de pedidos perdidos: %</t>
  </si>
  <si>
    <t>Buscamos uma taxa abaixo de:</t>
  </si>
  <si>
    <t>e. Valor médio de pedido perdido:</t>
  </si>
  <si>
    <t>Valor precisa ser &lt;</t>
  </si>
  <si>
    <t>f. Eficácia de atendimento %</t>
  </si>
  <si>
    <t>Buscamos uma eficácia de:</t>
  </si>
  <si>
    <t>Indicadores de Desempenho Espaço Criação 2016</t>
  </si>
  <si>
    <t>Plano de Vendas Espaço Criação</t>
  </si>
  <si>
    <t>A) Eficácia de Atendimentos:</t>
  </si>
  <si>
    <t>Nº de Orçamentos</t>
  </si>
  <si>
    <t>Quanto Quero Vender este mês</t>
  </si>
  <si>
    <t>Nº de Atendimentos</t>
  </si>
  <si>
    <t>Desafio:</t>
  </si>
  <si>
    <t>%atingido</t>
  </si>
  <si>
    <t>Desafio Vendas:</t>
  </si>
  <si>
    <t>(Pode variar entre 15 a 20% a +)</t>
  </si>
  <si>
    <t>Meta:</t>
  </si>
  <si>
    <t>B) Taxa de Conversão de Vendas (Físico):</t>
  </si>
  <si>
    <t>Quant.Pedidos</t>
  </si>
  <si>
    <t>Meta de Venda:</t>
  </si>
  <si>
    <t>Quant.Orçamentos</t>
  </si>
  <si>
    <t>DATA</t>
  </si>
  <si>
    <t>ATENDIMENTO</t>
  </si>
  <si>
    <t>Procompra</t>
  </si>
  <si>
    <t>Porta</t>
  </si>
  <si>
    <t>APRESENTAÇÕES</t>
  </si>
  <si>
    <t>ORÇAM. PERDIDOS</t>
  </si>
  <si>
    <t>Como atingir:</t>
  </si>
  <si>
    <t>A Meta</t>
  </si>
  <si>
    <t>O Desafio</t>
  </si>
  <si>
    <t>QUANTID.</t>
  </si>
  <si>
    <t>Cálculo:</t>
  </si>
  <si>
    <t>C) Taxa de Conversão de Vendas (Financ.):</t>
  </si>
  <si>
    <t>Pedidos</t>
  </si>
  <si>
    <t>R$ de Pedidos</t>
  </si>
  <si>
    <t>Vlr M P= R$</t>
  </si>
  <si>
    <t>Meta de Vendas R$</t>
  </si>
  <si>
    <t>P =</t>
  </si>
  <si>
    <t>R$ de Orçamentos</t>
  </si>
  <si>
    <t>Valor Médio de Pedidos R$</t>
  </si>
  <si>
    <t>Carteira</t>
  </si>
  <si>
    <t>D) Valor Médio de Pedidos:</t>
  </si>
  <si>
    <t>Número de Pedidos</t>
  </si>
  <si>
    <t>Vlr M A= R$</t>
  </si>
  <si>
    <t>Taxa de Conversão de Venda (Física)</t>
  </si>
  <si>
    <t>Vlr M O= R$</t>
  </si>
  <si>
    <t>Quant.de Pedidos</t>
  </si>
  <si>
    <t>Prospects</t>
  </si>
  <si>
    <t>Apresentação de projetos</t>
  </si>
  <si>
    <t>E) Valor Médio de Apresentações:</t>
  </si>
  <si>
    <t>Captação</t>
  </si>
  <si>
    <t>Eficácia de Atendimento</t>
  </si>
  <si>
    <t>R$ de Apresentações</t>
  </si>
  <si>
    <t>Quant.de Orçamentos</t>
  </si>
  <si>
    <t>Carteira de clientes</t>
  </si>
  <si>
    <t>Vendido</t>
  </si>
  <si>
    <t>Perdido</t>
  </si>
  <si>
    <t>F) Taxa de pedidos Perdidos</t>
  </si>
  <si>
    <t>Postergado</t>
  </si>
  <si>
    <t>Quant. Pedidos Perdidos</t>
  </si>
  <si>
    <t>PROSPECTS - ORÇAMENTOS PREVISTOS</t>
  </si>
  <si>
    <t>CLIENTES PEDIDOS PREVISTOS</t>
  </si>
  <si>
    <t>Valor $</t>
  </si>
  <si>
    <t>Clientes</t>
  </si>
  <si>
    <t>Valor R$</t>
  </si>
  <si>
    <t>G) Taxa de Perda financeira</t>
  </si>
  <si>
    <t>R$ Perdidos</t>
  </si>
  <si>
    <t>R$ Orçamentos</t>
  </si>
  <si>
    <t>Anotações gerais:</t>
  </si>
  <si>
    <t>Carteira Total</t>
  </si>
  <si>
    <t>TOTAL</t>
  </si>
  <si>
    <t>R$ -</t>
  </si>
  <si>
    <t>Plano de ação para atingir a minha Meta este Mês:</t>
  </si>
  <si>
    <t>Como atingir o Volume de Atendimentos e Contatos necessários:</t>
  </si>
  <si>
    <t>1. Marque os domingos do mês</t>
  </si>
  <si>
    <t>2. Marque suas folgas</t>
  </si>
  <si>
    <t>3. Marque os feriados locais</t>
  </si>
  <si>
    <t>4. Observe quantas semanas completas tem para trabalhar e atingir a sua meta este mês e calcule o valor da sua semana</t>
  </si>
  <si>
    <t>Semana:</t>
  </si>
  <si>
    <t>$0,00</t>
  </si>
  <si>
    <t>5. Quantos dias de trabalho você tem para trabalhar e atingir a sua meta este mês?</t>
  </si>
  <si>
    <t>Dia</t>
  </si>
  <si>
    <t>Como atingir a Eficácia de Atendimento necessária:</t>
  </si>
  <si>
    <t>6. Compare com o seu Plano de Vendas ao lado e distribua as tarefas chaves em cada semana.</t>
  </si>
  <si>
    <t>7. Monte a sua agenda semanal, dê o foco para cada semana: CAPTAÇÃO/ELABORAÇÃO DE PROJETOS/FECHAMENTO</t>
  </si>
  <si>
    <t>1a semana</t>
  </si>
  <si>
    <t>de XX a XX</t>
  </si>
  <si>
    <t>Foco desta semana:</t>
  </si>
  <si>
    <t>Como atingir a Taxa de Conversão de Vendas necessária:</t>
  </si>
  <si>
    <t>Como atingir o Valor Médio de Pedidos necessário:</t>
  </si>
  <si>
    <t>2a semana</t>
  </si>
  <si>
    <t>3a semana</t>
  </si>
  <si>
    <t>4a semana</t>
  </si>
  <si>
    <t>5a semana</t>
  </si>
  <si>
    <t>Plano de Vendas Italínea Vila Mariana</t>
  </si>
  <si>
    <t xml:space="preserve">    </t>
  </si>
  <si>
    <t>D) Valor Médio de Ped. Fech.</t>
  </si>
  <si>
    <t>PROSPECTS - PEDIDOS PREVISTOS</t>
  </si>
  <si>
    <t xml:space="preserve">CLIENTES VENDIDOS </t>
  </si>
  <si>
    <t>Helena Santana  6900</t>
  </si>
  <si>
    <t>Diego</t>
  </si>
  <si>
    <t>Fernando 17000</t>
  </si>
  <si>
    <t>Alan</t>
  </si>
  <si>
    <t>Italo 17500</t>
  </si>
  <si>
    <t xml:space="preserve">Milena </t>
  </si>
  <si>
    <t>Andre 25000</t>
  </si>
  <si>
    <t>Érica Cupertino</t>
  </si>
  <si>
    <t>Everton</t>
  </si>
  <si>
    <t>Emerson e Ariane</t>
  </si>
  <si>
    <t>Creuza</t>
  </si>
  <si>
    <t>Poliana</t>
  </si>
  <si>
    <t>Lígia Campestre 13.200</t>
  </si>
  <si>
    <t>Patricia Bruna</t>
  </si>
  <si>
    <t>Ricardo</t>
  </si>
  <si>
    <t>Ariane e Leandro 6.000</t>
  </si>
  <si>
    <t>Mariana Andreoli</t>
  </si>
  <si>
    <t>João Farias</t>
  </si>
  <si>
    <t>Maria Irani</t>
  </si>
  <si>
    <t>Marta</t>
  </si>
  <si>
    <t>Zeny Chaves</t>
  </si>
  <si>
    <t>Rosângela Udovic</t>
  </si>
  <si>
    <t>Marilda Almeida</t>
  </si>
  <si>
    <t>2. Marque os feriados locais</t>
  </si>
  <si>
    <t>Milton e Ângela</t>
  </si>
  <si>
    <t>3. Observe quantas semanas completas tem para trabalhar e atingir a sua meta este mês e calcule o valor da sua semana</t>
  </si>
  <si>
    <t>4. Quantos dias de trabalho você tem para trabalhar e atingir a sua meta este mês?</t>
  </si>
  <si>
    <t>5. Compare com o seu Plano de Vendas ao lado e distribua as tarefas chaves em cada semana.</t>
  </si>
  <si>
    <t>6. Monte a sua agenda semanal, dê o foco para cada semana: CAPTAÇÃO/ELABORAÇÃO DE PROJETOS/FECHAMENTO</t>
  </si>
  <si>
    <t>Alessandra e Marcelo</t>
  </si>
  <si>
    <t>fábio</t>
  </si>
  <si>
    <t>Bruna e Andrei</t>
  </si>
  <si>
    <t>Marcilene e Roberto</t>
  </si>
  <si>
    <t>Lígia Maria</t>
  </si>
  <si>
    <t>Tânia Regina</t>
  </si>
  <si>
    <t>Regiane Oliveira</t>
  </si>
  <si>
    <t xml:space="preserve">       </t>
  </si>
  <si>
    <t>carla marcucci</t>
  </si>
  <si>
    <t>Thais Borsato</t>
  </si>
  <si>
    <t>Jonas Alex</t>
  </si>
  <si>
    <t>Leura Apolinário</t>
  </si>
  <si>
    <t>Andrea Gomes.</t>
  </si>
  <si>
    <t>Glauce Alves Pereira</t>
  </si>
  <si>
    <t>Roberto Pereira</t>
  </si>
  <si>
    <t>Kauan Ikesaki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</si>
</sst>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&quot;R$&quot;\ #,##0.00"/>
  </numFmts>
  <fonts count="6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b/>
      <sz val="17.600000000000001"/>
      <color rgb="FF7F7F7F"/>
      <name val="Arial"/>
      <family val="2"/>
    </font>
    <font>
      <b/>
      <sz val="17.600000000000001"/>
      <color rgb="FF808080"/>
      <name val="Arial"/>
      <family val="2"/>
    </font>
    <font>
      <sz val="15.4"/>
      <color theme="1"/>
      <name val="Arial"/>
      <family val="2"/>
    </font>
    <font>
      <b/>
      <sz val="13.2"/>
      <color rgb="FF7F7F7F"/>
      <name val="Arial"/>
      <family val="2"/>
    </font>
    <font>
      <sz val="11"/>
      <color theme="1"/>
      <name val="Arial"/>
      <family val="2"/>
    </font>
    <font>
      <b/>
      <sz val="12.1"/>
      <color rgb="FFDD0806"/>
      <name val="Arial"/>
      <family val="2"/>
    </font>
    <font>
      <b/>
      <sz val="11"/>
      <color rgb="FFDD0806"/>
      <name val="Arial"/>
      <family val="2"/>
    </font>
    <font>
      <b/>
      <sz val="13.2"/>
      <color rgb="FF808080"/>
      <name val="Tahoma"/>
      <family val="2"/>
    </font>
    <font>
      <b/>
      <sz val="13.2"/>
      <color theme="1"/>
      <name val="Arial"/>
      <family val="2"/>
    </font>
    <font>
      <sz val="13.2"/>
      <color theme="1"/>
      <name val="Tahoma"/>
      <family val="2"/>
    </font>
    <font>
      <sz val="11"/>
      <color theme="1"/>
      <name val="Tahoma"/>
      <family val="2"/>
    </font>
    <font>
      <sz val="13.2"/>
      <color theme="1"/>
      <name val="Arial"/>
      <family val="2"/>
    </font>
    <font>
      <b/>
      <sz val="12.1"/>
      <color theme="1"/>
      <name val="Arial"/>
      <family val="2"/>
    </font>
    <font>
      <sz val="8.8000000000000007"/>
      <color theme="1"/>
      <name val="Arial"/>
      <family val="2"/>
    </font>
    <font>
      <sz val="9.9"/>
      <color theme="1"/>
      <name val="Arial"/>
      <family val="2"/>
    </font>
    <font>
      <b/>
      <sz val="13.2"/>
      <color rgb="FFDD0806"/>
      <name val="Tahoma"/>
      <family val="2"/>
    </font>
    <font>
      <b/>
      <sz val="11"/>
      <color theme="1"/>
      <name val="Tahoma"/>
      <family val="2"/>
    </font>
    <font>
      <b/>
      <sz val="8.8000000000000007"/>
      <color theme="1"/>
      <name val="Tahoma"/>
      <family val="2"/>
    </font>
    <font>
      <sz val="9.9"/>
      <color theme="1"/>
      <name val="Tahoma"/>
      <family val="2"/>
    </font>
    <font>
      <sz val="8.8000000000000007"/>
      <color theme="1"/>
      <name val="Tahoma"/>
      <family val="2"/>
    </font>
    <font>
      <sz val="12.1"/>
      <color rgb="FFDD0806"/>
      <name val="Arial"/>
      <family val="2"/>
    </font>
    <font>
      <b/>
      <sz val="9.9"/>
      <color theme="1"/>
      <name val="Tahoma"/>
      <family val="2"/>
    </font>
    <font>
      <sz val="11"/>
      <color rgb="FF000000"/>
      <name val="Arial"/>
      <family val="2"/>
    </font>
    <font>
      <b/>
      <sz val="17.600000000000001"/>
      <color rgb="FF808080"/>
      <name val="Tahoma"/>
      <family val="2"/>
    </font>
    <font>
      <sz val="11"/>
      <color rgb="FFDD0806"/>
      <name val="Arial"/>
      <family val="2"/>
    </font>
    <font>
      <b/>
      <sz val="13.2"/>
      <color theme="1"/>
      <name val="Tahoma"/>
      <family val="2"/>
    </font>
    <font>
      <b/>
      <sz val="19.8"/>
      <color rgb="FF7F7F7F"/>
      <name val="Arial"/>
      <family val="2"/>
    </font>
    <font>
      <sz val="17.600000000000001"/>
      <color theme="1"/>
      <name val="Arial"/>
      <family val="2"/>
    </font>
    <font>
      <sz val="19.8"/>
      <color theme="1"/>
      <name val="Tahoma"/>
      <family val="2"/>
    </font>
    <font>
      <sz val="11"/>
      <color rgb="FFDD0806"/>
      <name val="Tahoma"/>
      <family val="2"/>
    </font>
    <font>
      <b/>
      <sz val="15.4"/>
      <color rgb="FFDD0806"/>
      <name val="Tahoma"/>
      <family val="2"/>
    </font>
    <font>
      <b/>
      <sz val="11"/>
      <color rgb="FFDD0806"/>
      <name val="Tahoma"/>
      <family val="2"/>
    </font>
    <font>
      <sz val="13.2"/>
      <color rgb="FFFF0000"/>
      <name val="Arial"/>
      <family val="2"/>
    </font>
    <font>
      <b/>
      <sz val="13.2"/>
      <color rgb="FFFFFFFF"/>
      <name val="Arial"/>
      <family val="2"/>
    </font>
    <font>
      <b/>
      <sz val="13.2"/>
      <color rgb="FFDD0806"/>
      <name val="Arial"/>
      <family val="2"/>
    </font>
    <font>
      <b/>
      <sz val="15.4"/>
      <color theme="1"/>
      <name val="Arial"/>
      <family val="2"/>
    </font>
    <font>
      <u/>
      <sz val="15.4"/>
      <color theme="1"/>
      <name val="Arial"/>
      <family val="2"/>
    </font>
    <font>
      <b/>
      <sz val="15.4"/>
      <color rgb="FFDD0806"/>
      <name val="Arial"/>
      <family val="2"/>
    </font>
    <font>
      <b/>
      <u/>
      <sz val="13.2"/>
      <color theme="1"/>
      <name val="Arial"/>
      <family val="2"/>
    </font>
    <font>
      <sz val="12.1"/>
      <color theme="1"/>
      <name val="Arial"/>
      <family val="2"/>
    </font>
    <font>
      <b/>
      <sz val="15.4"/>
      <color rgb="FF0000FF"/>
      <name val="Arial"/>
      <family val="2"/>
    </font>
    <font>
      <sz val="15.4"/>
      <color rgb="FFDD0806"/>
      <name val="Arial"/>
      <family val="2"/>
    </font>
    <font>
      <b/>
      <sz val="11"/>
      <color rgb="FF00000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0"/>
      <color theme="0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Tahoma"/>
      <family val="2"/>
    </font>
    <font>
      <sz val="10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u/>
      <sz val="10"/>
      <color theme="1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CF3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0B5394"/>
        <bgColor indexed="64"/>
      </patternFill>
    </fill>
    <fill>
      <patternFill patternType="solid">
        <fgColor rgb="FFFBD4B4"/>
        <bgColor indexed="64"/>
      </patternFill>
    </fill>
    <fill>
      <patternFill patternType="solid">
        <fgColor rgb="FF1FB714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ABE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DD080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double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double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/>
      <diagonal/>
    </border>
    <border>
      <left style="thick">
        <color rgb="FF000000"/>
      </left>
      <right style="medium">
        <color rgb="FF000000"/>
      </right>
      <top/>
      <bottom style="thick">
        <color rgb="FF000000"/>
      </bottom>
      <diagonal/>
    </border>
    <border>
      <left style="medium">
        <color rgb="FFCCCCCC"/>
      </left>
      <right/>
      <top style="thick">
        <color rgb="FF000000"/>
      </top>
      <bottom style="thick">
        <color rgb="FF000000"/>
      </bottom>
      <diagonal/>
    </border>
    <border>
      <left/>
      <right style="medium">
        <color rgb="FFCCCCCC"/>
      </right>
      <top style="thick">
        <color rgb="FF000000"/>
      </top>
      <bottom style="thick">
        <color rgb="FF000000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/>
      <top style="thick">
        <color rgb="FF000000"/>
      </top>
      <bottom style="medium">
        <color rgb="FFCCCCCC"/>
      </bottom>
      <diagonal/>
    </border>
    <border>
      <left/>
      <right/>
      <top style="thick">
        <color rgb="FF000000"/>
      </top>
      <bottom style="medium">
        <color rgb="FFCCCCCC"/>
      </bottom>
      <diagonal/>
    </border>
    <border>
      <left/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/>
      <bottom style="thick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CCCCCC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CCCCCC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CCCCCC"/>
      </left>
      <right style="medium">
        <color indexed="64"/>
      </right>
      <top style="medium">
        <color rgb="FFCCCCCC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76">
    <xf numFmtId="0" fontId="0" fillId="0" borderId="0" xfId="0"/>
    <xf numFmtId="14" fontId="2" fillId="2" borderId="1" xfId="0" applyNumberFormat="1" applyFont="1" applyFill="1" applyBorder="1" applyAlignment="1">
      <alignment horizontal="center" vertical="top"/>
    </xf>
    <xf numFmtId="14" fontId="3" fillId="2" borderId="1" xfId="0" applyNumberFormat="1" applyFont="1" applyFill="1" applyBorder="1" applyAlignment="1">
      <alignment horizontal="center" vertical="top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65" fontId="4" fillId="2" borderId="0" xfId="0" applyNumberFormat="1" applyFont="1" applyFill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5" fillId="2" borderId="1" xfId="2" applyFill="1" applyBorder="1" applyAlignment="1">
      <alignment horizontal="center" vertical="top"/>
    </xf>
    <xf numFmtId="16" fontId="2" fillId="2" borderId="1" xfId="0" applyNumberFormat="1" applyFont="1" applyFill="1" applyBorder="1" applyAlignment="1">
      <alignment horizontal="center" vertical="top"/>
    </xf>
    <xf numFmtId="165" fontId="2" fillId="2" borderId="1" xfId="1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16" fontId="3" fillId="2" borderId="1" xfId="0" applyNumberFormat="1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6" fillId="0" borderId="2" xfId="0" applyFont="1" applyBorder="1" applyAlignment="1">
      <alignment wrapText="1"/>
    </xf>
    <xf numFmtId="0" fontId="7" fillId="0" borderId="2" xfId="0" applyFont="1" applyBorder="1"/>
    <xf numFmtId="0" fontId="6" fillId="0" borderId="3" xfId="0" applyFont="1" applyBorder="1" applyAlignment="1">
      <alignment wrapText="1"/>
    </xf>
    <xf numFmtId="0" fontId="9" fillId="0" borderId="2" xfId="0" applyFont="1" applyBorder="1"/>
    <xf numFmtId="0" fontId="10" fillId="0" borderId="2" xfId="0" applyFont="1" applyBorder="1"/>
    <xf numFmtId="0" fontId="6" fillId="0" borderId="4" xfId="0" applyFont="1" applyBorder="1" applyAlignment="1">
      <alignment wrapText="1"/>
    </xf>
    <xf numFmtId="0" fontId="11" fillId="0" borderId="2" xfId="0" applyFont="1" applyBorder="1"/>
    <xf numFmtId="0" fontId="6" fillId="0" borderId="5" xfId="0" applyFont="1" applyBorder="1" applyAlignment="1">
      <alignment wrapText="1"/>
    </xf>
    <xf numFmtId="0" fontId="6" fillId="0" borderId="6" xfId="0" applyFont="1" applyBorder="1" applyAlignment="1">
      <alignment wrapText="1"/>
    </xf>
    <xf numFmtId="0" fontId="6" fillId="0" borderId="7" xfId="0" applyFont="1" applyBorder="1" applyAlignment="1">
      <alignment wrapText="1"/>
    </xf>
    <xf numFmtId="0" fontId="12" fillId="4" borderId="5" xfId="0" applyFont="1" applyFill="1" applyBorder="1" applyAlignment="1">
      <alignment horizontal="center"/>
    </xf>
    <xf numFmtId="0" fontId="13" fillId="4" borderId="6" xfId="0" applyFont="1" applyFill="1" applyBorder="1"/>
    <xf numFmtId="0" fontId="14" fillId="0" borderId="2" xfId="0" applyFont="1" applyBorder="1"/>
    <xf numFmtId="0" fontId="15" fillId="0" borderId="4" xfId="0" applyFont="1" applyBorder="1"/>
    <xf numFmtId="0" fontId="11" fillId="0" borderId="7" xfId="0" applyFont="1" applyBorder="1"/>
    <xf numFmtId="0" fontId="16" fillId="0" borderId="2" xfId="0" applyFont="1" applyBorder="1"/>
    <xf numFmtId="0" fontId="17" fillId="0" borderId="2" xfId="0" applyFont="1" applyBorder="1"/>
    <xf numFmtId="4" fontId="18" fillId="0" borderId="8" xfId="0" applyNumberFormat="1" applyFont="1" applyBorder="1" applyAlignment="1">
      <alignment horizontal="right"/>
    </xf>
    <xf numFmtId="0" fontId="22" fillId="0" borderId="2" xfId="0" applyFont="1" applyBorder="1"/>
    <xf numFmtId="0" fontId="22" fillId="0" borderId="2" xfId="0" applyFont="1" applyBorder="1" applyAlignment="1">
      <alignment horizontal="center"/>
    </xf>
    <xf numFmtId="0" fontId="11" fillId="7" borderId="9" xfId="0" applyFont="1" applyFill="1" applyBorder="1" applyAlignment="1">
      <alignment horizontal="center"/>
    </xf>
    <xf numFmtId="0" fontId="11" fillId="4" borderId="9" xfId="0" applyFont="1" applyFill="1" applyBorder="1" applyAlignment="1">
      <alignment horizontal="center"/>
    </xf>
    <xf numFmtId="0" fontId="11" fillId="5" borderId="9" xfId="0" applyFont="1" applyFill="1" applyBorder="1" applyAlignment="1">
      <alignment horizontal="center"/>
    </xf>
    <xf numFmtId="0" fontId="16" fillId="0" borderId="3" xfId="0" applyFont="1" applyBorder="1"/>
    <xf numFmtId="0" fontId="17" fillId="0" borderId="3" xfId="0" applyFont="1" applyBorder="1"/>
    <xf numFmtId="0" fontId="11" fillId="5" borderId="8" xfId="0" applyFont="1" applyFill="1" applyBorder="1" applyAlignment="1">
      <alignment horizontal="center"/>
    </xf>
    <xf numFmtId="0" fontId="6" fillId="0" borderId="8" xfId="0" applyFont="1" applyBorder="1" applyAlignment="1">
      <alignment wrapText="1"/>
    </xf>
    <xf numFmtId="0" fontId="24" fillId="0" borderId="2" xfId="0" applyFont="1" applyBorder="1"/>
    <xf numFmtId="0" fontId="25" fillId="0" borderId="2" xfId="0" applyFont="1" applyBorder="1"/>
    <xf numFmtId="0" fontId="23" fillId="0" borderId="4" xfId="0" applyFont="1" applyBorder="1" applyAlignment="1">
      <alignment horizontal="left"/>
    </xf>
    <xf numFmtId="0" fontId="23" fillId="0" borderId="2" xfId="0" applyFont="1" applyBorder="1" applyAlignment="1">
      <alignment horizontal="right"/>
    </xf>
    <xf numFmtId="0" fontId="6" fillId="8" borderId="8" xfId="0" applyFont="1" applyFill="1" applyBorder="1" applyAlignment="1">
      <alignment wrapText="1"/>
    </xf>
    <xf numFmtId="0" fontId="6" fillId="6" borderId="8" xfId="0" applyFont="1" applyFill="1" applyBorder="1" applyAlignment="1">
      <alignment wrapText="1"/>
    </xf>
    <xf numFmtId="0" fontId="26" fillId="0" borderId="3" xfId="0" applyFont="1" applyBorder="1"/>
    <xf numFmtId="0" fontId="17" fillId="0" borderId="4" xfId="0" applyFont="1" applyBorder="1" applyAlignment="1">
      <alignment horizontal="center"/>
    </xf>
    <xf numFmtId="0" fontId="6" fillId="4" borderId="6" xfId="0" applyFont="1" applyFill="1" applyBorder="1" applyAlignment="1">
      <alignment wrapText="1"/>
    </xf>
    <xf numFmtId="0" fontId="6" fillId="9" borderId="4" xfId="0" applyFont="1" applyFill="1" applyBorder="1" applyAlignment="1">
      <alignment wrapText="1"/>
    </xf>
    <xf numFmtId="0" fontId="6" fillId="6" borderId="4" xfId="0" applyFont="1" applyFill="1" applyBorder="1" applyAlignment="1">
      <alignment wrapText="1"/>
    </xf>
    <xf numFmtId="0" fontId="26" fillId="0" borderId="2" xfId="0" applyFont="1" applyBorder="1"/>
    <xf numFmtId="0" fontId="27" fillId="0" borderId="8" xfId="0" applyFont="1" applyBorder="1" applyAlignment="1">
      <alignment horizontal="center"/>
    </xf>
    <xf numFmtId="0" fontId="28" fillId="0" borderId="2" xfId="0" applyFont="1" applyBorder="1"/>
    <xf numFmtId="0" fontId="27" fillId="0" borderId="4" xfId="0" applyFont="1" applyBorder="1" applyAlignment="1">
      <alignment horizontal="left"/>
    </xf>
    <xf numFmtId="0" fontId="27" fillId="0" borderId="2" xfId="0" applyFont="1" applyBorder="1" applyAlignment="1">
      <alignment horizontal="left"/>
    </xf>
    <xf numFmtId="0" fontId="28" fillId="0" borderId="3" xfId="0" applyFont="1" applyBorder="1" applyAlignment="1">
      <alignment horizontal="left"/>
    </xf>
    <xf numFmtId="0" fontId="6" fillId="11" borderId="8" xfId="0" applyFont="1" applyFill="1" applyBorder="1" applyAlignment="1">
      <alignment wrapText="1"/>
    </xf>
    <xf numFmtId="0" fontId="6" fillId="11" borderId="3" xfId="0" applyFont="1" applyFill="1" applyBorder="1" applyAlignment="1">
      <alignment wrapText="1"/>
    </xf>
    <xf numFmtId="0" fontId="23" fillId="12" borderId="2" xfId="0" applyFont="1" applyFill="1" applyBorder="1" applyAlignment="1">
      <alignment horizontal="center"/>
    </xf>
    <xf numFmtId="0" fontId="23" fillId="13" borderId="2" xfId="0" applyFont="1" applyFill="1" applyBorder="1" applyAlignment="1">
      <alignment horizontal="center"/>
    </xf>
    <xf numFmtId="0" fontId="23" fillId="14" borderId="2" xfId="0" applyFont="1" applyFill="1" applyBorder="1" applyAlignment="1">
      <alignment horizontal="center"/>
    </xf>
    <xf numFmtId="0" fontId="31" fillId="4" borderId="6" xfId="0" applyFont="1" applyFill="1" applyBorder="1"/>
    <xf numFmtId="0" fontId="23" fillId="0" borderId="3" xfId="0" applyFont="1" applyBorder="1" applyAlignment="1">
      <alignment horizontal="left"/>
    </xf>
    <xf numFmtId="0" fontId="17" fillId="0" borderId="8" xfId="0" applyFont="1" applyBorder="1" applyAlignment="1">
      <alignment horizontal="center"/>
    </xf>
    <xf numFmtId="0" fontId="11" fillId="0" borderId="4" xfId="0" applyFont="1" applyBorder="1" applyAlignment="1">
      <alignment horizontal="right"/>
    </xf>
    <xf numFmtId="0" fontId="6" fillId="4" borderId="8" xfId="0" applyFont="1" applyFill="1" applyBorder="1" applyAlignment="1">
      <alignment wrapText="1"/>
    </xf>
    <xf numFmtId="0" fontId="31" fillId="4" borderId="6" xfId="0" applyFont="1" applyFill="1" applyBorder="1" applyAlignment="1">
      <alignment horizontal="center"/>
    </xf>
    <xf numFmtId="0" fontId="11" fillId="0" borderId="3" xfId="0" applyFont="1" applyBorder="1"/>
    <xf numFmtId="0" fontId="11" fillId="5" borderId="6" xfId="0" applyFont="1" applyFill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15" fillId="13" borderId="9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7" borderId="9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0" fontId="32" fillId="0" borderId="2" xfId="0" applyFont="1" applyBorder="1"/>
    <xf numFmtId="0" fontId="18" fillId="0" borderId="2" xfId="0" applyFont="1" applyBorder="1"/>
    <xf numFmtId="0" fontId="6" fillId="15" borderId="2" xfId="0" applyFont="1" applyFill="1" applyBorder="1" applyAlignment="1">
      <alignment wrapText="1"/>
    </xf>
    <xf numFmtId="0" fontId="6" fillId="10" borderId="2" xfId="0" applyFont="1" applyFill="1" applyBorder="1" applyAlignment="1">
      <alignment wrapText="1"/>
    </xf>
    <xf numFmtId="0" fontId="6" fillId="16" borderId="2" xfId="0" applyFont="1" applyFill="1" applyBorder="1" applyAlignment="1">
      <alignment wrapText="1"/>
    </xf>
    <xf numFmtId="0" fontId="11" fillId="11" borderId="3" xfId="0" applyFont="1" applyFill="1" applyBorder="1" applyAlignment="1">
      <alignment horizontal="center"/>
    </xf>
    <xf numFmtId="0" fontId="11" fillId="11" borderId="8" xfId="0" applyFont="1" applyFill="1" applyBorder="1" applyAlignment="1">
      <alignment horizontal="right"/>
    </xf>
    <xf numFmtId="0" fontId="11" fillId="11" borderId="8" xfId="0" applyFont="1" applyFill="1" applyBorder="1" applyAlignment="1">
      <alignment horizontal="center"/>
    </xf>
    <xf numFmtId="0" fontId="15" fillId="0" borderId="2" xfId="0" applyFont="1" applyBorder="1"/>
    <xf numFmtId="0" fontId="6" fillId="0" borderId="18" xfId="0" applyFont="1" applyBorder="1" applyAlignment="1">
      <alignment wrapText="1"/>
    </xf>
    <xf numFmtId="0" fontId="17" fillId="0" borderId="6" xfId="0" applyFont="1" applyBorder="1" applyAlignment="1">
      <alignment horizontal="center" vertical="center"/>
    </xf>
    <xf numFmtId="0" fontId="17" fillId="0" borderId="8" xfId="0" applyFont="1" applyBorder="1" applyAlignment="1">
      <alignment vertical="center"/>
    </xf>
    <xf numFmtId="0" fontId="18" fillId="0" borderId="8" xfId="0" applyFont="1" applyBorder="1"/>
    <xf numFmtId="0" fontId="18" fillId="4" borderId="8" xfId="0" applyFont="1" applyFill="1" applyBorder="1" applyAlignment="1">
      <alignment horizontal="center"/>
    </xf>
    <xf numFmtId="0" fontId="18" fillId="0" borderId="8" xfId="0" applyFont="1" applyBorder="1" applyAlignment="1">
      <alignment horizontal="center"/>
    </xf>
    <xf numFmtId="4" fontId="18" fillId="4" borderId="8" xfId="0" applyNumberFormat="1" applyFont="1" applyFill="1" applyBorder="1" applyAlignment="1">
      <alignment horizontal="right"/>
    </xf>
    <xf numFmtId="4" fontId="18" fillId="0" borderId="8" xfId="0" applyNumberFormat="1" applyFont="1" applyBorder="1" applyAlignment="1">
      <alignment horizontal="center"/>
    </xf>
    <xf numFmtId="0" fontId="39" fillId="0" borderId="2" xfId="0" applyFont="1" applyBorder="1"/>
    <xf numFmtId="0" fontId="18" fillId="0" borderId="33" xfId="0" applyFont="1" applyBorder="1"/>
    <xf numFmtId="0" fontId="18" fillId="4" borderId="33" xfId="0" applyFont="1" applyFill="1" applyBorder="1" applyAlignment="1">
      <alignment horizontal="center"/>
    </xf>
    <xf numFmtId="0" fontId="18" fillId="0" borderId="33" xfId="0" applyFont="1" applyBorder="1" applyAlignment="1">
      <alignment horizontal="center"/>
    </xf>
    <xf numFmtId="4" fontId="18" fillId="4" borderId="33" xfId="0" applyNumberFormat="1" applyFont="1" applyFill="1" applyBorder="1" applyAlignment="1">
      <alignment horizontal="right"/>
    </xf>
    <xf numFmtId="4" fontId="18" fillId="0" borderId="33" xfId="0" applyNumberFormat="1" applyFont="1" applyBorder="1" applyAlignment="1">
      <alignment horizontal="right"/>
    </xf>
    <xf numFmtId="4" fontId="18" fillId="0" borderId="33" xfId="0" applyNumberFormat="1" applyFont="1" applyBorder="1" applyAlignment="1">
      <alignment horizontal="center"/>
    </xf>
    <xf numFmtId="0" fontId="18" fillId="0" borderId="8" xfId="0" applyFont="1" applyBorder="1" applyAlignment="1">
      <alignment horizontal="right"/>
    </xf>
    <xf numFmtId="0" fontId="18" fillId="4" borderId="8" xfId="0" applyFont="1" applyFill="1" applyBorder="1" applyAlignment="1">
      <alignment horizontal="right"/>
    </xf>
    <xf numFmtId="0" fontId="18" fillId="4" borderId="33" xfId="0" applyFont="1" applyFill="1" applyBorder="1" applyAlignment="1">
      <alignment horizontal="right"/>
    </xf>
    <xf numFmtId="0" fontId="18" fillId="0" borderId="33" xfId="0" applyFont="1" applyBorder="1" applyAlignment="1">
      <alignment horizontal="right"/>
    </xf>
    <xf numFmtId="0" fontId="6" fillId="4" borderId="33" xfId="0" applyFont="1" applyFill="1" applyBorder="1" applyAlignment="1">
      <alignment wrapText="1"/>
    </xf>
    <xf numFmtId="0" fontId="18" fillId="0" borderId="6" xfId="0" applyFont="1" applyBorder="1"/>
    <xf numFmtId="0" fontId="18" fillId="4" borderId="6" xfId="0" applyFont="1" applyFill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0" borderId="6" xfId="0" applyFont="1" applyBorder="1" applyAlignment="1">
      <alignment horizontal="right"/>
    </xf>
    <xf numFmtId="0" fontId="18" fillId="4" borderId="6" xfId="0" applyFont="1" applyFill="1" applyBorder="1" applyAlignment="1">
      <alignment horizontal="right"/>
    </xf>
    <xf numFmtId="0" fontId="15" fillId="0" borderId="9" xfId="0" applyFont="1" applyBorder="1" applyAlignment="1">
      <alignment horizontal="right"/>
    </xf>
    <xf numFmtId="0" fontId="18" fillId="0" borderId="9" xfId="0" applyFont="1" applyBorder="1" applyAlignment="1">
      <alignment horizontal="center"/>
    </xf>
    <xf numFmtId="4" fontId="18" fillId="0" borderId="9" xfId="0" applyNumberFormat="1" applyFont="1" applyBorder="1" applyAlignment="1">
      <alignment horizontal="center"/>
    </xf>
    <xf numFmtId="0" fontId="15" fillId="0" borderId="6" xfId="0" applyFont="1" applyBorder="1" applyAlignment="1">
      <alignment horizontal="right"/>
    </xf>
    <xf numFmtId="0" fontId="40" fillId="17" borderId="9" xfId="0" applyFont="1" applyFill="1" applyBorder="1" applyAlignment="1">
      <alignment horizontal="center"/>
    </xf>
    <xf numFmtId="0" fontId="11" fillId="0" borderId="8" xfId="0" applyFont="1" applyBorder="1"/>
    <xf numFmtId="0" fontId="15" fillId="0" borderId="8" xfId="0" applyFont="1" applyBorder="1" applyAlignment="1">
      <alignment horizontal="center"/>
    </xf>
    <xf numFmtId="164" fontId="15" fillId="0" borderId="8" xfId="0" applyNumberFormat="1" applyFont="1" applyBorder="1" applyAlignment="1">
      <alignment horizontal="center"/>
    </xf>
    <xf numFmtId="0" fontId="41" fillId="0" borderId="8" xfId="0" applyFont="1" applyBorder="1" applyAlignment="1">
      <alignment horizontal="center"/>
    </xf>
    <xf numFmtId="0" fontId="27" fillId="0" borderId="2" xfId="0" applyFont="1" applyBorder="1"/>
    <xf numFmtId="0" fontId="27" fillId="0" borderId="2" xfId="0" applyFont="1" applyBorder="1" applyAlignment="1">
      <alignment horizontal="center"/>
    </xf>
    <xf numFmtId="0" fontId="31" fillId="0" borderId="2" xfId="0" applyFont="1" applyBorder="1"/>
    <xf numFmtId="4" fontId="12" fillId="0" borderId="2" xfId="0" applyNumberFormat="1" applyFont="1" applyBorder="1" applyAlignment="1">
      <alignment horizontal="center"/>
    </xf>
    <xf numFmtId="0" fontId="9" fillId="0" borderId="2" xfId="0" applyFont="1" applyBorder="1" applyAlignment="1">
      <alignment horizontal="right"/>
    </xf>
    <xf numFmtId="0" fontId="9" fillId="0" borderId="3" xfId="0" applyFont="1" applyBorder="1" applyAlignment="1">
      <alignment horizontal="right"/>
    </xf>
    <xf numFmtId="0" fontId="9" fillId="0" borderId="3" xfId="0" applyFont="1" applyBorder="1"/>
    <xf numFmtId="0" fontId="42" fillId="0" borderId="8" xfId="0" applyFont="1" applyBorder="1" applyAlignment="1">
      <alignment horizontal="right"/>
    </xf>
    <xf numFmtId="0" fontId="43" fillId="0" borderId="5" xfId="0" applyFont="1" applyBorder="1" applyAlignment="1">
      <alignment horizontal="center"/>
    </xf>
    <xf numFmtId="0" fontId="44" fillId="0" borderId="5" xfId="0" applyFont="1" applyBorder="1" applyAlignment="1">
      <alignment horizontal="center"/>
    </xf>
    <xf numFmtId="0" fontId="45" fillId="0" borderId="5" xfId="0" applyFont="1" applyBorder="1" applyAlignment="1">
      <alignment horizontal="right"/>
    </xf>
    <xf numFmtId="0" fontId="46" fillId="0" borderId="5" xfId="0" applyFont="1" applyBorder="1" applyAlignment="1">
      <alignment horizontal="left"/>
    </xf>
    <xf numFmtId="9" fontId="47" fillId="0" borderId="9" xfId="0" applyNumberFormat="1" applyFont="1" applyBorder="1" applyAlignment="1">
      <alignment horizontal="center"/>
    </xf>
    <xf numFmtId="164" fontId="48" fillId="0" borderId="5" xfId="0" applyNumberFormat="1" applyFont="1" applyBorder="1" applyAlignment="1">
      <alignment horizontal="center"/>
    </xf>
    <xf numFmtId="164" fontId="47" fillId="0" borderId="9" xfId="0" applyNumberFormat="1" applyFont="1" applyBorder="1" applyAlignment="1">
      <alignment horizontal="right"/>
    </xf>
    <xf numFmtId="0" fontId="48" fillId="0" borderId="5" xfId="0" applyFont="1" applyBorder="1" applyAlignment="1">
      <alignment horizontal="center"/>
    </xf>
    <xf numFmtId="4" fontId="48" fillId="0" borderId="5" xfId="0" applyNumberFormat="1" applyFont="1" applyBorder="1" applyAlignment="1">
      <alignment horizontal="center"/>
    </xf>
    <xf numFmtId="0" fontId="13" fillId="4" borderId="9" xfId="0" applyFont="1" applyFill="1" applyBorder="1" applyAlignment="1">
      <alignment horizontal="center"/>
    </xf>
    <xf numFmtId="0" fontId="6" fillId="4" borderId="9" xfId="0" applyFont="1" applyFill="1" applyBorder="1" applyAlignment="1">
      <alignment wrapText="1"/>
    </xf>
    <xf numFmtId="0" fontId="6" fillId="9" borderId="8" xfId="0" applyFont="1" applyFill="1" applyBorder="1" applyAlignment="1">
      <alignment wrapText="1"/>
    </xf>
    <xf numFmtId="0" fontId="17" fillId="8" borderId="8" xfId="0" applyFont="1" applyFill="1" applyBorder="1" applyAlignment="1">
      <alignment horizontal="center"/>
    </xf>
    <xf numFmtId="0" fontId="17" fillId="15" borderId="2" xfId="0" applyFont="1" applyFill="1" applyBorder="1" applyAlignment="1">
      <alignment horizontal="right"/>
    </xf>
    <xf numFmtId="4" fontId="18" fillId="0" borderId="6" xfId="0" applyNumberFormat="1" applyFont="1" applyBorder="1" applyAlignment="1">
      <alignment horizontal="center"/>
    </xf>
    <xf numFmtId="0" fontId="29" fillId="0" borderId="0" xfId="0" applyFont="1"/>
    <xf numFmtId="4" fontId="29" fillId="0" borderId="0" xfId="0" applyNumberFormat="1" applyFont="1"/>
    <xf numFmtId="0" fontId="18" fillId="0" borderId="7" xfId="0" applyFont="1" applyBorder="1" applyAlignment="1">
      <alignment horizontal="center"/>
    </xf>
    <xf numFmtId="4" fontId="18" fillId="0" borderId="7" xfId="0" applyNumberFormat="1" applyFont="1" applyBorder="1" applyAlignment="1">
      <alignment horizontal="right"/>
    </xf>
    <xf numFmtId="4" fontId="18" fillId="0" borderId="2" xfId="0" applyNumberFormat="1" applyFont="1" applyBorder="1" applyAlignment="1">
      <alignment horizontal="right"/>
    </xf>
    <xf numFmtId="4" fontId="49" fillId="0" borderId="0" xfId="0" applyNumberFormat="1" applyFont="1"/>
    <xf numFmtId="0" fontId="49" fillId="0" borderId="0" xfId="0" applyFont="1"/>
    <xf numFmtId="0" fontId="6" fillId="18" borderId="8" xfId="0" applyFont="1" applyFill="1" applyBorder="1" applyAlignment="1">
      <alignment horizontal="center" wrapText="1"/>
    </xf>
    <xf numFmtId="0" fontId="6" fillId="18" borderId="6" xfId="0" applyFont="1" applyFill="1" applyBorder="1" applyAlignment="1">
      <alignment horizontal="center" wrapText="1"/>
    </xf>
    <xf numFmtId="166" fontId="6" fillId="18" borderId="8" xfId="0" applyNumberFormat="1" applyFont="1" applyFill="1" applyBorder="1" applyAlignment="1">
      <alignment horizontal="center" wrapText="1"/>
    </xf>
    <xf numFmtId="166" fontId="6" fillId="18" borderId="6" xfId="0" applyNumberFormat="1" applyFont="1" applyFill="1" applyBorder="1" applyAlignment="1">
      <alignment horizontal="center" wrapText="1"/>
    </xf>
    <xf numFmtId="166" fontId="15" fillId="7" borderId="9" xfId="0" applyNumberFormat="1" applyFont="1" applyFill="1" applyBorder="1" applyAlignment="1">
      <alignment horizontal="center" vertical="center"/>
    </xf>
    <xf numFmtId="0" fontId="6" fillId="15" borderId="8" xfId="0" applyFont="1" applyFill="1" applyBorder="1" applyAlignment="1">
      <alignment horizontal="center" wrapText="1"/>
    </xf>
    <xf numFmtId="166" fontId="6" fillId="15" borderId="8" xfId="0" applyNumberFormat="1" applyFont="1" applyFill="1" applyBorder="1" applyAlignment="1">
      <alignment horizontal="center" wrapText="1"/>
    </xf>
    <xf numFmtId="1" fontId="6" fillId="15" borderId="8" xfId="0" applyNumberFormat="1" applyFont="1" applyFill="1" applyBorder="1" applyAlignment="1">
      <alignment horizontal="center" wrapText="1"/>
    </xf>
    <xf numFmtId="1" fontId="6" fillId="18" borderId="8" xfId="0" applyNumberFormat="1" applyFont="1" applyFill="1" applyBorder="1" applyAlignment="1">
      <alignment horizontal="center" wrapText="1"/>
    </xf>
    <xf numFmtId="1" fontId="6" fillId="18" borderId="6" xfId="0" applyNumberFormat="1" applyFont="1" applyFill="1" applyBorder="1" applyAlignment="1">
      <alignment horizontal="center" wrapText="1"/>
    </xf>
    <xf numFmtId="1" fontId="52" fillId="10" borderId="23" xfId="0" applyNumberFormat="1" applyFont="1" applyFill="1" applyBorder="1" applyAlignment="1">
      <alignment wrapText="1"/>
    </xf>
    <xf numFmtId="1" fontId="52" fillId="10" borderId="50" xfId="0" applyNumberFormat="1" applyFont="1" applyFill="1" applyBorder="1" applyAlignment="1">
      <alignment wrapText="1"/>
    </xf>
    <xf numFmtId="1" fontId="52" fillId="10" borderId="51" xfId="0" applyNumberFormat="1" applyFont="1" applyFill="1" applyBorder="1" applyAlignment="1">
      <alignment wrapText="1"/>
    </xf>
    <xf numFmtId="1" fontId="54" fillId="19" borderId="21" xfId="0" applyNumberFormat="1" applyFont="1" applyFill="1" applyBorder="1" applyAlignment="1">
      <alignment horizontal="center" wrapText="1"/>
    </xf>
    <xf numFmtId="166" fontId="53" fillId="7" borderId="9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right"/>
    </xf>
    <xf numFmtId="0" fontId="6" fillId="0" borderId="10" xfId="0" applyFont="1" applyBorder="1" applyAlignment="1">
      <alignment wrapText="1"/>
    </xf>
    <xf numFmtId="0" fontId="17" fillId="0" borderId="55" xfId="0" applyFont="1" applyBorder="1" applyAlignment="1"/>
    <xf numFmtId="0" fontId="6" fillId="0" borderId="56" xfId="0" applyFont="1" applyBorder="1" applyAlignment="1">
      <alignment wrapText="1"/>
    </xf>
    <xf numFmtId="0" fontId="6" fillId="20" borderId="57" xfId="0" applyFont="1" applyFill="1" applyBorder="1" applyAlignment="1">
      <alignment wrapText="1"/>
    </xf>
    <xf numFmtId="166" fontId="6" fillId="20" borderId="12" xfId="0" applyNumberFormat="1" applyFont="1" applyFill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166" fontId="17" fillId="15" borderId="2" xfId="0" applyNumberFormat="1" applyFont="1" applyFill="1" applyBorder="1" applyAlignment="1">
      <alignment horizontal="right"/>
    </xf>
    <xf numFmtId="166" fontId="6" fillId="4" borderId="9" xfId="0" applyNumberFormat="1" applyFont="1" applyFill="1" applyBorder="1" applyAlignment="1">
      <alignment wrapText="1"/>
    </xf>
    <xf numFmtId="166" fontId="6" fillId="0" borderId="5" xfId="0" applyNumberFormat="1" applyFont="1" applyBorder="1" applyAlignment="1">
      <alignment wrapText="1"/>
    </xf>
    <xf numFmtId="166" fontId="6" fillId="0" borderId="8" xfId="0" applyNumberFormat="1" applyFont="1" applyBorder="1" applyAlignment="1">
      <alignment wrapText="1"/>
    </xf>
    <xf numFmtId="0" fontId="6" fillId="0" borderId="2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166" fontId="12" fillId="4" borderId="5" xfId="0" applyNumberFormat="1" applyFont="1" applyFill="1" applyBorder="1" applyAlignment="1">
      <alignment horizontal="center"/>
    </xf>
    <xf numFmtId="166" fontId="6" fillId="0" borderId="2" xfId="0" applyNumberFormat="1" applyFont="1" applyBorder="1" applyAlignment="1">
      <alignment horizontal="center" wrapText="1"/>
    </xf>
    <xf numFmtId="3" fontId="12" fillId="4" borderId="5" xfId="0" applyNumberFormat="1" applyFont="1" applyFill="1" applyBorder="1" applyAlignment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2" xfId="0" applyNumberFormat="1" applyFont="1" applyBorder="1" applyAlignment="1">
      <alignment horizontal="center" wrapText="1"/>
    </xf>
    <xf numFmtId="1" fontId="52" fillId="10" borderId="52" xfId="0" applyNumberFormat="1" applyFont="1" applyFill="1" applyBorder="1" applyAlignment="1">
      <alignment wrapText="1"/>
    </xf>
    <xf numFmtId="1" fontId="52" fillId="10" borderId="53" xfId="0" applyNumberFormat="1" applyFont="1" applyFill="1" applyBorder="1" applyAlignment="1">
      <alignment wrapText="1"/>
    </xf>
    <xf numFmtId="1" fontId="52" fillId="10" borderId="54" xfId="0" applyNumberFormat="1" applyFont="1" applyFill="1" applyBorder="1" applyAlignment="1">
      <alignment wrapText="1"/>
    </xf>
    <xf numFmtId="2" fontId="13" fillId="4" borderId="6" xfId="0" applyNumberFormat="1" applyFont="1" applyFill="1" applyBorder="1" applyAlignment="1">
      <alignment horizontal="center"/>
    </xf>
    <xf numFmtId="1" fontId="12" fillId="4" borderId="5" xfId="0" applyNumberFormat="1" applyFont="1" applyFill="1" applyBorder="1" applyAlignment="1">
      <alignment horizontal="center"/>
    </xf>
    <xf numFmtId="2" fontId="6" fillId="0" borderId="2" xfId="0" applyNumberFormat="1" applyFont="1" applyBorder="1" applyAlignment="1">
      <alignment horizontal="center" wrapText="1"/>
    </xf>
    <xf numFmtId="2" fontId="6" fillId="0" borderId="3" xfId="0" applyNumberFormat="1" applyFont="1" applyBorder="1" applyAlignment="1">
      <alignment horizontal="center" wrapText="1"/>
    </xf>
    <xf numFmtId="2" fontId="6" fillId="0" borderId="6" xfId="0" applyNumberFormat="1" applyFont="1" applyBorder="1" applyAlignment="1">
      <alignment horizontal="center" wrapText="1"/>
    </xf>
    <xf numFmtId="2" fontId="6" fillId="0" borderId="4" xfId="0" applyNumberFormat="1" applyFont="1" applyBorder="1" applyAlignment="1">
      <alignment horizontal="center" wrapText="1"/>
    </xf>
    <xf numFmtId="2" fontId="6" fillId="0" borderId="8" xfId="0" applyNumberFormat="1" applyFont="1" applyBorder="1" applyAlignment="1">
      <alignment horizontal="center" wrapText="1"/>
    </xf>
    <xf numFmtId="2" fontId="0" fillId="0" borderId="0" xfId="0" applyNumberFormat="1" applyAlignment="1">
      <alignment horizontal="center"/>
    </xf>
    <xf numFmtId="165" fontId="2" fillId="15" borderId="1" xfId="1" applyFont="1" applyFill="1" applyBorder="1" applyAlignment="1">
      <alignment horizontal="center" vertical="top"/>
    </xf>
    <xf numFmtId="0" fontId="6" fillId="15" borderId="58" xfId="0" applyFont="1" applyFill="1" applyBorder="1" applyAlignment="1">
      <alignment wrapText="1"/>
    </xf>
    <xf numFmtId="0" fontId="6" fillId="15" borderId="8" xfId="0" applyFont="1" applyFill="1" applyBorder="1" applyAlignment="1">
      <alignment wrapText="1"/>
    </xf>
    <xf numFmtId="0" fontId="6" fillId="15" borderId="59" xfId="0" applyFont="1" applyFill="1" applyBorder="1" applyAlignment="1">
      <alignment horizontal="left" wrapText="1"/>
    </xf>
    <xf numFmtId="166" fontId="17" fillId="15" borderId="12" xfId="0" applyNumberFormat="1" applyFont="1" applyFill="1" applyBorder="1" applyAlignment="1">
      <alignment horizontal="center"/>
    </xf>
    <xf numFmtId="4" fontId="2" fillId="15" borderId="1" xfId="1" applyNumberFormat="1" applyFont="1" applyFill="1" applyBorder="1" applyAlignment="1">
      <alignment horizontal="center" vertical="top"/>
    </xf>
    <xf numFmtId="4" fontId="6" fillId="15" borderId="12" xfId="0" applyNumberFormat="1" applyFont="1" applyFill="1" applyBorder="1" applyAlignment="1">
      <alignment horizontal="center" wrapText="1"/>
    </xf>
    <xf numFmtId="4" fontId="55" fillId="15" borderId="12" xfId="0" applyNumberFormat="1" applyFont="1" applyFill="1" applyBorder="1" applyAlignment="1">
      <alignment horizontal="center"/>
    </xf>
    <xf numFmtId="4" fontId="56" fillId="15" borderId="1" xfId="1" applyNumberFormat="1" applyFont="1" applyFill="1" applyBorder="1" applyAlignment="1">
      <alignment horizontal="center" vertical="top"/>
    </xf>
    <xf numFmtId="4" fontId="56" fillId="15" borderId="58" xfId="0" applyNumberFormat="1" applyFont="1" applyFill="1" applyBorder="1" applyAlignment="1">
      <alignment horizontal="center" wrapText="1"/>
    </xf>
    <xf numFmtId="0" fontId="11" fillId="5" borderId="60" xfId="0" applyFont="1" applyFill="1" applyBorder="1" applyAlignment="1">
      <alignment horizontal="center"/>
    </xf>
    <xf numFmtId="0" fontId="11" fillId="5" borderId="62" xfId="0" applyFont="1" applyFill="1" applyBorder="1" applyAlignment="1">
      <alignment horizontal="center"/>
    </xf>
    <xf numFmtId="0" fontId="6" fillId="0" borderId="11" xfId="0" applyFont="1" applyBorder="1" applyAlignment="1">
      <alignment wrapText="1"/>
    </xf>
    <xf numFmtId="0" fontId="6" fillId="0" borderId="17" xfId="0" applyFont="1" applyBorder="1" applyAlignment="1">
      <alignment wrapText="1"/>
    </xf>
    <xf numFmtId="0" fontId="11" fillId="7" borderId="63" xfId="0" applyFont="1" applyFill="1" applyBorder="1" applyAlignment="1">
      <alignment horizontal="center"/>
    </xf>
    <xf numFmtId="0" fontId="11" fillId="4" borderId="63" xfId="0" applyFont="1" applyFill="1" applyBorder="1" applyAlignment="1">
      <alignment horizontal="center"/>
    </xf>
    <xf numFmtId="0" fontId="11" fillId="5" borderId="63" xfId="0" applyFont="1" applyFill="1" applyBorder="1" applyAlignment="1">
      <alignment horizontal="center"/>
    </xf>
    <xf numFmtId="1" fontId="54" fillId="19" borderId="64" xfId="0" applyNumberFormat="1" applyFont="1" applyFill="1" applyBorder="1" applyAlignment="1">
      <alignment horizontal="center" wrapText="1"/>
    </xf>
    <xf numFmtId="166" fontId="53" fillId="7" borderId="65" xfId="0" applyNumberFormat="1" applyFont="1" applyFill="1" applyBorder="1" applyAlignment="1">
      <alignment horizontal="center" vertical="center"/>
    </xf>
    <xf numFmtId="1" fontId="52" fillId="3" borderId="1" xfId="0" applyNumberFormat="1" applyFont="1" applyFill="1" applyBorder="1" applyAlignment="1">
      <alignment wrapText="1"/>
    </xf>
    <xf numFmtId="1" fontId="6" fillId="3" borderId="1" xfId="0" applyNumberFormat="1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166" fontId="6" fillId="3" borderId="1" xfId="0" applyNumberFormat="1" applyFont="1" applyFill="1" applyBorder="1" applyAlignment="1">
      <alignment horizontal="center" wrapText="1"/>
    </xf>
    <xf numFmtId="0" fontId="17" fillId="0" borderId="67" xfId="0" applyFont="1" applyBorder="1" applyAlignment="1">
      <alignment horizontal="center"/>
    </xf>
    <xf numFmtId="4" fontId="6" fillId="15" borderId="68" xfId="0" applyNumberFormat="1" applyFont="1" applyFill="1" applyBorder="1" applyAlignment="1">
      <alignment horizontal="center" wrapText="1"/>
    </xf>
    <xf numFmtId="4" fontId="56" fillId="15" borderId="1" xfId="0" applyNumberFormat="1" applyFont="1" applyFill="1" applyBorder="1" applyAlignment="1">
      <alignment horizontal="center" wrapText="1"/>
    </xf>
    <xf numFmtId="4" fontId="6" fillId="15" borderId="1" xfId="0" applyNumberFormat="1" applyFont="1" applyFill="1" applyBorder="1" applyAlignment="1">
      <alignment horizontal="center" wrapText="1"/>
    </xf>
    <xf numFmtId="0" fontId="3" fillId="15" borderId="1" xfId="0" applyFont="1" applyFill="1" applyBorder="1" applyAlignment="1">
      <alignment horizontal="center" vertical="top"/>
    </xf>
    <xf numFmtId="0" fontId="23" fillId="0" borderId="17" xfId="0" applyFont="1" applyBorder="1" applyAlignment="1">
      <alignment horizontal="center"/>
    </xf>
    <xf numFmtId="166" fontId="17" fillId="15" borderId="17" xfId="0" applyNumberFormat="1" applyFont="1" applyFill="1" applyBorder="1" applyAlignment="1">
      <alignment horizontal="right"/>
    </xf>
    <xf numFmtId="0" fontId="6" fillId="15" borderId="1" xfId="0" applyFont="1" applyFill="1" applyBorder="1" applyAlignment="1">
      <alignment wrapText="1"/>
    </xf>
    <xf numFmtId="4" fontId="55" fillId="15" borderId="1" xfId="0" applyNumberFormat="1" applyFont="1" applyFill="1" applyBorder="1" applyAlignment="1">
      <alignment horizontal="center"/>
    </xf>
    <xf numFmtId="166" fontId="17" fillId="15" borderId="1" xfId="0" applyNumberFormat="1" applyFont="1" applyFill="1" applyBorder="1" applyAlignment="1">
      <alignment horizontal="center"/>
    </xf>
    <xf numFmtId="0" fontId="3" fillId="15" borderId="1" xfId="0" applyFont="1" applyFill="1" applyBorder="1" applyAlignment="1">
      <alignment vertical="top"/>
    </xf>
    <xf numFmtId="0" fontId="6" fillId="21" borderId="58" xfId="0" applyFont="1" applyFill="1" applyBorder="1" applyAlignment="1">
      <alignment wrapText="1"/>
    </xf>
    <xf numFmtId="0" fontId="6" fillId="15" borderId="1" xfId="0" applyFont="1" applyFill="1" applyBorder="1" applyAlignment="1">
      <alignment horizontal="center" wrapText="1"/>
    </xf>
    <xf numFmtId="0" fontId="13" fillId="4" borderId="6" xfId="0" applyNumberFormat="1" applyFont="1" applyFill="1" applyBorder="1" applyAlignment="1">
      <alignment horizontal="center"/>
    </xf>
    <xf numFmtId="0" fontId="61" fillId="20" borderId="58" xfId="0" applyFont="1" applyFill="1" applyBorder="1" applyAlignment="1">
      <alignment wrapText="1"/>
    </xf>
    <xf numFmtId="166" fontId="61" fillId="20" borderId="12" xfId="0" applyNumberFormat="1" applyFont="1" applyFill="1" applyBorder="1" applyAlignment="1">
      <alignment horizontal="center" wrapText="1"/>
    </xf>
    <xf numFmtId="4" fontId="6" fillId="21" borderId="12" xfId="0" applyNumberFormat="1" applyFont="1" applyFill="1" applyBorder="1" applyAlignment="1">
      <alignment horizontal="center" wrapText="1"/>
    </xf>
    <xf numFmtId="0" fontId="6" fillId="21" borderId="8" xfId="0" applyFont="1" applyFill="1" applyBorder="1" applyAlignment="1">
      <alignment wrapText="1"/>
    </xf>
    <xf numFmtId="4" fontId="6" fillId="21" borderId="8" xfId="0" applyNumberFormat="1" applyFont="1" applyFill="1" applyBorder="1" applyAlignment="1">
      <alignment horizontal="center" wrapText="1"/>
    </xf>
    <xf numFmtId="0" fontId="4" fillId="3" borderId="0" xfId="0" applyFont="1" applyFill="1" applyAlignment="1">
      <alignment horizontal="center"/>
    </xf>
    <xf numFmtId="14" fontId="3" fillId="22" borderId="1" xfId="0" applyNumberFormat="1" applyFont="1" applyFill="1" applyBorder="1" applyAlignment="1">
      <alignment horizontal="center" vertical="top"/>
    </xf>
    <xf numFmtId="0" fontId="3" fillId="22" borderId="1" xfId="0" applyFont="1" applyFill="1" applyBorder="1" applyAlignment="1">
      <alignment horizontal="center" vertical="top"/>
    </xf>
    <xf numFmtId="165" fontId="3" fillId="22" borderId="1" xfId="1" applyFont="1" applyFill="1" applyBorder="1" applyAlignment="1">
      <alignment horizontal="center" vertical="top"/>
    </xf>
    <xf numFmtId="14" fontId="3" fillId="22" borderId="1" xfId="0" applyNumberFormat="1" applyFont="1" applyFill="1" applyBorder="1" applyAlignment="1">
      <alignment horizontal="center"/>
    </xf>
    <xf numFmtId="0" fontId="3" fillId="22" borderId="1" xfId="0" applyFont="1" applyFill="1" applyBorder="1" applyAlignment="1">
      <alignment horizontal="center"/>
    </xf>
    <xf numFmtId="0" fontId="64" fillId="22" borderId="1" xfId="2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65" fillId="3" borderId="1" xfId="0" applyFont="1" applyFill="1" applyBorder="1" applyAlignment="1">
      <alignment horizontal="center" vertical="top"/>
    </xf>
    <xf numFmtId="0" fontId="66" fillId="22" borderId="1" xfId="2" applyFont="1" applyFill="1" applyBorder="1" applyAlignment="1">
      <alignment horizontal="center"/>
    </xf>
    <xf numFmtId="0" fontId="66" fillId="2" borderId="1" xfId="2" applyFont="1" applyFill="1" applyBorder="1" applyAlignment="1">
      <alignment horizontal="center" vertical="top"/>
    </xf>
    <xf numFmtId="0" fontId="4" fillId="0" borderId="0" xfId="0" applyFont="1" applyAlignment="1">
      <alignment horizontal="center"/>
    </xf>
    <xf numFmtId="14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 wrapText="1"/>
    </xf>
    <xf numFmtId="14" fontId="65" fillId="3" borderId="1" xfId="0" applyNumberFormat="1" applyFont="1" applyFill="1" applyBorder="1" applyAlignment="1">
      <alignment horizontal="center" vertical="top"/>
    </xf>
    <xf numFmtId="0" fontId="67" fillId="0" borderId="1" xfId="0" applyFont="1" applyBorder="1" applyAlignment="1">
      <alignment horizontal="center" vertical="top" wrapText="1"/>
    </xf>
    <xf numFmtId="0" fontId="68" fillId="3" borderId="1" xfId="0" applyFont="1" applyFill="1" applyBorder="1" applyAlignment="1">
      <alignment horizontal="center" vertical="top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wrapText="1"/>
    </xf>
    <xf numFmtId="0" fontId="6" fillId="15" borderId="66" xfId="0" applyFont="1" applyFill="1" applyBorder="1" applyAlignment="1">
      <alignment horizontal="left" wrapText="1"/>
    </xf>
    <xf numFmtId="0" fontId="6" fillId="15" borderId="1" xfId="0" applyFont="1" applyFill="1" applyBorder="1" applyAlignment="1">
      <alignment horizontal="left" wrapText="1"/>
    </xf>
    <xf numFmtId="0" fontId="6" fillId="15" borderId="58" xfId="0" applyFont="1" applyFill="1" applyBorder="1" applyAlignment="1">
      <alignment horizontal="left" wrapText="1"/>
    </xf>
    <xf numFmtId="0" fontId="5" fillId="22" borderId="1" xfId="2" applyFill="1" applyBorder="1" applyAlignment="1">
      <alignment horizontal="center"/>
    </xf>
    <xf numFmtId="16" fontId="3" fillId="22" borderId="1" xfId="0" applyNumberFormat="1" applyFont="1" applyFill="1" applyBorder="1" applyAlignment="1">
      <alignment horizontal="center" vertical="top"/>
    </xf>
    <xf numFmtId="0" fontId="6" fillId="20" borderId="58" xfId="0" applyFont="1" applyFill="1" applyBorder="1" applyAlignment="1">
      <alignment wrapText="1"/>
    </xf>
    <xf numFmtId="0" fontId="6" fillId="8" borderId="71" xfId="0" applyFont="1" applyFill="1" applyBorder="1" applyAlignment="1">
      <alignment horizontal="left" wrapText="1"/>
    </xf>
    <xf numFmtId="166" fontId="17" fillId="8" borderId="68" xfId="0" applyNumberFormat="1" applyFont="1" applyFill="1" applyBorder="1" applyAlignment="1">
      <alignment horizontal="center"/>
    </xf>
    <xf numFmtId="0" fontId="6" fillId="8" borderId="72" xfId="0" applyFont="1" applyFill="1" applyBorder="1" applyAlignment="1">
      <alignment wrapText="1"/>
    </xf>
    <xf numFmtId="166" fontId="6" fillId="21" borderId="12" xfId="0" applyNumberFormat="1" applyFont="1" applyFill="1" applyBorder="1" applyAlignment="1">
      <alignment horizontal="center" wrapText="1"/>
    </xf>
    <xf numFmtId="1" fontId="61" fillId="3" borderId="1" xfId="0" applyNumberFormat="1" applyFont="1" applyFill="1" applyBorder="1" applyAlignment="1">
      <alignment horizontal="center" wrapText="1"/>
    </xf>
    <xf numFmtId="4" fontId="61" fillId="3" borderId="1" xfId="0" applyNumberFormat="1" applyFont="1" applyFill="1" applyBorder="1" applyAlignment="1">
      <alignment horizontal="center" wrapText="1"/>
    </xf>
    <xf numFmtId="4" fontId="6" fillId="3" borderId="1" xfId="0" applyNumberFormat="1" applyFont="1" applyFill="1" applyBorder="1" applyAlignment="1">
      <alignment horizontal="center" wrapText="1"/>
    </xf>
    <xf numFmtId="4" fontId="52" fillId="3" borderId="1" xfId="0" applyNumberFormat="1" applyFont="1" applyFill="1" applyBorder="1" applyAlignment="1">
      <alignment wrapText="1"/>
    </xf>
    <xf numFmtId="166" fontId="6" fillId="15" borderId="12" xfId="0" applyNumberFormat="1" applyFont="1" applyFill="1" applyBorder="1" applyAlignment="1">
      <alignment horizontal="center" wrapText="1"/>
    </xf>
    <xf numFmtId="0" fontId="6" fillId="15" borderId="69" xfId="0" applyFont="1" applyFill="1" applyBorder="1" applyAlignment="1">
      <alignment wrapText="1"/>
    </xf>
    <xf numFmtId="166" fontId="6" fillId="15" borderId="70" xfId="0" applyNumberFormat="1" applyFont="1" applyFill="1" applyBorder="1" applyAlignment="1">
      <alignment horizontal="center" wrapText="1"/>
    </xf>
    <xf numFmtId="0" fontId="6" fillId="15" borderId="57" xfId="0" applyFont="1" applyFill="1" applyBorder="1" applyAlignment="1">
      <alignment wrapText="1"/>
    </xf>
    <xf numFmtId="166" fontId="6" fillId="15" borderId="73" xfId="0" applyNumberFormat="1" applyFont="1" applyFill="1" applyBorder="1" applyAlignment="1">
      <alignment horizontal="center" wrapText="1"/>
    </xf>
    <xf numFmtId="0" fontId="6" fillId="3" borderId="58" xfId="0" applyFont="1" applyFill="1" applyBorder="1" applyAlignment="1">
      <alignment wrapText="1"/>
    </xf>
    <xf numFmtId="166" fontId="6" fillId="3" borderId="12" xfId="0" applyNumberFormat="1" applyFont="1" applyFill="1" applyBorder="1" applyAlignment="1">
      <alignment horizontal="center" wrapText="1"/>
    </xf>
    <xf numFmtId="0" fontId="61" fillId="3" borderId="58" xfId="0" applyFont="1" applyFill="1" applyBorder="1" applyAlignment="1">
      <alignment wrapText="1"/>
    </xf>
    <xf numFmtId="166" fontId="61" fillId="3" borderId="12" xfId="0" applyNumberFormat="1" applyFont="1" applyFill="1" applyBorder="1" applyAlignment="1">
      <alignment horizontal="center" wrapText="1"/>
    </xf>
    <xf numFmtId="0" fontId="6" fillId="3" borderId="8" xfId="0" applyFont="1" applyFill="1" applyBorder="1" applyAlignment="1">
      <alignment wrapText="1"/>
    </xf>
    <xf numFmtId="4" fontId="6" fillId="3" borderId="8" xfId="0" applyNumberFormat="1" applyFont="1" applyFill="1" applyBorder="1" applyAlignment="1">
      <alignment horizontal="center" wrapText="1"/>
    </xf>
    <xf numFmtId="0" fontId="6" fillId="3" borderId="67" xfId="0" applyFont="1" applyFill="1" applyBorder="1" applyAlignment="1">
      <alignment wrapText="1"/>
    </xf>
    <xf numFmtId="4" fontId="6" fillId="3" borderId="67" xfId="0" applyNumberFormat="1" applyFont="1" applyFill="1" applyBorder="1" applyAlignment="1">
      <alignment horizontal="center" wrapText="1"/>
    </xf>
    <xf numFmtId="0" fontId="6" fillId="3" borderId="74" xfId="0" applyFont="1" applyFill="1" applyBorder="1" applyAlignment="1">
      <alignment wrapText="1"/>
    </xf>
    <xf numFmtId="4" fontId="6" fillId="3" borderId="75" xfId="0" applyNumberFormat="1" applyFont="1" applyFill="1" applyBorder="1" applyAlignment="1">
      <alignment horizontal="center" wrapText="1"/>
    </xf>
    <xf numFmtId="4" fontId="6" fillId="3" borderId="76" xfId="0" applyNumberFormat="1" applyFont="1" applyFill="1" applyBorder="1" applyAlignment="1">
      <alignment horizontal="center" wrapText="1"/>
    </xf>
    <xf numFmtId="0" fontId="6" fillId="3" borderId="78" xfId="0" applyFont="1" applyFill="1" applyBorder="1" applyAlignment="1">
      <alignment wrapText="1"/>
    </xf>
    <xf numFmtId="4" fontId="6" fillId="3" borderId="79" xfId="0" applyNumberFormat="1" applyFont="1" applyFill="1" applyBorder="1" applyAlignment="1">
      <alignment horizontal="center" wrapText="1"/>
    </xf>
    <xf numFmtId="0" fontId="6" fillId="3" borderId="58" xfId="0" applyFont="1" applyFill="1" applyBorder="1" applyAlignment="1">
      <alignment horizontal="left" wrapText="1"/>
    </xf>
    <xf numFmtId="4" fontId="6" fillId="3" borderId="12" xfId="0" applyNumberFormat="1" applyFont="1" applyFill="1" applyBorder="1" applyAlignment="1">
      <alignment horizontal="center" wrapText="1"/>
    </xf>
    <xf numFmtId="0" fontId="6" fillId="3" borderId="12" xfId="0" applyFont="1" applyFill="1" applyBorder="1" applyAlignment="1">
      <alignment wrapText="1"/>
    </xf>
    <xf numFmtId="0" fontId="6" fillId="15" borderId="77" xfId="0" applyFont="1" applyFill="1" applyBorder="1" applyAlignment="1">
      <alignment wrapText="1"/>
    </xf>
    <xf numFmtId="4" fontId="6" fillId="15" borderId="78" xfId="0" applyNumberFormat="1" applyFont="1" applyFill="1" applyBorder="1" applyAlignment="1">
      <alignment horizontal="center" wrapText="1"/>
    </xf>
    <xf numFmtId="4" fontId="6" fillId="15" borderId="1" xfId="1" applyNumberFormat="1" applyFont="1" applyFill="1" applyBorder="1" applyAlignment="1">
      <alignment horizontal="center" vertical="top"/>
    </xf>
    <xf numFmtId="0" fontId="33" fillId="0" borderId="10" xfId="0" applyFont="1" applyBorder="1" applyAlignment="1">
      <alignment horizontal="center"/>
    </xf>
    <xf numFmtId="0" fontId="33" fillId="0" borderId="30" xfId="0" applyFont="1" applyBorder="1" applyAlignment="1">
      <alignment horizontal="center"/>
    </xf>
    <xf numFmtId="0" fontId="33" fillId="0" borderId="17" xfId="0" applyFont="1" applyBorder="1" applyAlignment="1">
      <alignment horizontal="center"/>
    </xf>
    <xf numFmtId="0" fontId="34" fillId="4" borderId="10" xfId="0" applyFont="1" applyFill="1" applyBorder="1" applyAlignment="1">
      <alignment horizontal="center"/>
    </xf>
    <xf numFmtId="0" fontId="34" fillId="4" borderId="17" xfId="0" applyFont="1" applyFill="1" applyBorder="1" applyAlignment="1">
      <alignment horizontal="center"/>
    </xf>
    <xf numFmtId="0" fontId="35" fillId="0" borderId="19" xfId="0" applyFont="1" applyBorder="1" applyAlignment="1">
      <alignment horizontal="center" vertical="center"/>
    </xf>
    <xf numFmtId="0" fontId="35" fillId="0" borderId="34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0" fontId="36" fillId="0" borderId="19" xfId="0" applyFont="1" applyBorder="1" applyAlignment="1">
      <alignment horizontal="center" vertical="center" wrapText="1"/>
    </xf>
    <xf numFmtId="0" fontId="36" fillId="0" borderId="34" xfId="0" applyFont="1" applyBorder="1" applyAlignment="1">
      <alignment horizontal="center" vertical="center" wrapText="1"/>
    </xf>
    <xf numFmtId="0" fontId="36" fillId="0" borderId="20" xfId="0" applyFont="1" applyBorder="1" applyAlignment="1">
      <alignment horizontal="center" vertical="center" wrapText="1"/>
    </xf>
    <xf numFmtId="0" fontId="37" fillId="0" borderId="21" xfId="0" applyFont="1" applyBorder="1" applyAlignment="1">
      <alignment horizontal="center" vertical="center"/>
    </xf>
    <xf numFmtId="0" fontId="37" fillId="0" borderId="35" xfId="0" applyFont="1" applyBorder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 wrapText="1"/>
    </xf>
    <xf numFmtId="0" fontId="17" fillId="0" borderId="41" xfId="0" applyFont="1" applyBorder="1" applyAlignment="1">
      <alignment horizontal="center" vertical="center" wrapText="1"/>
    </xf>
    <xf numFmtId="0" fontId="22" fillId="0" borderId="42" xfId="0" applyFont="1" applyBorder="1" applyAlignment="1">
      <alignment horizontal="center" vertical="center"/>
    </xf>
    <xf numFmtId="0" fontId="22" fillId="0" borderId="43" xfId="0" applyFont="1" applyBorder="1" applyAlignment="1">
      <alignment horizontal="center" vertical="center"/>
    </xf>
    <xf numFmtId="0" fontId="22" fillId="0" borderId="44" xfId="0" applyFont="1" applyBorder="1" applyAlignment="1">
      <alignment horizontal="center" vertical="center"/>
    </xf>
    <xf numFmtId="0" fontId="22" fillId="0" borderId="45" xfId="0" applyFont="1" applyBorder="1" applyAlignment="1">
      <alignment horizontal="center" vertical="center"/>
    </xf>
    <xf numFmtId="0" fontId="22" fillId="0" borderId="31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17" fillId="0" borderId="46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164" fontId="42" fillId="0" borderId="27" xfId="0" applyNumberFormat="1" applyFont="1" applyBorder="1" applyAlignment="1">
      <alignment horizontal="center"/>
    </xf>
    <xf numFmtId="164" fontId="42" fillId="0" borderId="28" xfId="0" applyNumberFormat="1" applyFont="1" applyBorder="1" applyAlignment="1">
      <alignment horizontal="center"/>
    </xf>
    <xf numFmtId="0" fontId="46" fillId="0" borderId="48" xfId="0" applyFont="1" applyBorder="1" applyAlignment="1">
      <alignment horizontal="left"/>
    </xf>
    <xf numFmtId="0" fontId="46" fillId="0" borderId="49" xfId="0" applyFont="1" applyBorder="1" applyAlignment="1">
      <alignment horizontal="left"/>
    </xf>
    <xf numFmtId="0" fontId="37" fillId="0" borderId="36" xfId="0" applyFont="1" applyBorder="1" applyAlignment="1">
      <alignment horizontal="center" vertical="center"/>
    </xf>
    <xf numFmtId="0" fontId="37" fillId="0" borderId="37" xfId="0" applyFont="1" applyBorder="1" applyAlignment="1">
      <alignment horizontal="center" vertical="center"/>
    </xf>
    <xf numFmtId="0" fontId="37" fillId="0" borderId="38" xfId="0" applyFont="1" applyBorder="1" applyAlignment="1">
      <alignment horizontal="center" vertical="center"/>
    </xf>
    <xf numFmtId="0" fontId="38" fillId="0" borderId="39" xfId="0" applyFont="1" applyBorder="1" applyAlignment="1">
      <alignment horizontal="center" vertical="center" wrapText="1"/>
    </xf>
    <xf numFmtId="0" fontId="38" fillId="0" borderId="40" xfId="0" applyFont="1" applyBorder="1" applyAlignment="1">
      <alignment horizontal="center" vertical="center" wrapText="1"/>
    </xf>
    <xf numFmtId="0" fontId="38" fillId="0" borderId="41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/>
    </xf>
    <xf numFmtId="0" fontId="8" fillId="0" borderId="30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9" fillId="5" borderId="19" xfId="0" applyFont="1" applyFill="1" applyBorder="1" applyAlignment="1">
      <alignment horizontal="center" vertical="center"/>
    </xf>
    <xf numFmtId="0" fontId="19" fillId="5" borderId="20" xfId="0" applyFont="1" applyFill="1" applyBorder="1" applyAlignment="1">
      <alignment horizontal="center" vertical="center"/>
    </xf>
    <xf numFmtId="0" fontId="20" fillId="6" borderId="19" xfId="0" applyFont="1" applyFill="1" applyBorder="1" applyAlignment="1">
      <alignment horizontal="center" vertical="center" wrapText="1"/>
    </xf>
    <xf numFmtId="0" fontId="20" fillId="6" borderId="20" xfId="0" applyFont="1" applyFill="1" applyBorder="1" applyAlignment="1">
      <alignment horizontal="center" vertical="center" wrapText="1"/>
    </xf>
    <xf numFmtId="0" fontId="21" fillId="6" borderId="19" xfId="0" applyFont="1" applyFill="1" applyBorder="1" applyAlignment="1">
      <alignment horizontal="center" vertical="center" wrapText="1"/>
    </xf>
    <xf numFmtId="0" fontId="21" fillId="6" borderId="20" xfId="0" applyFont="1" applyFill="1" applyBorder="1" applyAlignment="1">
      <alignment horizontal="center" vertical="center" wrapText="1"/>
    </xf>
    <xf numFmtId="0" fontId="11" fillId="7" borderId="21" xfId="0" applyFont="1" applyFill="1" applyBorder="1" applyAlignment="1">
      <alignment horizontal="center"/>
    </xf>
    <xf numFmtId="0" fontId="11" fillId="7" borderId="22" xfId="0" applyFont="1" applyFill="1" applyBorder="1" applyAlignment="1">
      <alignment horizontal="center"/>
    </xf>
    <xf numFmtId="0" fontId="11" fillId="4" borderId="21" xfId="0" applyFont="1" applyFill="1" applyBorder="1" applyAlignment="1">
      <alignment horizontal="center"/>
    </xf>
    <xf numFmtId="0" fontId="11" fillId="4" borderId="22" xfId="0" applyFont="1" applyFill="1" applyBorder="1" applyAlignment="1">
      <alignment horizontal="center"/>
    </xf>
    <xf numFmtId="0" fontId="11" fillId="5" borderId="21" xfId="0" applyFont="1" applyFill="1" applyBorder="1" applyAlignment="1">
      <alignment horizontal="center"/>
    </xf>
    <xf numFmtId="0" fontId="11" fillId="5" borderId="22" xfId="0" applyFont="1" applyFill="1" applyBorder="1" applyAlignment="1">
      <alignment horizontal="center"/>
    </xf>
    <xf numFmtId="0" fontId="30" fillId="0" borderId="13" xfId="0" applyFont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23" fillId="0" borderId="23" xfId="0" applyFont="1" applyBorder="1" applyAlignment="1">
      <alignment horizontal="center"/>
    </xf>
    <xf numFmtId="0" fontId="23" fillId="0" borderId="24" xfId="0" applyFont="1" applyBorder="1" applyAlignment="1">
      <alignment horizontal="center"/>
    </xf>
    <xf numFmtId="0" fontId="6" fillId="0" borderId="23" xfId="0" applyFont="1" applyBorder="1" applyAlignment="1">
      <alignment wrapText="1"/>
    </xf>
    <xf numFmtId="0" fontId="6" fillId="0" borderId="24" xfId="0" applyFont="1" applyBorder="1" applyAlignment="1">
      <alignment wrapText="1"/>
    </xf>
    <xf numFmtId="0" fontId="17" fillId="0" borderId="23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6" fillId="4" borderId="27" xfId="0" applyFont="1" applyFill="1" applyBorder="1" applyAlignment="1">
      <alignment wrapText="1"/>
    </xf>
    <xf numFmtId="0" fontId="6" fillId="4" borderId="28" xfId="0" applyFont="1" applyFill="1" applyBorder="1" applyAlignment="1">
      <alignment wrapText="1"/>
    </xf>
    <xf numFmtId="0" fontId="17" fillId="0" borderId="27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5" fillId="0" borderId="10" xfId="0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11" fillId="11" borderId="10" xfId="0" applyFont="1" applyFill="1" applyBorder="1" applyAlignment="1">
      <alignment horizontal="center"/>
    </xf>
    <xf numFmtId="0" fontId="11" fillId="11" borderId="17" xfId="0" applyFont="1" applyFill="1" applyBorder="1" applyAlignment="1">
      <alignment horizontal="center"/>
    </xf>
    <xf numFmtId="0" fontId="6" fillId="11" borderId="27" xfId="0" applyFont="1" applyFill="1" applyBorder="1" applyAlignment="1">
      <alignment wrapText="1"/>
    </xf>
    <xf numFmtId="0" fontId="6" fillId="11" borderId="29" xfId="0" applyFont="1" applyFill="1" applyBorder="1" applyAlignment="1">
      <alignment wrapText="1"/>
    </xf>
    <xf numFmtId="0" fontId="6" fillId="11" borderId="28" xfId="0" applyFont="1" applyFill="1" applyBorder="1" applyAlignment="1">
      <alignment wrapText="1"/>
    </xf>
    <xf numFmtId="0" fontId="6" fillId="6" borderId="21" xfId="0" applyFont="1" applyFill="1" applyBorder="1" applyAlignment="1">
      <alignment wrapText="1"/>
    </xf>
    <xf numFmtId="0" fontId="6" fillId="6" borderId="22" xfId="0" applyFont="1" applyFill="1" applyBorder="1" applyAlignment="1">
      <alignment wrapText="1"/>
    </xf>
    <xf numFmtId="0" fontId="6" fillId="8" borderId="27" xfId="0" applyFont="1" applyFill="1" applyBorder="1" applyAlignment="1">
      <alignment wrapText="1"/>
    </xf>
    <xf numFmtId="0" fontId="6" fillId="8" borderId="28" xfId="0" applyFont="1" applyFill="1" applyBorder="1" applyAlignment="1">
      <alignment wrapText="1"/>
    </xf>
    <xf numFmtId="0" fontId="15" fillId="0" borderId="11" xfId="0" applyFont="1" applyBorder="1" applyAlignment="1">
      <alignment horizontal="center"/>
    </xf>
    <xf numFmtId="0" fontId="23" fillId="0" borderId="60" xfId="0" applyFont="1" applyBorder="1" applyAlignment="1">
      <alignment horizontal="center"/>
    </xf>
    <xf numFmtId="0" fontId="23" fillId="0" borderId="61" xfId="0" applyFont="1" applyBorder="1" applyAlignment="1">
      <alignment horizontal="center"/>
    </xf>
    <xf numFmtId="0" fontId="20" fillId="6" borderId="34" xfId="0" applyFont="1" applyFill="1" applyBorder="1" applyAlignment="1">
      <alignment horizontal="center" vertical="center" wrapText="1"/>
    </xf>
    <xf numFmtId="0" fontId="21" fillId="6" borderId="34" xfId="0" applyFont="1" applyFill="1" applyBorder="1" applyAlignment="1">
      <alignment horizontal="center" vertical="center" wrapText="1"/>
    </xf>
    <xf numFmtId="0" fontId="17" fillId="0" borderId="25" xfId="0" applyFont="1" applyBorder="1" applyAlignment="1"/>
    <xf numFmtId="0" fontId="17" fillId="0" borderId="11" xfId="0" applyFont="1" applyBorder="1" applyAlignment="1"/>
    <xf numFmtId="0" fontId="17" fillId="0" borderId="26" xfId="0" applyFont="1" applyBorder="1" applyAlignment="1"/>
    <xf numFmtId="0" fontId="17" fillId="0" borderId="12" xfId="0" applyFont="1" applyBorder="1" applyAlignment="1"/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samuelpoa_1@hotmail.com" TargetMode="External"/><Relationship Id="rId21" Type="http://schemas.openxmlformats.org/officeDocument/2006/relationships/hyperlink" Target="mailto:cenaria2180@gmail.com" TargetMode="External"/><Relationship Id="rId42" Type="http://schemas.openxmlformats.org/officeDocument/2006/relationships/hyperlink" Target="mailto:arq.vilela@gmail.com" TargetMode="External"/><Relationship Id="rId47" Type="http://schemas.openxmlformats.org/officeDocument/2006/relationships/hyperlink" Target="mailto:erica.cupertino@hotmail.com" TargetMode="External"/><Relationship Id="rId63" Type="http://schemas.openxmlformats.org/officeDocument/2006/relationships/hyperlink" Target="mailto:helo.fernandes@uol.com.br" TargetMode="External"/><Relationship Id="rId68" Type="http://schemas.openxmlformats.org/officeDocument/2006/relationships/hyperlink" Target="mailto:irani.capezio@bol.com.br" TargetMode="External"/><Relationship Id="rId84" Type="http://schemas.openxmlformats.org/officeDocument/2006/relationships/hyperlink" Target="mailto:taniaregina@afserv.com.br" TargetMode="External"/><Relationship Id="rId89" Type="http://schemas.openxmlformats.org/officeDocument/2006/relationships/hyperlink" Target="mailto:anapaulaassoni@yahoo.com.br" TargetMode="External"/><Relationship Id="rId16" Type="http://schemas.openxmlformats.org/officeDocument/2006/relationships/hyperlink" Target="mailto:vagner.tferraz@gmail.com" TargetMode="External"/><Relationship Id="rId11" Type="http://schemas.openxmlformats.org/officeDocument/2006/relationships/hyperlink" Target="mailto:jurclaudia@hotmail.com" TargetMode="External"/><Relationship Id="rId32" Type="http://schemas.openxmlformats.org/officeDocument/2006/relationships/hyperlink" Target="mailto:nayarasaraiva@icloud.com" TargetMode="External"/><Relationship Id="rId37" Type="http://schemas.openxmlformats.org/officeDocument/2006/relationships/hyperlink" Target="mailto:vendas2@eloepis.com" TargetMode="External"/><Relationship Id="rId53" Type="http://schemas.openxmlformats.org/officeDocument/2006/relationships/hyperlink" Target="mailto:carlos.antonio515253@gmail.com" TargetMode="External"/><Relationship Id="rId58" Type="http://schemas.openxmlformats.org/officeDocument/2006/relationships/hyperlink" Target="mailto:lilian.ruiva@hotmail.com" TargetMode="External"/><Relationship Id="rId74" Type="http://schemas.openxmlformats.org/officeDocument/2006/relationships/hyperlink" Target="mailto:mmasouza1969@gmail.com" TargetMode="External"/><Relationship Id="rId79" Type="http://schemas.openxmlformats.org/officeDocument/2006/relationships/hyperlink" Target="mailto:liphe.fernandes@gmail.com" TargetMode="External"/><Relationship Id="rId5" Type="http://schemas.openxmlformats.org/officeDocument/2006/relationships/hyperlink" Target="mailto:reginalucia1962@gmail.com" TargetMode="External"/><Relationship Id="rId90" Type="http://schemas.openxmlformats.org/officeDocument/2006/relationships/hyperlink" Target="mailto:marques.darmiani@hotmail.com" TargetMode="External"/><Relationship Id="rId22" Type="http://schemas.openxmlformats.org/officeDocument/2006/relationships/hyperlink" Target="mailto:karlacasanova@bol.com.br" TargetMode="External"/><Relationship Id="rId27" Type="http://schemas.openxmlformats.org/officeDocument/2006/relationships/hyperlink" Target="mailto:kacunha@hotmail.com" TargetMode="External"/><Relationship Id="rId43" Type="http://schemas.openxmlformats.org/officeDocument/2006/relationships/hyperlink" Target="mailto:evelyn._oliveira@hotmail.com" TargetMode="External"/><Relationship Id="rId48" Type="http://schemas.openxmlformats.org/officeDocument/2006/relationships/hyperlink" Target="mailto:shirleycezario@hotmail.com" TargetMode="External"/><Relationship Id="rId64" Type="http://schemas.openxmlformats.org/officeDocument/2006/relationships/hyperlink" Target="mailto:julianagomes375@gmail.com" TargetMode="External"/><Relationship Id="rId69" Type="http://schemas.openxmlformats.org/officeDocument/2006/relationships/hyperlink" Target="mailto:carla.marcucci@gmail.com" TargetMode="External"/><Relationship Id="rId8" Type="http://schemas.openxmlformats.org/officeDocument/2006/relationships/hyperlink" Target="mailto:arianeamaralrocha@hotmail.com" TargetMode="External"/><Relationship Id="rId51" Type="http://schemas.openxmlformats.org/officeDocument/2006/relationships/hyperlink" Target="mailto:lucmartorano@gmail.com" TargetMode="External"/><Relationship Id="rId72" Type="http://schemas.openxmlformats.org/officeDocument/2006/relationships/hyperlink" Target="mailto:a.costa.ferreira2011@bol.com.br" TargetMode="External"/><Relationship Id="rId80" Type="http://schemas.openxmlformats.org/officeDocument/2006/relationships/hyperlink" Target="mailto:romualdo.fabiana@yahoo.com.br" TargetMode="External"/><Relationship Id="rId85" Type="http://schemas.openxmlformats.org/officeDocument/2006/relationships/hyperlink" Target="mailto:maycondf_mcd@hotmail.com" TargetMode="External"/><Relationship Id="rId93" Type="http://schemas.openxmlformats.org/officeDocument/2006/relationships/printerSettings" Target="../printerSettings/printerSettings1.bin"/><Relationship Id="rId3" Type="http://schemas.openxmlformats.org/officeDocument/2006/relationships/hyperlink" Target="mailto:ricardo@cocsbc.com.br" TargetMode="External"/><Relationship Id="rId12" Type="http://schemas.openxmlformats.org/officeDocument/2006/relationships/hyperlink" Target="mailto:n.truyillo.jr@hotmail.com" TargetMode="External"/><Relationship Id="rId17" Type="http://schemas.openxmlformats.org/officeDocument/2006/relationships/hyperlink" Target="mailto:kamila.viviani@hotmail.com" TargetMode="External"/><Relationship Id="rId25" Type="http://schemas.openxmlformats.org/officeDocument/2006/relationships/hyperlink" Target="mailto:andre.hoje@gmail.com" TargetMode="External"/><Relationship Id="rId33" Type="http://schemas.openxmlformats.org/officeDocument/2006/relationships/hyperlink" Target="mailto:brunodelneri@hotmail.com" TargetMode="External"/><Relationship Id="rId38" Type="http://schemas.openxmlformats.org/officeDocument/2006/relationships/hyperlink" Target="mailto:joaofa@ffm.br" TargetMode="External"/><Relationship Id="rId46" Type="http://schemas.openxmlformats.org/officeDocument/2006/relationships/hyperlink" Target="mailto:anie.cadu@gmail.com" TargetMode="External"/><Relationship Id="rId59" Type="http://schemas.openxmlformats.org/officeDocument/2006/relationships/hyperlink" Target="mailto:iaravoros@hotmail.com" TargetMode="External"/><Relationship Id="rId67" Type="http://schemas.openxmlformats.org/officeDocument/2006/relationships/hyperlink" Target="mailto:col.saintclair@uol.com.br" TargetMode="External"/><Relationship Id="rId20" Type="http://schemas.openxmlformats.org/officeDocument/2006/relationships/hyperlink" Target="mailto:ariri85@gmail.com" TargetMode="External"/><Relationship Id="rId41" Type="http://schemas.openxmlformats.org/officeDocument/2006/relationships/hyperlink" Target="mailto:franmgomes@yahoo.com.br" TargetMode="External"/><Relationship Id="rId54" Type="http://schemas.openxmlformats.org/officeDocument/2006/relationships/hyperlink" Target="mailto:jonasalex@terra.com.br" TargetMode="External"/><Relationship Id="rId62" Type="http://schemas.openxmlformats.org/officeDocument/2006/relationships/hyperlink" Target="mailto:roma.roberto@bol.com.br" TargetMode="External"/><Relationship Id="rId70" Type="http://schemas.openxmlformats.org/officeDocument/2006/relationships/hyperlink" Target="mailto:geraldo_alvessilva@hotmail.com" TargetMode="External"/><Relationship Id="rId75" Type="http://schemas.openxmlformats.org/officeDocument/2006/relationships/hyperlink" Target="mailto:mtbromano@gmail.com" TargetMode="External"/><Relationship Id="rId83" Type="http://schemas.openxmlformats.org/officeDocument/2006/relationships/hyperlink" Target="mailto:valassoni@gmail.com" TargetMode="External"/><Relationship Id="rId88" Type="http://schemas.openxmlformats.org/officeDocument/2006/relationships/hyperlink" Target="mailto:carla.cremon@terra.com.br" TargetMode="External"/><Relationship Id="rId91" Type="http://schemas.openxmlformats.org/officeDocument/2006/relationships/hyperlink" Target="mailto:soraia.barillaro@hotmail.com" TargetMode="External"/><Relationship Id="rId1" Type="http://schemas.openxmlformats.org/officeDocument/2006/relationships/hyperlink" Target="mailto:ligd_rp@yahoo.com.br" TargetMode="External"/><Relationship Id="rId6" Type="http://schemas.openxmlformats.org/officeDocument/2006/relationships/hyperlink" Target="mailto:ingridvigato@hotmail.com" TargetMode="External"/><Relationship Id="rId15" Type="http://schemas.openxmlformats.org/officeDocument/2006/relationships/hyperlink" Target="mailto:feludvi@hotmail.com" TargetMode="External"/><Relationship Id="rId23" Type="http://schemas.openxmlformats.org/officeDocument/2006/relationships/hyperlink" Target="mailto:flavia.c.shibata@gmail.com" TargetMode="External"/><Relationship Id="rId28" Type="http://schemas.openxmlformats.org/officeDocument/2006/relationships/hyperlink" Target="mailto:jessicaamandasantos@gmail.com" TargetMode="External"/><Relationship Id="rId36" Type="http://schemas.openxmlformats.org/officeDocument/2006/relationships/hyperlink" Target="mailto:danilalacerda@outlook.com" TargetMode="External"/><Relationship Id="rId49" Type="http://schemas.openxmlformats.org/officeDocument/2006/relationships/hyperlink" Target="mailto:viscondepaulino@gmail.com" TargetMode="External"/><Relationship Id="rId57" Type="http://schemas.openxmlformats.org/officeDocument/2006/relationships/hyperlink" Target="mailto:castro.aa@uol.com.br" TargetMode="External"/><Relationship Id="rId10" Type="http://schemas.openxmlformats.org/officeDocument/2006/relationships/hyperlink" Target="mailto:ingrid.sobreira2@souzaschneider.com.br" TargetMode="External"/><Relationship Id="rId31" Type="http://schemas.openxmlformats.org/officeDocument/2006/relationships/hyperlink" Target="mailto:everton-henrique@ig.com.br" TargetMode="External"/><Relationship Id="rId44" Type="http://schemas.openxmlformats.org/officeDocument/2006/relationships/hyperlink" Target="mailto:beatriz.pissato@hotmail.com" TargetMode="External"/><Relationship Id="rId52" Type="http://schemas.openxmlformats.org/officeDocument/2006/relationships/hyperlink" Target="mailto:andrea.martis@gmail.com" TargetMode="External"/><Relationship Id="rId60" Type="http://schemas.openxmlformats.org/officeDocument/2006/relationships/hyperlink" Target="mailto:susana.vieira@uol.com.br" TargetMode="External"/><Relationship Id="rId65" Type="http://schemas.openxmlformats.org/officeDocument/2006/relationships/hyperlink" Target="mailto:afesilva72@gmail.com" TargetMode="External"/><Relationship Id="rId73" Type="http://schemas.openxmlformats.org/officeDocument/2006/relationships/hyperlink" Target="mailto:zenyaksy@gmail.com" TargetMode="External"/><Relationship Id="rId78" Type="http://schemas.openxmlformats.org/officeDocument/2006/relationships/hyperlink" Target="mailto:italo_cesar@ig.com.br" TargetMode="External"/><Relationship Id="rId81" Type="http://schemas.openxmlformats.org/officeDocument/2006/relationships/hyperlink" Target="mailto:madaques@yahoo.com.br" TargetMode="External"/><Relationship Id="rId86" Type="http://schemas.openxmlformats.org/officeDocument/2006/relationships/hyperlink" Target="mailto:silvana_harumy@live.com" TargetMode="External"/><Relationship Id="rId4" Type="http://schemas.openxmlformats.org/officeDocument/2006/relationships/hyperlink" Target="mailto:carolinadarin85@hotmail.com" TargetMode="External"/><Relationship Id="rId9" Type="http://schemas.openxmlformats.org/officeDocument/2006/relationships/hyperlink" Target="mailto:regiane.oliveiralopes@gmail.com" TargetMode="External"/><Relationship Id="rId13" Type="http://schemas.openxmlformats.org/officeDocument/2006/relationships/hyperlink" Target="mailto:mandreoli@uol.com.br" TargetMode="External"/><Relationship Id="rId18" Type="http://schemas.openxmlformats.org/officeDocument/2006/relationships/hyperlink" Target="mailto:teresasfernandes@icloud.com" TargetMode="External"/><Relationship Id="rId39" Type="http://schemas.openxmlformats.org/officeDocument/2006/relationships/hyperlink" Target="mailto:carlos@dbidistribuidora.com.br" TargetMode="External"/><Relationship Id="rId34" Type="http://schemas.openxmlformats.org/officeDocument/2006/relationships/hyperlink" Target="mailto:ekol_lima@hotmail.com" TargetMode="External"/><Relationship Id="rId50" Type="http://schemas.openxmlformats.org/officeDocument/2006/relationships/hyperlink" Target="mailto:cidinharosa08@gmail.com" TargetMode="External"/><Relationship Id="rId55" Type="http://schemas.openxmlformats.org/officeDocument/2006/relationships/hyperlink" Target="mailto:rh@proeco.eng.br" TargetMode="External"/><Relationship Id="rId76" Type="http://schemas.openxmlformats.org/officeDocument/2006/relationships/hyperlink" Target="mailto:katiatosi@terra.com.br" TargetMode="External"/><Relationship Id="rId7" Type="http://schemas.openxmlformats.org/officeDocument/2006/relationships/hyperlink" Target="mailto:tnascime@hotmail.com" TargetMode="External"/><Relationship Id="rId71" Type="http://schemas.openxmlformats.org/officeDocument/2006/relationships/hyperlink" Target="mailto:gisa_puccinelli@hotmail.com" TargetMode="External"/><Relationship Id="rId92" Type="http://schemas.openxmlformats.org/officeDocument/2006/relationships/hyperlink" Target="mailto:jmartim.juacida@hotmail.com" TargetMode="External"/><Relationship Id="rId2" Type="http://schemas.openxmlformats.org/officeDocument/2006/relationships/hyperlink" Target="mailto:patricia.tadeu@yahoo.com.br" TargetMode="External"/><Relationship Id="rId29" Type="http://schemas.openxmlformats.org/officeDocument/2006/relationships/hyperlink" Target="mailto:soelma123@bol.combr" TargetMode="External"/><Relationship Id="rId24" Type="http://schemas.openxmlformats.org/officeDocument/2006/relationships/hyperlink" Target="mailto:patricia_bruna2010@hotmail.com" TargetMode="External"/><Relationship Id="rId40" Type="http://schemas.openxmlformats.org/officeDocument/2006/relationships/hyperlink" Target="mailto:jannery@gmail.com" TargetMode="External"/><Relationship Id="rId45" Type="http://schemas.openxmlformats.org/officeDocument/2006/relationships/hyperlink" Target="mailto:priscillamatsumoto@hotmail.com" TargetMode="External"/><Relationship Id="rId66" Type="http://schemas.openxmlformats.org/officeDocument/2006/relationships/hyperlink" Target="mailto:pimentelmarly@yahoo.com.br" TargetMode="External"/><Relationship Id="rId87" Type="http://schemas.openxmlformats.org/officeDocument/2006/relationships/hyperlink" Target="mailto:miltonvirgilino@gmail.com" TargetMode="External"/><Relationship Id="rId61" Type="http://schemas.openxmlformats.org/officeDocument/2006/relationships/hyperlink" Target="mailto:leurajane_apolin&#225;rio@hotmail.com" TargetMode="External"/><Relationship Id="rId82" Type="http://schemas.openxmlformats.org/officeDocument/2006/relationships/hyperlink" Target="mailto:fotojornalismosp@gmail.com" TargetMode="External"/><Relationship Id="rId19" Type="http://schemas.openxmlformats.org/officeDocument/2006/relationships/hyperlink" Target="mailto:kauan@ikesakidesign.com.br" TargetMode="External"/><Relationship Id="rId14" Type="http://schemas.openxmlformats.org/officeDocument/2006/relationships/hyperlink" Target="mailto:leticiaamancio@gmail.com" TargetMode="External"/><Relationship Id="rId30" Type="http://schemas.openxmlformats.org/officeDocument/2006/relationships/hyperlink" Target="mailto:alessandramarcatti@ig.com.br" TargetMode="External"/><Relationship Id="rId35" Type="http://schemas.openxmlformats.org/officeDocument/2006/relationships/hyperlink" Target="mailto:denis_juca@hotmail.com" TargetMode="External"/><Relationship Id="rId56" Type="http://schemas.openxmlformats.org/officeDocument/2006/relationships/hyperlink" Target="mailto:cyntia.docs@yahoo.com" TargetMode="External"/><Relationship Id="rId77" Type="http://schemas.openxmlformats.org/officeDocument/2006/relationships/hyperlink" Target="mailto:vkawabata@hot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"/>
  <sheetViews>
    <sheetView tabSelected="1" workbookViewId="0">
      <selection activeCell="F7" sqref="F7"/>
    </sheetView>
  </sheetViews>
  <sheetFormatPr defaultColWidth="25.5703125" defaultRowHeight="15"/>
  <cols>
    <col min="1" max="1" width="1.140625" style="247" customWidth="1"/>
    <col min="2" max="2" width="20" style="253" customWidth="1"/>
    <col min="3" max="3" width="25.5703125" style="247"/>
    <col min="4" max="4" width="15" style="247" customWidth="1"/>
    <col min="5" max="5" width="20.7109375" style="247" customWidth="1"/>
    <col min="6" max="6" width="38.28515625" style="247" bestFit="1" customWidth="1"/>
    <col min="7" max="7" width="28.85546875" style="247" customWidth="1"/>
    <col min="8" max="8" width="21" style="247" customWidth="1"/>
    <col min="9" max="9" width="22.7109375" style="247" customWidth="1"/>
    <col min="10" max="10" width="15.85546875" style="253" customWidth="1"/>
    <col min="11" max="11" width="30.5703125" style="247" bestFit="1" customWidth="1"/>
    <col min="12" max="12" width="18.42578125" style="247" customWidth="1"/>
    <col min="13" max="13" width="27" style="247" bestFit="1" customWidth="1"/>
    <col min="14" max="14" width="62.85546875" style="254" customWidth="1"/>
    <col min="15" max="15" width="25.5703125" style="243"/>
    <col min="16" max="16384" width="25.5703125" style="247"/>
  </cols>
  <sheetData>
    <row r="1" spans="1:15">
      <c r="A1" s="236"/>
      <c r="B1" s="248"/>
      <c r="C1" s="243"/>
      <c r="D1" s="243"/>
      <c r="E1" s="243"/>
      <c r="F1" s="243"/>
      <c r="G1" s="243"/>
      <c r="H1" s="243"/>
      <c r="I1" s="243"/>
      <c r="J1" s="248"/>
      <c r="K1" s="243"/>
      <c r="L1" s="243"/>
      <c r="M1" s="243"/>
      <c r="N1" s="249"/>
    </row>
    <row r="2" spans="1:15">
      <c r="A2" s="236"/>
      <c r="B2" s="248"/>
      <c r="C2" s="243"/>
      <c r="D2" s="243"/>
      <c r="E2" s="243"/>
      <c r="F2" s="243"/>
      <c r="G2" s="243"/>
      <c r="H2" s="243"/>
      <c r="I2" s="243"/>
      <c r="J2" s="248"/>
      <c r="K2" s="243"/>
      <c r="L2" s="243"/>
      <c r="M2" s="243"/>
      <c r="N2" s="249"/>
    </row>
    <row r="3" spans="1:15">
      <c r="A3" s="236"/>
      <c r="B3" s="248"/>
      <c r="C3" s="243"/>
      <c r="D3" s="243"/>
      <c r="E3" s="243"/>
      <c r="F3" s="243"/>
      <c r="G3" s="243"/>
      <c r="H3" s="243"/>
      <c r="I3" s="243"/>
      <c r="J3" s="248"/>
      <c r="K3" s="243"/>
      <c r="L3" s="243"/>
      <c r="M3" s="243"/>
      <c r="N3" s="249"/>
      <c r="O3" s="5">
        <f>SUM(O7:O63)</f>
        <v>574803</v>
      </c>
    </row>
    <row r="4" spans="1:15">
      <c r="A4" s="236"/>
      <c r="B4" s="248"/>
      <c r="C4" s="243"/>
      <c r="D4" s="243"/>
      <c r="E4" s="243"/>
      <c r="F4" s="243"/>
      <c r="G4" s="243"/>
      <c r="H4" s="243"/>
      <c r="I4" s="243"/>
      <c r="J4" s="248"/>
      <c r="K4" s="243"/>
      <c r="L4" s="243"/>
      <c r="M4" s="243"/>
      <c r="N4" s="249"/>
    </row>
    <row r="5" spans="1:15">
      <c r="A5" s="236"/>
      <c r="B5" s="248"/>
      <c r="C5" s="243"/>
      <c r="D5" s="243"/>
      <c r="E5" s="243"/>
      <c r="F5" s="243"/>
      <c r="G5" s="243"/>
      <c r="H5" s="243"/>
      <c r="I5" s="243"/>
      <c r="J5" s="248"/>
      <c r="K5" s="243"/>
      <c r="L5" s="243"/>
      <c r="M5" s="243"/>
      <c r="N5" s="249"/>
    </row>
    <row r="6" spans="1:15">
      <c r="A6" s="236"/>
      <c r="B6" s="250" t="s">
        <v>0</v>
      </c>
      <c r="C6" s="244" t="s">
        <v>1</v>
      </c>
      <c r="D6" s="244" t="s">
        <v>2</v>
      </c>
      <c r="E6" s="244" t="s">
        <v>3</v>
      </c>
      <c r="F6" s="244" t="s">
        <v>4</v>
      </c>
      <c r="G6" s="244" t="s">
        <v>5</v>
      </c>
      <c r="H6" s="244" t="s">
        <v>6</v>
      </c>
      <c r="I6" s="244" t="s">
        <v>7</v>
      </c>
      <c r="J6" s="250" t="s">
        <v>8</v>
      </c>
      <c r="K6" s="244" t="s">
        <v>9</v>
      </c>
      <c r="L6" s="244" t="s">
        <v>10</v>
      </c>
      <c r="M6" s="244" t="s">
        <v>11</v>
      </c>
      <c r="N6" s="251" t="s">
        <v>12</v>
      </c>
      <c r="O6" s="252" t="s">
        <v>13</v>
      </c>
    </row>
    <row r="7" spans="1:15">
      <c r="A7" s="236"/>
      <c r="B7" s="240">
        <v>42517</v>
      </c>
      <c r="C7" s="241" t="s">
        <v>14</v>
      </c>
      <c r="D7" s="241" t="s">
        <v>15</v>
      </c>
      <c r="E7" s="241"/>
      <c r="F7" s="258" t="s">
        <v>16</v>
      </c>
      <c r="G7" s="241"/>
      <c r="H7" s="238" t="s">
        <v>17</v>
      </c>
      <c r="I7" s="238" t="s">
        <v>18</v>
      </c>
      <c r="J7" s="238" t="s">
        <v>18</v>
      </c>
      <c r="K7" s="238" t="s">
        <v>19</v>
      </c>
      <c r="L7" s="238" t="s">
        <v>20</v>
      </c>
      <c r="M7" s="238" t="s">
        <v>21</v>
      </c>
      <c r="N7" s="238" t="s">
        <v>22</v>
      </c>
      <c r="O7" s="239">
        <v>0</v>
      </c>
    </row>
    <row r="8" spans="1:15">
      <c r="A8" s="236"/>
      <c r="B8" s="240">
        <v>42517</v>
      </c>
      <c r="C8" s="241" t="s">
        <v>23</v>
      </c>
      <c r="D8" s="241" t="s">
        <v>24</v>
      </c>
      <c r="E8" s="241"/>
      <c r="F8" s="258" t="s">
        <v>25</v>
      </c>
      <c r="G8" s="241"/>
      <c r="H8" s="238" t="s">
        <v>17</v>
      </c>
      <c r="I8" s="238" t="s">
        <v>18</v>
      </c>
      <c r="J8" s="238" t="s">
        <v>18</v>
      </c>
      <c r="K8" s="238" t="s">
        <v>19</v>
      </c>
      <c r="L8" s="238" t="s">
        <v>20</v>
      </c>
      <c r="M8" s="238" t="s">
        <v>21</v>
      </c>
      <c r="N8" s="238" t="s">
        <v>26</v>
      </c>
      <c r="O8" s="239">
        <v>0</v>
      </c>
    </row>
    <row r="9" spans="1:15">
      <c r="A9" s="236"/>
      <c r="B9" s="240">
        <v>42515</v>
      </c>
      <c r="C9" s="241" t="s">
        <v>27</v>
      </c>
      <c r="D9" s="241" t="s">
        <v>28</v>
      </c>
      <c r="E9" s="241"/>
      <c r="F9" s="258" t="s">
        <v>29</v>
      </c>
      <c r="G9" s="241"/>
      <c r="H9" s="238" t="s">
        <v>17</v>
      </c>
      <c r="I9" s="238" t="s">
        <v>18</v>
      </c>
      <c r="J9" s="238" t="s">
        <v>18</v>
      </c>
      <c r="K9" s="238" t="s">
        <v>19</v>
      </c>
      <c r="L9" s="238" t="s">
        <v>20</v>
      </c>
      <c r="M9" s="238" t="s">
        <v>21</v>
      </c>
      <c r="N9" s="238" t="s">
        <v>22</v>
      </c>
      <c r="O9" s="239">
        <v>0</v>
      </c>
    </row>
    <row r="10" spans="1:15">
      <c r="A10" s="236"/>
      <c r="B10" s="240">
        <v>42514</v>
      </c>
      <c r="C10" s="241" t="s">
        <v>30</v>
      </c>
      <c r="D10" s="241" t="s">
        <v>31</v>
      </c>
      <c r="E10" s="241" t="s">
        <v>32</v>
      </c>
      <c r="F10" s="258" t="s">
        <v>33</v>
      </c>
      <c r="G10" s="241" t="s">
        <v>18</v>
      </c>
      <c r="H10" s="238" t="s">
        <v>17</v>
      </c>
      <c r="I10" s="238" t="s">
        <v>18</v>
      </c>
      <c r="J10" s="238" t="s">
        <v>18</v>
      </c>
      <c r="K10" s="238" t="s">
        <v>19</v>
      </c>
      <c r="L10" s="238" t="s">
        <v>34</v>
      </c>
      <c r="M10" s="238" t="s">
        <v>35</v>
      </c>
      <c r="N10" s="238" t="s">
        <v>36</v>
      </c>
      <c r="O10" s="239">
        <v>0</v>
      </c>
    </row>
    <row r="11" spans="1:15">
      <c r="A11" s="236"/>
      <c r="B11" s="240">
        <v>42514</v>
      </c>
      <c r="C11" s="241" t="s">
        <v>37</v>
      </c>
      <c r="D11" s="241" t="s">
        <v>38</v>
      </c>
      <c r="E11" s="241"/>
      <c r="F11" s="258" t="s">
        <v>39</v>
      </c>
      <c r="G11" s="241"/>
      <c r="H11" s="238" t="s">
        <v>17</v>
      </c>
      <c r="I11" s="238" t="s">
        <v>18</v>
      </c>
      <c r="J11" s="238" t="s">
        <v>18</v>
      </c>
      <c r="K11" s="238" t="s">
        <v>19</v>
      </c>
      <c r="L11" s="238" t="s">
        <v>20</v>
      </c>
      <c r="M11" s="238" t="s">
        <v>21</v>
      </c>
      <c r="N11" s="238" t="s">
        <v>22</v>
      </c>
      <c r="O11" s="239">
        <v>0</v>
      </c>
    </row>
    <row r="12" spans="1:15">
      <c r="A12" s="236"/>
      <c r="B12" s="240">
        <v>42513</v>
      </c>
      <c r="C12" s="241" t="s">
        <v>40</v>
      </c>
      <c r="D12" s="241" t="s">
        <v>41</v>
      </c>
      <c r="E12" s="241"/>
      <c r="F12" s="258" t="s">
        <v>42</v>
      </c>
      <c r="G12" s="241"/>
      <c r="H12" s="238" t="s">
        <v>17</v>
      </c>
      <c r="I12" s="238" t="s">
        <v>18</v>
      </c>
      <c r="J12" s="238" t="s">
        <v>18</v>
      </c>
      <c r="K12" s="238" t="s">
        <v>43</v>
      </c>
      <c r="L12" s="238" t="s">
        <v>20</v>
      </c>
      <c r="M12" s="238" t="s">
        <v>44</v>
      </c>
      <c r="N12" s="238" t="s">
        <v>43</v>
      </c>
      <c r="O12" s="239">
        <v>0</v>
      </c>
    </row>
    <row r="13" spans="1:15">
      <c r="A13" s="236"/>
      <c r="B13" s="240">
        <v>42513</v>
      </c>
      <c r="C13" s="241" t="s">
        <v>45</v>
      </c>
      <c r="D13" s="241" t="s">
        <v>46</v>
      </c>
      <c r="E13" s="241"/>
      <c r="F13" s="258" t="s">
        <v>47</v>
      </c>
      <c r="G13" s="241"/>
      <c r="H13" s="238" t="s">
        <v>17</v>
      </c>
      <c r="I13" s="238" t="s">
        <v>18</v>
      </c>
      <c r="J13" s="238" t="s">
        <v>18</v>
      </c>
      <c r="K13" s="238" t="s">
        <v>43</v>
      </c>
      <c r="L13" s="238" t="s">
        <v>20</v>
      </c>
      <c r="M13" s="238" t="s">
        <v>44</v>
      </c>
      <c r="N13" s="238" t="s">
        <v>48</v>
      </c>
      <c r="O13" s="239">
        <v>0</v>
      </c>
    </row>
    <row r="14" spans="1:15">
      <c r="A14" s="236"/>
      <c r="B14" s="240">
        <v>42513</v>
      </c>
      <c r="C14" s="241" t="s">
        <v>49</v>
      </c>
      <c r="D14" s="241" t="s">
        <v>50</v>
      </c>
      <c r="E14" s="241"/>
      <c r="F14" s="258" t="s">
        <v>51</v>
      </c>
      <c r="G14" s="241"/>
      <c r="H14" s="238" t="s">
        <v>17</v>
      </c>
      <c r="I14" s="238" t="s">
        <v>18</v>
      </c>
      <c r="J14" s="238" t="s">
        <v>18</v>
      </c>
      <c r="K14" s="238" t="s">
        <v>43</v>
      </c>
      <c r="L14" s="238" t="s">
        <v>20</v>
      </c>
      <c r="M14" s="238" t="s">
        <v>44</v>
      </c>
      <c r="N14" s="238" t="s">
        <v>43</v>
      </c>
      <c r="O14" s="239">
        <v>0</v>
      </c>
    </row>
    <row r="15" spans="1:15">
      <c r="A15" s="236"/>
      <c r="B15" s="240">
        <v>42513</v>
      </c>
      <c r="C15" s="241" t="s">
        <v>52</v>
      </c>
      <c r="D15" s="241" t="s">
        <v>53</v>
      </c>
      <c r="E15" s="241"/>
      <c r="F15" s="258" t="s">
        <v>54</v>
      </c>
      <c r="G15" s="241"/>
      <c r="H15" s="238" t="s">
        <v>17</v>
      </c>
      <c r="I15" s="238" t="s">
        <v>18</v>
      </c>
      <c r="J15" s="238" t="s">
        <v>18</v>
      </c>
      <c r="K15" s="238" t="s">
        <v>43</v>
      </c>
      <c r="L15" s="238" t="s">
        <v>20</v>
      </c>
      <c r="M15" s="238" t="s">
        <v>44</v>
      </c>
      <c r="N15" s="238" t="s">
        <v>43</v>
      </c>
      <c r="O15" s="239">
        <v>0</v>
      </c>
    </row>
    <row r="16" spans="1:15">
      <c r="A16" s="236"/>
      <c r="B16" s="240">
        <v>42513</v>
      </c>
      <c r="C16" s="241" t="s">
        <v>55</v>
      </c>
      <c r="D16" s="241" t="s">
        <v>56</v>
      </c>
      <c r="E16" s="241"/>
      <c r="F16" s="258" t="s">
        <v>57</v>
      </c>
      <c r="G16" s="241"/>
      <c r="H16" s="238" t="s">
        <v>17</v>
      </c>
      <c r="I16" s="238" t="s">
        <v>18</v>
      </c>
      <c r="J16" s="238" t="s">
        <v>18</v>
      </c>
      <c r="K16" s="238" t="s">
        <v>19</v>
      </c>
      <c r="L16" s="238" t="s">
        <v>20</v>
      </c>
      <c r="M16" s="238" t="s">
        <v>21</v>
      </c>
      <c r="N16" s="238" t="s">
        <v>22</v>
      </c>
      <c r="O16" s="239">
        <v>0</v>
      </c>
    </row>
    <row r="17" spans="1:15">
      <c r="A17" s="236"/>
      <c r="B17" s="240">
        <v>42510</v>
      </c>
      <c r="C17" s="241" t="s">
        <v>58</v>
      </c>
      <c r="D17" s="241" t="s">
        <v>59</v>
      </c>
      <c r="E17" s="241"/>
      <c r="F17" s="242" t="s">
        <v>60</v>
      </c>
      <c r="G17" s="241"/>
      <c r="H17" s="238" t="s">
        <v>17</v>
      </c>
      <c r="I17" s="238" t="s">
        <v>18</v>
      </c>
      <c r="J17" s="238" t="s">
        <v>18</v>
      </c>
      <c r="K17" s="238" t="s">
        <v>19</v>
      </c>
      <c r="L17" s="238" t="s">
        <v>20</v>
      </c>
      <c r="M17" s="238" t="s">
        <v>43</v>
      </c>
      <c r="N17" s="238" t="s">
        <v>61</v>
      </c>
      <c r="O17" s="239">
        <v>0</v>
      </c>
    </row>
    <row r="18" spans="1:15">
      <c r="A18" s="236"/>
      <c r="B18" s="240">
        <v>42510</v>
      </c>
      <c r="C18" s="241" t="s">
        <v>62</v>
      </c>
      <c r="D18" s="241" t="s">
        <v>63</v>
      </c>
      <c r="E18" s="241"/>
      <c r="F18" s="245" t="s">
        <v>64</v>
      </c>
      <c r="G18" s="241"/>
      <c r="H18" s="238" t="s">
        <v>17</v>
      </c>
      <c r="I18" s="238" t="s">
        <v>18</v>
      </c>
      <c r="J18" s="238" t="s">
        <v>18</v>
      </c>
      <c r="K18" s="238" t="s">
        <v>19</v>
      </c>
      <c r="L18" s="238" t="s">
        <v>20</v>
      </c>
      <c r="M18" s="238" t="s">
        <v>43</v>
      </c>
      <c r="N18" s="238" t="s">
        <v>65</v>
      </c>
      <c r="O18" s="239">
        <v>0</v>
      </c>
    </row>
    <row r="19" spans="1:15">
      <c r="A19" s="236"/>
      <c r="B19" s="240">
        <v>42510</v>
      </c>
      <c r="C19" s="241" t="s">
        <v>66</v>
      </c>
      <c r="D19" s="241"/>
      <c r="E19" s="241"/>
      <c r="F19" s="241"/>
      <c r="G19" s="241"/>
      <c r="H19" s="238" t="s">
        <v>17</v>
      </c>
      <c r="I19" s="259">
        <v>42510</v>
      </c>
      <c r="J19" s="259">
        <v>42517</v>
      </c>
      <c r="K19" s="238" t="s">
        <v>67</v>
      </c>
      <c r="L19" s="238" t="s">
        <v>68</v>
      </c>
      <c r="M19" s="238" t="s">
        <v>69</v>
      </c>
      <c r="N19" s="238" t="s">
        <v>70</v>
      </c>
      <c r="O19" s="239">
        <v>0</v>
      </c>
    </row>
    <row r="20" spans="1:15">
      <c r="A20" s="236"/>
      <c r="B20" s="2">
        <v>42509</v>
      </c>
      <c r="C20" s="10" t="s">
        <v>71</v>
      </c>
      <c r="D20" s="10" t="s">
        <v>72</v>
      </c>
      <c r="E20" s="10"/>
      <c r="F20" s="246" t="s">
        <v>73</v>
      </c>
      <c r="G20" s="10"/>
      <c r="H20" s="10" t="s">
        <v>17</v>
      </c>
      <c r="I20" s="10" t="s">
        <v>18</v>
      </c>
      <c r="J20" s="2" t="s">
        <v>18</v>
      </c>
      <c r="K20" s="10" t="s">
        <v>43</v>
      </c>
      <c r="L20" s="10" t="s">
        <v>20</v>
      </c>
      <c r="M20" s="10" t="s">
        <v>35</v>
      </c>
      <c r="N20" s="13" t="s">
        <v>74</v>
      </c>
      <c r="O20" s="9">
        <v>0</v>
      </c>
    </row>
    <row r="21" spans="1:15">
      <c r="A21" s="236"/>
      <c r="B21" s="2">
        <v>42508</v>
      </c>
      <c r="C21" s="10" t="s">
        <v>75</v>
      </c>
      <c r="D21" s="10" t="s">
        <v>76</v>
      </c>
      <c r="E21" s="10"/>
      <c r="F21" s="246" t="s">
        <v>77</v>
      </c>
      <c r="G21" s="10"/>
      <c r="H21" s="10" t="s">
        <v>17</v>
      </c>
      <c r="I21" s="10" t="s">
        <v>78</v>
      </c>
      <c r="J21" s="2" t="s">
        <v>18</v>
      </c>
      <c r="K21" s="10" t="s">
        <v>79</v>
      </c>
      <c r="L21" s="10" t="s">
        <v>20</v>
      </c>
      <c r="M21" s="10" t="s">
        <v>35</v>
      </c>
      <c r="N21" s="13" t="s">
        <v>80</v>
      </c>
      <c r="O21" s="9">
        <v>0</v>
      </c>
    </row>
    <row r="22" spans="1:15">
      <c r="A22" s="236"/>
      <c r="B22" s="2">
        <v>42508</v>
      </c>
      <c r="C22" s="10" t="s">
        <v>81</v>
      </c>
      <c r="D22" s="10" t="s">
        <v>82</v>
      </c>
      <c r="E22" s="10"/>
      <c r="F22" s="246" t="s">
        <v>83</v>
      </c>
      <c r="G22" s="10"/>
      <c r="H22" s="10" t="s">
        <v>17</v>
      </c>
      <c r="I22" s="10" t="s">
        <v>18</v>
      </c>
      <c r="J22" s="2" t="s">
        <v>18</v>
      </c>
      <c r="K22" s="10" t="s">
        <v>19</v>
      </c>
      <c r="L22" s="10" t="s">
        <v>20</v>
      </c>
      <c r="M22" s="10" t="s">
        <v>35</v>
      </c>
      <c r="N22" s="13" t="s">
        <v>84</v>
      </c>
      <c r="O22" s="9">
        <v>0</v>
      </c>
    </row>
    <row r="23" spans="1:15" ht="25.5">
      <c r="A23" s="236"/>
      <c r="B23" s="2">
        <v>42508</v>
      </c>
      <c r="C23" s="10" t="s">
        <v>85</v>
      </c>
      <c r="D23" s="10" t="s">
        <v>86</v>
      </c>
      <c r="E23" s="10"/>
      <c r="F23" s="246" t="s">
        <v>87</v>
      </c>
      <c r="G23" s="10"/>
      <c r="H23" s="10" t="s">
        <v>17</v>
      </c>
      <c r="I23" s="10" t="s">
        <v>18</v>
      </c>
      <c r="J23" s="2" t="s">
        <v>18</v>
      </c>
      <c r="K23" s="10" t="s">
        <v>43</v>
      </c>
      <c r="L23" s="10" t="s">
        <v>20</v>
      </c>
      <c r="M23" s="10" t="s">
        <v>35</v>
      </c>
      <c r="N23" s="13" t="s">
        <v>88</v>
      </c>
      <c r="O23" s="9">
        <v>0</v>
      </c>
    </row>
    <row r="24" spans="1:15">
      <c r="A24" s="236"/>
      <c r="B24" s="2">
        <v>42508</v>
      </c>
      <c r="C24" s="10" t="s">
        <v>89</v>
      </c>
      <c r="D24" s="10" t="s">
        <v>90</v>
      </c>
      <c r="E24" s="10"/>
      <c r="F24" s="246" t="s">
        <v>91</v>
      </c>
      <c r="G24" s="10"/>
      <c r="H24" s="10" t="s">
        <v>17</v>
      </c>
      <c r="I24" s="10" t="s">
        <v>18</v>
      </c>
      <c r="J24" s="2" t="s">
        <v>18</v>
      </c>
      <c r="K24" s="10" t="s">
        <v>43</v>
      </c>
      <c r="L24" s="10" t="s">
        <v>20</v>
      </c>
      <c r="M24" s="10" t="s">
        <v>35</v>
      </c>
      <c r="N24" s="13" t="s">
        <v>92</v>
      </c>
      <c r="O24" s="9">
        <v>0</v>
      </c>
    </row>
    <row r="25" spans="1:15" ht="25.5">
      <c r="A25" s="236"/>
      <c r="B25" s="2">
        <v>42507</v>
      </c>
      <c r="C25" s="10" t="s">
        <v>93</v>
      </c>
      <c r="D25" s="10" t="s">
        <v>94</v>
      </c>
      <c r="E25" s="10"/>
      <c r="F25" s="246" t="s">
        <v>95</v>
      </c>
      <c r="G25" s="10"/>
      <c r="H25" s="10" t="s">
        <v>17</v>
      </c>
      <c r="I25" s="10" t="s">
        <v>18</v>
      </c>
      <c r="J25" s="2" t="s">
        <v>18</v>
      </c>
      <c r="K25" s="10" t="s">
        <v>43</v>
      </c>
      <c r="L25" s="10" t="s">
        <v>20</v>
      </c>
      <c r="M25" s="10" t="s">
        <v>35</v>
      </c>
      <c r="N25" s="13" t="s">
        <v>96</v>
      </c>
      <c r="O25" s="9">
        <v>0</v>
      </c>
    </row>
    <row r="26" spans="1:15">
      <c r="A26" s="236"/>
      <c r="B26" s="2">
        <v>42507</v>
      </c>
      <c r="C26" s="10" t="s">
        <v>97</v>
      </c>
      <c r="D26" s="10" t="s">
        <v>98</v>
      </c>
      <c r="E26" s="10"/>
      <c r="F26" s="246" t="s">
        <v>99</v>
      </c>
      <c r="G26" s="10"/>
      <c r="H26" s="10" t="s">
        <v>17</v>
      </c>
      <c r="I26" s="10" t="s">
        <v>100</v>
      </c>
      <c r="J26" s="2">
        <v>42511</v>
      </c>
      <c r="K26" s="10" t="s">
        <v>79</v>
      </c>
      <c r="L26" s="10" t="s">
        <v>20</v>
      </c>
      <c r="M26" s="10" t="s">
        <v>35</v>
      </c>
      <c r="N26" s="13" t="s">
        <v>101</v>
      </c>
      <c r="O26" s="9">
        <v>0</v>
      </c>
    </row>
    <row r="27" spans="1:15">
      <c r="A27" s="236"/>
      <c r="B27" s="2">
        <v>42507</v>
      </c>
      <c r="C27" s="10" t="s">
        <v>102</v>
      </c>
      <c r="D27" s="10" t="s">
        <v>103</v>
      </c>
      <c r="E27" s="10" t="s">
        <v>104</v>
      </c>
      <c r="F27" s="246" t="s">
        <v>105</v>
      </c>
      <c r="G27" s="10"/>
      <c r="H27" s="10" t="s">
        <v>17</v>
      </c>
      <c r="I27" s="10" t="s">
        <v>18</v>
      </c>
      <c r="J27" s="2">
        <v>42511</v>
      </c>
      <c r="K27" s="10" t="s">
        <v>106</v>
      </c>
      <c r="L27" s="10" t="s">
        <v>107</v>
      </c>
      <c r="M27" s="10" t="s">
        <v>108</v>
      </c>
      <c r="N27" s="13" t="s">
        <v>109</v>
      </c>
      <c r="O27" s="9">
        <v>25000</v>
      </c>
    </row>
    <row r="28" spans="1:15">
      <c r="A28" s="236"/>
      <c r="B28" s="2">
        <v>42506</v>
      </c>
      <c r="C28" s="10" t="s">
        <v>110</v>
      </c>
      <c r="D28" s="10" t="s">
        <v>111</v>
      </c>
      <c r="E28" s="10"/>
      <c r="F28" s="246" t="s">
        <v>112</v>
      </c>
      <c r="G28" s="10"/>
      <c r="H28" s="10" t="s">
        <v>17</v>
      </c>
      <c r="I28" s="10" t="s">
        <v>18</v>
      </c>
      <c r="J28" s="2" t="s">
        <v>18</v>
      </c>
      <c r="K28" s="10" t="s">
        <v>67</v>
      </c>
      <c r="L28" s="10" t="s">
        <v>20</v>
      </c>
      <c r="M28" s="10" t="s">
        <v>35</v>
      </c>
      <c r="N28" s="13" t="s">
        <v>113</v>
      </c>
      <c r="O28" s="9">
        <v>0</v>
      </c>
    </row>
    <row r="29" spans="1:15">
      <c r="A29" s="236"/>
      <c r="B29" s="2">
        <v>42506</v>
      </c>
      <c r="C29" s="10" t="s">
        <v>114</v>
      </c>
      <c r="D29" s="10" t="s">
        <v>115</v>
      </c>
      <c r="E29" s="10"/>
      <c r="F29" s="246" t="s">
        <v>116</v>
      </c>
      <c r="G29" s="10"/>
      <c r="H29" s="10" t="s">
        <v>17</v>
      </c>
      <c r="I29" s="10" t="s">
        <v>18</v>
      </c>
      <c r="J29" s="2" t="s">
        <v>18</v>
      </c>
      <c r="K29" s="10" t="s">
        <v>43</v>
      </c>
      <c r="L29" s="10" t="s">
        <v>20</v>
      </c>
      <c r="M29" s="10" t="s">
        <v>35</v>
      </c>
      <c r="N29" s="13" t="s">
        <v>117</v>
      </c>
      <c r="O29" s="9">
        <v>0</v>
      </c>
    </row>
    <row r="30" spans="1:15">
      <c r="A30" s="236"/>
      <c r="B30" s="2">
        <v>42506</v>
      </c>
      <c r="C30" s="10" t="s">
        <v>118</v>
      </c>
      <c r="D30" s="10" t="s">
        <v>119</v>
      </c>
      <c r="E30" s="10"/>
      <c r="F30" s="246" t="s">
        <v>120</v>
      </c>
      <c r="G30" s="10"/>
      <c r="H30" s="10" t="s">
        <v>17</v>
      </c>
      <c r="I30" s="10" t="s">
        <v>18</v>
      </c>
      <c r="J30" s="2">
        <v>42509</v>
      </c>
      <c r="K30" s="10" t="s">
        <v>106</v>
      </c>
      <c r="L30" s="10" t="s">
        <v>107</v>
      </c>
      <c r="M30" s="10" t="s">
        <v>108</v>
      </c>
      <c r="N30" s="13" t="s">
        <v>121</v>
      </c>
      <c r="O30" s="9">
        <v>5600</v>
      </c>
    </row>
    <row r="31" spans="1:15">
      <c r="A31" s="236"/>
      <c r="B31" s="2">
        <v>42503</v>
      </c>
      <c r="C31" s="10" t="s">
        <v>122</v>
      </c>
      <c r="D31" s="10">
        <v>26953452</v>
      </c>
      <c r="E31" s="10"/>
      <c r="F31" s="246" t="s">
        <v>123</v>
      </c>
      <c r="G31" s="10"/>
      <c r="H31" s="10" t="s">
        <v>17</v>
      </c>
      <c r="I31" s="10" t="s">
        <v>18</v>
      </c>
      <c r="J31" s="2" t="s">
        <v>18</v>
      </c>
      <c r="K31" s="10" t="s">
        <v>43</v>
      </c>
      <c r="L31" s="10" t="s">
        <v>20</v>
      </c>
      <c r="M31" s="10" t="s">
        <v>35</v>
      </c>
      <c r="N31" s="13" t="s">
        <v>124</v>
      </c>
      <c r="O31" s="9">
        <v>0</v>
      </c>
    </row>
    <row r="32" spans="1:15" ht="25.5">
      <c r="A32" s="236"/>
      <c r="B32" s="2">
        <v>42503</v>
      </c>
      <c r="C32" s="10" t="s">
        <v>125</v>
      </c>
      <c r="D32" s="10" t="s">
        <v>126</v>
      </c>
      <c r="E32" s="10"/>
      <c r="F32" s="246" t="s">
        <v>127</v>
      </c>
      <c r="G32" s="10"/>
      <c r="H32" s="10" t="s">
        <v>17</v>
      </c>
      <c r="I32" s="10" t="s">
        <v>18</v>
      </c>
      <c r="J32" s="2" t="s">
        <v>18</v>
      </c>
      <c r="K32" s="10" t="s">
        <v>19</v>
      </c>
      <c r="L32" s="10" t="s">
        <v>20</v>
      </c>
      <c r="M32" s="10" t="s">
        <v>128</v>
      </c>
      <c r="N32" s="13" t="s">
        <v>129</v>
      </c>
      <c r="O32" s="9">
        <v>0</v>
      </c>
    </row>
    <row r="33" spans="1:15" s="4" customFormat="1">
      <c r="A33" s="3"/>
      <c r="B33" s="1">
        <v>42495</v>
      </c>
      <c r="C33" s="6" t="s">
        <v>130</v>
      </c>
      <c r="D33" s="6" t="s">
        <v>131</v>
      </c>
      <c r="E33" s="6"/>
      <c r="F33" s="6"/>
      <c r="G33" s="6"/>
      <c r="H33" s="6" t="s">
        <v>132</v>
      </c>
      <c r="I33" s="8">
        <v>42495</v>
      </c>
      <c r="J33" s="1">
        <v>42497</v>
      </c>
      <c r="K33" s="12" t="s">
        <v>106</v>
      </c>
      <c r="L33" s="6" t="s">
        <v>107</v>
      </c>
      <c r="M33" s="6" t="s">
        <v>108</v>
      </c>
      <c r="N33" s="6" t="s">
        <v>133</v>
      </c>
      <c r="O33" s="9">
        <v>17000</v>
      </c>
    </row>
    <row r="34" spans="1:15" ht="25.5">
      <c r="A34" s="236"/>
      <c r="B34" s="2">
        <v>42502</v>
      </c>
      <c r="C34" s="10" t="s">
        <v>134</v>
      </c>
      <c r="D34" s="10" t="s">
        <v>135</v>
      </c>
      <c r="E34" s="10"/>
      <c r="F34" s="246" t="s">
        <v>136</v>
      </c>
      <c r="G34" s="10"/>
      <c r="H34" s="10" t="s">
        <v>17</v>
      </c>
      <c r="I34" s="10" t="s">
        <v>18</v>
      </c>
      <c r="J34" s="2" t="s">
        <v>18</v>
      </c>
      <c r="K34" s="10" t="s">
        <v>43</v>
      </c>
      <c r="L34" s="10" t="s">
        <v>20</v>
      </c>
      <c r="M34" s="10" t="s">
        <v>35</v>
      </c>
      <c r="N34" s="13" t="s">
        <v>137</v>
      </c>
      <c r="O34" s="9">
        <v>0</v>
      </c>
    </row>
    <row r="35" spans="1:15">
      <c r="A35" s="236"/>
      <c r="B35" s="2">
        <v>42501</v>
      </c>
      <c r="C35" s="10" t="s">
        <v>138</v>
      </c>
      <c r="D35" s="10" t="s">
        <v>139</v>
      </c>
      <c r="E35" s="10"/>
      <c r="F35" s="246" t="s">
        <v>140</v>
      </c>
      <c r="G35" s="10"/>
      <c r="H35" s="10" t="s">
        <v>17</v>
      </c>
      <c r="I35" s="10" t="s">
        <v>18</v>
      </c>
      <c r="J35" s="2" t="s">
        <v>18</v>
      </c>
      <c r="K35" s="10" t="s">
        <v>43</v>
      </c>
      <c r="L35" s="10" t="s">
        <v>20</v>
      </c>
      <c r="M35" s="10" t="s">
        <v>35</v>
      </c>
      <c r="N35" s="13" t="s">
        <v>141</v>
      </c>
      <c r="O35" s="9">
        <v>0</v>
      </c>
    </row>
    <row r="36" spans="1:15" ht="25.5">
      <c r="A36" s="236"/>
      <c r="B36" s="2">
        <v>42501</v>
      </c>
      <c r="C36" s="10" t="s">
        <v>142</v>
      </c>
      <c r="D36" s="10" t="s">
        <v>143</v>
      </c>
      <c r="E36" s="10"/>
      <c r="F36" s="246" t="s">
        <v>144</v>
      </c>
      <c r="G36" s="10"/>
      <c r="H36" s="10" t="s">
        <v>17</v>
      </c>
      <c r="I36" s="10" t="s">
        <v>18</v>
      </c>
      <c r="J36" s="2" t="s">
        <v>18</v>
      </c>
      <c r="K36" s="10" t="s">
        <v>43</v>
      </c>
      <c r="L36" s="10" t="s">
        <v>20</v>
      </c>
      <c r="M36" s="10" t="s">
        <v>35</v>
      </c>
      <c r="N36" s="13" t="s">
        <v>145</v>
      </c>
      <c r="O36" s="9">
        <v>0</v>
      </c>
    </row>
    <row r="37" spans="1:15" s="4" customFormat="1">
      <c r="A37" s="3"/>
      <c r="B37" s="2">
        <v>42489</v>
      </c>
      <c r="C37" s="10" t="s">
        <v>146</v>
      </c>
      <c r="D37" s="10" t="s">
        <v>147</v>
      </c>
      <c r="E37" s="10"/>
      <c r="F37" s="7"/>
      <c r="G37" s="10"/>
      <c r="H37" s="10" t="s">
        <v>148</v>
      </c>
      <c r="I37" s="11">
        <v>42490</v>
      </c>
      <c r="J37" s="2">
        <v>42495</v>
      </c>
      <c r="K37" s="10" t="s">
        <v>67</v>
      </c>
      <c r="L37" s="10" t="s">
        <v>107</v>
      </c>
      <c r="M37" s="10" t="s">
        <v>108</v>
      </c>
      <c r="N37" s="13" t="s">
        <v>149</v>
      </c>
      <c r="O37" s="9">
        <v>33000</v>
      </c>
    </row>
    <row r="38" spans="1:15">
      <c r="A38" s="236"/>
      <c r="B38" s="2">
        <v>42500</v>
      </c>
      <c r="C38" s="10" t="s">
        <v>150</v>
      </c>
      <c r="D38" s="10" t="s">
        <v>151</v>
      </c>
      <c r="E38" s="10"/>
      <c r="F38" s="246" t="s">
        <v>152</v>
      </c>
      <c r="G38" s="10"/>
      <c r="H38" s="10" t="s">
        <v>17</v>
      </c>
      <c r="I38" s="10" t="s">
        <v>18</v>
      </c>
      <c r="J38" s="2" t="s">
        <v>18</v>
      </c>
      <c r="K38" s="10" t="s">
        <v>43</v>
      </c>
      <c r="L38" s="10" t="s">
        <v>20</v>
      </c>
      <c r="M38" s="10" t="s">
        <v>35</v>
      </c>
      <c r="N38" s="13" t="s">
        <v>21</v>
      </c>
      <c r="O38" s="9">
        <v>0</v>
      </c>
    </row>
    <row r="39" spans="1:15">
      <c r="A39" s="236"/>
      <c r="B39" s="2">
        <v>42500</v>
      </c>
      <c r="C39" s="10" t="s">
        <v>153</v>
      </c>
      <c r="D39" s="10" t="s">
        <v>154</v>
      </c>
      <c r="E39" s="10"/>
      <c r="F39" s="246" t="s">
        <v>155</v>
      </c>
      <c r="G39" s="10"/>
      <c r="H39" s="10" t="s">
        <v>17</v>
      </c>
      <c r="I39" s="10" t="s">
        <v>18</v>
      </c>
      <c r="J39" s="2" t="s">
        <v>18</v>
      </c>
      <c r="K39" s="10" t="s">
        <v>43</v>
      </c>
      <c r="L39" s="10" t="s">
        <v>20</v>
      </c>
      <c r="M39" s="10" t="s">
        <v>35</v>
      </c>
      <c r="N39" s="13" t="s">
        <v>21</v>
      </c>
      <c r="O39" s="9">
        <v>0</v>
      </c>
    </row>
    <row r="40" spans="1:15" ht="25.5">
      <c r="A40" s="236"/>
      <c r="B40" s="2">
        <v>42500</v>
      </c>
      <c r="C40" s="10" t="s">
        <v>156</v>
      </c>
      <c r="D40" s="10" t="s">
        <v>157</v>
      </c>
      <c r="E40" s="10"/>
      <c r="F40" s="246" t="s">
        <v>158</v>
      </c>
      <c r="G40" s="10"/>
      <c r="H40" s="10" t="s">
        <v>17</v>
      </c>
      <c r="I40" s="10" t="s">
        <v>18</v>
      </c>
      <c r="J40" s="2" t="s">
        <v>18</v>
      </c>
      <c r="K40" s="10" t="s">
        <v>43</v>
      </c>
      <c r="L40" s="10" t="s">
        <v>20</v>
      </c>
      <c r="M40" s="10" t="s">
        <v>35</v>
      </c>
      <c r="N40" s="13" t="s">
        <v>159</v>
      </c>
      <c r="O40" s="9">
        <v>0</v>
      </c>
    </row>
    <row r="41" spans="1:15" s="4" customFormat="1" ht="25.5">
      <c r="A41" s="3"/>
      <c r="B41" s="2">
        <v>42483</v>
      </c>
      <c r="C41" s="10" t="s">
        <v>160</v>
      </c>
      <c r="D41" s="10" t="s">
        <v>161</v>
      </c>
      <c r="E41" s="10" t="s">
        <v>162</v>
      </c>
      <c r="F41" s="7" t="s">
        <v>163</v>
      </c>
      <c r="G41" s="10"/>
      <c r="H41" s="10" t="s">
        <v>106</v>
      </c>
      <c r="I41" s="10" t="s">
        <v>18</v>
      </c>
      <c r="J41" s="2">
        <v>42497</v>
      </c>
      <c r="K41" s="10" t="s">
        <v>67</v>
      </c>
      <c r="L41" s="10" t="s">
        <v>107</v>
      </c>
      <c r="M41" s="10" t="s">
        <v>108</v>
      </c>
      <c r="N41" s="13" t="s">
        <v>164</v>
      </c>
      <c r="O41" s="9">
        <v>21000</v>
      </c>
    </row>
    <row r="42" spans="1:15">
      <c r="A42" s="236"/>
      <c r="B42" s="2">
        <v>42500</v>
      </c>
      <c r="C42" s="10" t="s">
        <v>165</v>
      </c>
      <c r="D42" s="10" t="s">
        <v>166</v>
      </c>
      <c r="E42" s="10"/>
      <c r="F42" s="246" t="s">
        <v>167</v>
      </c>
      <c r="G42" s="10"/>
      <c r="H42" s="10" t="s">
        <v>17</v>
      </c>
      <c r="I42" s="10" t="s">
        <v>18</v>
      </c>
      <c r="J42" s="2" t="s">
        <v>18</v>
      </c>
      <c r="K42" s="10" t="s">
        <v>43</v>
      </c>
      <c r="L42" s="10" t="s">
        <v>20</v>
      </c>
      <c r="M42" s="10" t="s">
        <v>35</v>
      </c>
      <c r="N42" s="13" t="s">
        <v>141</v>
      </c>
      <c r="O42" s="9">
        <v>0</v>
      </c>
    </row>
    <row r="43" spans="1:15">
      <c r="A43" s="236"/>
      <c r="B43" s="2">
        <v>42499</v>
      </c>
      <c r="C43" s="10" t="s">
        <v>168</v>
      </c>
      <c r="D43" s="10" t="s">
        <v>169</v>
      </c>
      <c r="E43" s="10"/>
      <c r="F43" s="10"/>
      <c r="G43" s="10"/>
      <c r="H43" s="10" t="s">
        <v>17</v>
      </c>
      <c r="I43" s="10" t="s">
        <v>18</v>
      </c>
      <c r="J43" s="2">
        <v>42499</v>
      </c>
      <c r="K43" s="10" t="s">
        <v>170</v>
      </c>
      <c r="L43" s="10" t="s">
        <v>107</v>
      </c>
      <c r="M43" s="10" t="s">
        <v>108</v>
      </c>
      <c r="N43" s="13" t="s">
        <v>171</v>
      </c>
      <c r="O43" s="9">
        <v>6900</v>
      </c>
    </row>
    <row r="44" spans="1:15">
      <c r="A44" s="236"/>
      <c r="B44" s="2">
        <v>42499</v>
      </c>
      <c r="C44" s="10" t="s">
        <v>172</v>
      </c>
      <c r="D44" s="10" t="s">
        <v>173</v>
      </c>
      <c r="E44" s="10"/>
      <c r="F44" s="246" t="s">
        <v>174</v>
      </c>
      <c r="G44" s="10"/>
      <c r="H44" s="10" t="s">
        <v>17</v>
      </c>
      <c r="I44" s="10" t="s">
        <v>18</v>
      </c>
      <c r="J44" s="2" t="s">
        <v>18</v>
      </c>
      <c r="K44" s="10" t="s">
        <v>43</v>
      </c>
      <c r="L44" s="10" t="s">
        <v>20</v>
      </c>
      <c r="M44" s="10" t="s">
        <v>35</v>
      </c>
      <c r="N44" s="13" t="s">
        <v>175</v>
      </c>
      <c r="O44" s="9">
        <v>0</v>
      </c>
    </row>
    <row r="45" spans="1:15">
      <c r="A45" s="236"/>
      <c r="B45" s="2">
        <v>42497</v>
      </c>
      <c r="C45" s="10" t="s">
        <v>176</v>
      </c>
      <c r="D45" s="10" t="s">
        <v>177</v>
      </c>
      <c r="E45" s="10"/>
      <c r="F45" s="246" t="s">
        <v>178</v>
      </c>
      <c r="G45" s="10"/>
      <c r="H45" s="10" t="s">
        <v>17</v>
      </c>
      <c r="I45" s="2" t="s">
        <v>18</v>
      </c>
      <c r="J45" s="2">
        <v>42497</v>
      </c>
      <c r="K45" s="13" t="s">
        <v>179</v>
      </c>
      <c r="L45" s="10" t="s">
        <v>107</v>
      </c>
      <c r="M45" s="6" t="s">
        <v>108</v>
      </c>
      <c r="N45" s="10" t="s">
        <v>180</v>
      </c>
      <c r="O45" s="9">
        <v>8516</v>
      </c>
    </row>
    <row r="46" spans="1:15">
      <c r="A46" s="236"/>
      <c r="B46" s="2">
        <v>42496</v>
      </c>
      <c r="C46" s="10" t="s">
        <v>181</v>
      </c>
      <c r="D46" s="10" t="s">
        <v>182</v>
      </c>
      <c r="E46" s="10"/>
      <c r="F46" s="246" t="s">
        <v>183</v>
      </c>
      <c r="G46" s="10"/>
      <c r="H46" s="10" t="s">
        <v>17</v>
      </c>
      <c r="I46" s="10" t="s">
        <v>18</v>
      </c>
      <c r="J46" s="2" t="s">
        <v>18</v>
      </c>
      <c r="K46" s="10" t="s">
        <v>43</v>
      </c>
      <c r="L46" s="10" t="s">
        <v>20</v>
      </c>
      <c r="M46" s="10" t="s">
        <v>35</v>
      </c>
      <c r="N46" s="13" t="s">
        <v>184</v>
      </c>
      <c r="O46" s="9">
        <v>0</v>
      </c>
    </row>
    <row r="47" spans="1:15">
      <c r="A47" s="236"/>
      <c r="B47" s="2">
        <v>42496</v>
      </c>
      <c r="C47" s="10" t="s">
        <v>185</v>
      </c>
      <c r="D47" s="10" t="s">
        <v>186</v>
      </c>
      <c r="E47" s="10"/>
      <c r="F47" s="246" t="s">
        <v>187</v>
      </c>
      <c r="G47" s="10"/>
      <c r="H47" s="10" t="s">
        <v>17</v>
      </c>
      <c r="I47" s="10" t="s">
        <v>18</v>
      </c>
      <c r="J47" s="2" t="s">
        <v>18</v>
      </c>
      <c r="K47" s="10" t="s">
        <v>43</v>
      </c>
      <c r="L47" s="10" t="s">
        <v>20</v>
      </c>
      <c r="M47" s="10" t="s">
        <v>35</v>
      </c>
      <c r="N47" s="13" t="s">
        <v>21</v>
      </c>
      <c r="O47" s="9">
        <v>0</v>
      </c>
    </row>
    <row r="48" spans="1:15">
      <c r="A48" s="236"/>
      <c r="B48" s="2">
        <v>42495</v>
      </c>
      <c r="C48" s="10" t="s">
        <v>188</v>
      </c>
      <c r="D48" s="10" t="s">
        <v>189</v>
      </c>
      <c r="E48" s="10"/>
      <c r="F48" s="246" t="s">
        <v>190</v>
      </c>
      <c r="G48" s="10"/>
      <c r="H48" s="10" t="s">
        <v>17</v>
      </c>
      <c r="I48" s="10" t="s">
        <v>18</v>
      </c>
      <c r="J48" s="2" t="s">
        <v>18</v>
      </c>
      <c r="K48" s="10" t="s">
        <v>43</v>
      </c>
      <c r="L48" s="10" t="s">
        <v>20</v>
      </c>
      <c r="M48" s="10" t="s">
        <v>35</v>
      </c>
      <c r="N48" s="13"/>
      <c r="O48" s="9">
        <v>0</v>
      </c>
    </row>
    <row r="49" spans="1:15">
      <c r="A49" s="236"/>
      <c r="B49" s="2">
        <v>42495</v>
      </c>
      <c r="C49" s="2" t="s">
        <v>191</v>
      </c>
      <c r="D49" s="10" t="s">
        <v>192</v>
      </c>
      <c r="E49" s="10"/>
      <c r="F49" s="246" t="s">
        <v>193</v>
      </c>
      <c r="G49" s="10"/>
      <c r="H49" s="10" t="s">
        <v>17</v>
      </c>
      <c r="I49" s="10" t="s">
        <v>18</v>
      </c>
      <c r="J49" s="2" t="s">
        <v>18</v>
      </c>
      <c r="K49" s="10" t="s">
        <v>43</v>
      </c>
      <c r="L49" s="10" t="s">
        <v>20</v>
      </c>
      <c r="M49" s="10" t="s">
        <v>35</v>
      </c>
      <c r="N49" s="13"/>
      <c r="O49" s="9">
        <v>0</v>
      </c>
    </row>
    <row r="50" spans="1:15" s="4" customFormat="1">
      <c r="A50" s="3"/>
      <c r="B50" s="2">
        <v>42475</v>
      </c>
      <c r="C50" s="10" t="s">
        <v>194</v>
      </c>
      <c r="D50" s="10" t="s">
        <v>195</v>
      </c>
      <c r="E50" s="10" t="s">
        <v>196</v>
      </c>
      <c r="F50" s="7" t="s">
        <v>197</v>
      </c>
      <c r="G50" s="10"/>
      <c r="H50" s="10" t="s">
        <v>132</v>
      </c>
      <c r="I50" s="10" t="s">
        <v>18</v>
      </c>
      <c r="J50" s="2">
        <v>42475</v>
      </c>
      <c r="K50" s="10" t="s">
        <v>198</v>
      </c>
      <c r="L50" s="10" t="s">
        <v>199</v>
      </c>
      <c r="M50" s="10" t="s">
        <v>108</v>
      </c>
      <c r="N50" s="13"/>
      <c r="O50" s="9">
        <v>24000</v>
      </c>
    </row>
    <row r="51" spans="1:15">
      <c r="A51" s="236"/>
      <c r="B51" s="2">
        <v>42495</v>
      </c>
      <c r="C51" s="10" t="s">
        <v>200</v>
      </c>
      <c r="D51" s="10" t="s">
        <v>201</v>
      </c>
      <c r="E51" s="10"/>
      <c r="F51" s="246" t="s">
        <v>202</v>
      </c>
      <c r="G51" s="10"/>
      <c r="H51" s="10" t="s">
        <v>17</v>
      </c>
      <c r="I51" s="10" t="s">
        <v>18</v>
      </c>
      <c r="J51" s="2" t="s">
        <v>18</v>
      </c>
      <c r="K51" s="10" t="s">
        <v>19</v>
      </c>
      <c r="L51" s="10" t="s">
        <v>20</v>
      </c>
      <c r="M51" s="10" t="s">
        <v>35</v>
      </c>
      <c r="N51" s="13" t="s">
        <v>203</v>
      </c>
      <c r="O51" s="9">
        <v>0</v>
      </c>
    </row>
    <row r="52" spans="1:15">
      <c r="A52" s="236"/>
      <c r="B52" s="2">
        <v>42493</v>
      </c>
      <c r="C52" s="10" t="s">
        <v>204</v>
      </c>
      <c r="D52" s="10" t="s">
        <v>205</v>
      </c>
      <c r="E52" s="10" t="s">
        <v>206</v>
      </c>
      <c r="F52" s="10"/>
      <c r="G52" s="10"/>
      <c r="H52" s="10" t="s">
        <v>17</v>
      </c>
      <c r="I52" s="11">
        <v>42495</v>
      </c>
      <c r="J52" s="2">
        <v>42503</v>
      </c>
      <c r="K52" s="10" t="s">
        <v>67</v>
      </c>
      <c r="L52" s="10" t="s">
        <v>107</v>
      </c>
      <c r="M52" s="10" t="s">
        <v>108</v>
      </c>
      <c r="N52" s="13" t="s">
        <v>207</v>
      </c>
      <c r="O52" s="9">
        <v>1935</v>
      </c>
    </row>
    <row r="53" spans="1:15">
      <c r="A53" s="236"/>
      <c r="B53" s="2">
        <v>42489</v>
      </c>
      <c r="C53" s="10" t="s">
        <v>208</v>
      </c>
      <c r="D53" s="10" t="s">
        <v>209</v>
      </c>
      <c r="E53" s="10"/>
      <c r="F53" s="246" t="s">
        <v>210</v>
      </c>
      <c r="G53" s="10"/>
      <c r="H53" s="10" t="s">
        <v>17</v>
      </c>
      <c r="I53" s="10" t="s">
        <v>18</v>
      </c>
      <c r="J53" s="2">
        <v>42495</v>
      </c>
      <c r="K53" s="10" t="s">
        <v>106</v>
      </c>
      <c r="L53" s="10" t="s">
        <v>20</v>
      </c>
      <c r="M53" s="10" t="s">
        <v>108</v>
      </c>
      <c r="N53" s="13"/>
      <c r="O53" s="9">
        <v>4400</v>
      </c>
    </row>
    <row r="54" spans="1:15">
      <c r="A54" s="236"/>
      <c r="B54" s="2">
        <v>42489</v>
      </c>
      <c r="C54" s="10" t="s">
        <v>211</v>
      </c>
      <c r="D54" s="10" t="s">
        <v>212</v>
      </c>
      <c r="E54" s="10"/>
      <c r="F54" s="246" t="s">
        <v>213</v>
      </c>
      <c r="G54" s="10"/>
      <c r="H54" s="10" t="s">
        <v>17</v>
      </c>
      <c r="I54" s="10" t="s">
        <v>18</v>
      </c>
      <c r="J54" s="2" t="s">
        <v>18</v>
      </c>
      <c r="K54" s="10" t="s">
        <v>19</v>
      </c>
      <c r="L54" s="10" t="s">
        <v>20</v>
      </c>
      <c r="M54" s="10" t="s">
        <v>108</v>
      </c>
      <c r="N54" s="13" t="s">
        <v>214</v>
      </c>
      <c r="O54" s="9">
        <v>34051</v>
      </c>
    </row>
    <row r="55" spans="1:15">
      <c r="A55" s="236"/>
      <c r="B55" s="2">
        <v>42485</v>
      </c>
      <c r="C55" s="10" t="s">
        <v>215</v>
      </c>
      <c r="D55" s="10" t="s">
        <v>216</v>
      </c>
      <c r="E55" s="10"/>
      <c r="F55" s="246" t="s">
        <v>217</v>
      </c>
      <c r="G55" s="10"/>
      <c r="H55" s="10" t="s">
        <v>17</v>
      </c>
      <c r="I55" s="10" t="s">
        <v>18</v>
      </c>
      <c r="J55" s="2" t="s">
        <v>18</v>
      </c>
      <c r="K55" s="10" t="s">
        <v>43</v>
      </c>
      <c r="L55" s="10" t="s">
        <v>20</v>
      </c>
      <c r="M55" s="10" t="s">
        <v>35</v>
      </c>
      <c r="N55" s="13" t="s">
        <v>21</v>
      </c>
      <c r="O55" s="9">
        <v>0</v>
      </c>
    </row>
    <row r="56" spans="1:15">
      <c r="A56" s="236"/>
      <c r="B56" s="2">
        <v>42483</v>
      </c>
      <c r="C56" s="10" t="s">
        <v>218</v>
      </c>
      <c r="D56" s="10" t="s">
        <v>219</v>
      </c>
      <c r="E56" s="10"/>
      <c r="F56" s="246" t="s">
        <v>220</v>
      </c>
      <c r="G56" s="10"/>
      <c r="H56" s="10" t="s">
        <v>17</v>
      </c>
      <c r="I56" s="10" t="s">
        <v>18</v>
      </c>
      <c r="J56" s="2">
        <v>42490</v>
      </c>
      <c r="K56" s="10" t="s">
        <v>179</v>
      </c>
      <c r="L56" s="10" t="s">
        <v>68</v>
      </c>
      <c r="M56" s="10" t="s">
        <v>35</v>
      </c>
      <c r="N56" s="13" t="s">
        <v>221</v>
      </c>
      <c r="O56" s="9">
        <v>135000</v>
      </c>
    </row>
    <row r="57" spans="1:15">
      <c r="A57" s="236"/>
      <c r="B57" s="2">
        <v>42480</v>
      </c>
      <c r="C57" s="10" t="s">
        <v>222</v>
      </c>
      <c r="D57" s="10" t="s">
        <v>223</v>
      </c>
      <c r="E57" s="10"/>
      <c r="F57" s="246" t="s">
        <v>224</v>
      </c>
      <c r="G57" s="10"/>
      <c r="H57" s="10" t="s">
        <v>17</v>
      </c>
      <c r="I57" s="10" t="s">
        <v>18</v>
      </c>
      <c r="J57" s="2" t="s">
        <v>18</v>
      </c>
      <c r="K57" s="10" t="s">
        <v>43</v>
      </c>
      <c r="L57" s="10" t="s">
        <v>20</v>
      </c>
      <c r="M57" s="10" t="s">
        <v>35</v>
      </c>
      <c r="N57" s="13" t="s">
        <v>21</v>
      </c>
      <c r="O57" s="9">
        <v>0</v>
      </c>
    </row>
    <row r="58" spans="1:15">
      <c r="B58" s="2">
        <v>42480</v>
      </c>
      <c r="C58" s="10" t="s">
        <v>225</v>
      </c>
      <c r="D58" s="10" t="s">
        <v>226</v>
      </c>
      <c r="E58" s="10"/>
      <c r="F58" s="246" t="s">
        <v>227</v>
      </c>
      <c r="G58" s="10"/>
      <c r="H58" s="10" t="s">
        <v>17</v>
      </c>
      <c r="I58" s="10" t="s">
        <v>18</v>
      </c>
      <c r="J58" s="2" t="s">
        <v>18</v>
      </c>
      <c r="K58" s="10" t="s">
        <v>179</v>
      </c>
      <c r="L58" s="10" t="s">
        <v>20</v>
      </c>
      <c r="M58" s="10" t="s">
        <v>108</v>
      </c>
      <c r="N58" s="13" t="s">
        <v>228</v>
      </c>
      <c r="O58" s="9">
        <v>5051</v>
      </c>
    </row>
    <row r="59" spans="1:15">
      <c r="B59" s="2">
        <v>42480</v>
      </c>
      <c r="C59" s="10" t="s">
        <v>229</v>
      </c>
      <c r="D59" s="10" t="s">
        <v>230</v>
      </c>
      <c r="E59" s="10"/>
      <c r="F59" s="246" t="s">
        <v>231</v>
      </c>
      <c r="G59" s="10"/>
      <c r="H59" s="10" t="s">
        <v>17</v>
      </c>
      <c r="I59" s="10" t="s">
        <v>18</v>
      </c>
      <c r="J59" s="2" t="s">
        <v>18</v>
      </c>
      <c r="K59" s="10" t="s">
        <v>179</v>
      </c>
      <c r="L59" s="10" t="s">
        <v>232</v>
      </c>
      <c r="M59" s="10" t="s">
        <v>108</v>
      </c>
      <c r="N59" s="13" t="s">
        <v>228</v>
      </c>
      <c r="O59" s="9">
        <v>1690</v>
      </c>
    </row>
    <row r="60" spans="1:15" ht="25.5">
      <c r="B60" s="2">
        <v>42480</v>
      </c>
      <c r="C60" s="10" t="s">
        <v>233</v>
      </c>
      <c r="D60" s="10" t="s">
        <v>234</v>
      </c>
      <c r="E60" s="10"/>
      <c r="F60" s="246" t="s">
        <v>235</v>
      </c>
      <c r="G60" s="10"/>
      <c r="H60" s="10" t="s">
        <v>17</v>
      </c>
      <c r="I60" s="10" t="s">
        <v>18</v>
      </c>
      <c r="J60" s="2" t="s">
        <v>18</v>
      </c>
      <c r="K60" s="10" t="s">
        <v>19</v>
      </c>
      <c r="L60" s="10" t="s">
        <v>34</v>
      </c>
      <c r="M60" s="10" t="s">
        <v>108</v>
      </c>
      <c r="N60" s="13" t="s">
        <v>236</v>
      </c>
      <c r="O60" s="9">
        <v>8660</v>
      </c>
    </row>
    <row r="61" spans="1:15">
      <c r="B61" s="2">
        <v>42480</v>
      </c>
      <c r="C61" s="10" t="s">
        <v>237</v>
      </c>
      <c r="D61" s="10" t="s">
        <v>238</v>
      </c>
      <c r="E61" s="10"/>
      <c r="F61" s="246" t="s">
        <v>239</v>
      </c>
      <c r="G61" s="10"/>
      <c r="H61" s="10" t="s">
        <v>17</v>
      </c>
      <c r="I61" s="10" t="s">
        <v>18</v>
      </c>
      <c r="J61" s="2" t="s">
        <v>18</v>
      </c>
      <c r="K61" s="10" t="s">
        <v>19</v>
      </c>
      <c r="L61" s="10" t="s">
        <v>20</v>
      </c>
      <c r="M61" s="10" t="s">
        <v>108</v>
      </c>
      <c r="N61" s="13" t="s">
        <v>240</v>
      </c>
      <c r="O61" s="9">
        <v>186000</v>
      </c>
    </row>
    <row r="62" spans="1:15">
      <c r="B62" s="2">
        <v>42479</v>
      </c>
      <c r="C62" s="10" t="s">
        <v>241</v>
      </c>
      <c r="D62" s="10" t="s">
        <v>242</v>
      </c>
      <c r="E62" s="10"/>
      <c r="F62" s="246" t="s">
        <v>243</v>
      </c>
      <c r="G62" s="10"/>
      <c r="H62" s="10" t="s">
        <v>17</v>
      </c>
      <c r="I62" s="10" t="s">
        <v>18</v>
      </c>
      <c r="J62" s="2" t="s">
        <v>18</v>
      </c>
      <c r="K62" s="10" t="s">
        <v>43</v>
      </c>
      <c r="L62" s="10" t="s">
        <v>20</v>
      </c>
      <c r="M62" s="10" t="s">
        <v>35</v>
      </c>
      <c r="N62" s="13" t="s">
        <v>244</v>
      </c>
      <c r="O62" s="9">
        <v>0</v>
      </c>
    </row>
    <row r="63" spans="1:15">
      <c r="B63" s="2">
        <v>42478</v>
      </c>
      <c r="C63" s="10" t="s">
        <v>245</v>
      </c>
      <c r="D63" s="10" t="s">
        <v>246</v>
      </c>
      <c r="E63" s="10"/>
      <c r="F63" s="246" t="s">
        <v>247</v>
      </c>
      <c r="G63" s="10"/>
      <c r="H63" s="10" t="s">
        <v>17</v>
      </c>
      <c r="I63" s="2" t="s">
        <v>18</v>
      </c>
      <c r="J63" s="2">
        <v>42490</v>
      </c>
      <c r="K63" s="6" t="s">
        <v>179</v>
      </c>
      <c r="L63" s="6" t="s">
        <v>20</v>
      </c>
      <c r="M63" s="6" t="s">
        <v>108</v>
      </c>
      <c r="N63" s="13"/>
      <c r="O63" s="9">
        <v>57000</v>
      </c>
    </row>
    <row r="64" spans="1:15" ht="38.25">
      <c r="B64" s="2">
        <v>42478</v>
      </c>
      <c r="C64" s="10" t="s">
        <v>248</v>
      </c>
      <c r="D64" s="10" t="s">
        <v>249</v>
      </c>
      <c r="E64" s="10"/>
      <c r="F64" s="246" t="s">
        <v>250</v>
      </c>
      <c r="G64" s="10"/>
      <c r="H64" s="10" t="s">
        <v>17</v>
      </c>
      <c r="I64" s="11">
        <v>42496</v>
      </c>
      <c r="J64" s="2">
        <v>42497</v>
      </c>
      <c r="K64" s="10" t="s">
        <v>19</v>
      </c>
      <c r="L64" s="10" t="s">
        <v>20</v>
      </c>
      <c r="M64" s="10" t="s">
        <v>108</v>
      </c>
      <c r="N64" s="13" t="s">
        <v>251</v>
      </c>
      <c r="O64" s="9">
        <v>42273</v>
      </c>
    </row>
    <row r="65" spans="2:15">
      <c r="B65" s="2">
        <v>42475</v>
      </c>
      <c r="C65" s="10" t="s">
        <v>252</v>
      </c>
      <c r="D65" s="10" t="s">
        <v>253</v>
      </c>
      <c r="E65" s="10"/>
      <c r="F65" s="246" t="s">
        <v>254</v>
      </c>
      <c r="G65" s="10"/>
      <c r="H65" s="10" t="s">
        <v>17</v>
      </c>
      <c r="I65" s="11">
        <v>42478</v>
      </c>
      <c r="J65" s="2" t="s">
        <v>18</v>
      </c>
      <c r="K65" s="10" t="s">
        <v>19</v>
      </c>
      <c r="L65" s="10" t="s">
        <v>20</v>
      </c>
      <c r="M65" s="10" t="s">
        <v>108</v>
      </c>
      <c r="N65" s="13" t="s">
        <v>255</v>
      </c>
      <c r="O65" s="9">
        <v>53076</v>
      </c>
    </row>
    <row r="66" spans="2:15">
      <c r="B66" s="1">
        <v>42473</v>
      </c>
      <c r="C66" s="6" t="s">
        <v>256</v>
      </c>
      <c r="D66" s="6" t="s">
        <v>257</v>
      </c>
      <c r="E66" s="6"/>
      <c r="F66" s="246" t="s">
        <v>258</v>
      </c>
      <c r="G66" s="6"/>
      <c r="H66" s="6" t="s">
        <v>17</v>
      </c>
      <c r="I66" s="8">
        <v>42476</v>
      </c>
      <c r="J66" s="1"/>
      <c r="K66" s="6" t="s">
        <v>106</v>
      </c>
      <c r="L66" s="6" t="s">
        <v>20</v>
      </c>
      <c r="M66" s="6" t="s">
        <v>108</v>
      </c>
      <c r="N66" s="12" t="s">
        <v>259</v>
      </c>
      <c r="O66" s="9">
        <v>15354</v>
      </c>
    </row>
    <row r="67" spans="2:15" ht="63.75">
      <c r="B67" s="2">
        <v>42472</v>
      </c>
      <c r="C67" s="10" t="s">
        <v>260</v>
      </c>
      <c r="D67" s="10" t="s">
        <v>261</v>
      </c>
      <c r="E67" s="10"/>
      <c r="F67" s="246" t="s">
        <v>262</v>
      </c>
      <c r="G67" s="10"/>
      <c r="H67" s="10" t="s">
        <v>17</v>
      </c>
      <c r="I67" s="2" t="s">
        <v>18</v>
      </c>
      <c r="J67" s="2">
        <v>42497</v>
      </c>
      <c r="K67" s="10" t="s">
        <v>179</v>
      </c>
      <c r="L67" s="10" t="s">
        <v>20</v>
      </c>
      <c r="M67" s="13" t="s">
        <v>263</v>
      </c>
      <c r="N67" s="13" t="s">
        <v>264</v>
      </c>
      <c r="O67" s="9">
        <v>56529</v>
      </c>
    </row>
    <row r="68" spans="2:15" s="4" customFormat="1">
      <c r="B68" s="2">
        <v>42427</v>
      </c>
      <c r="C68" s="10" t="s">
        <v>265</v>
      </c>
      <c r="D68" s="10" t="s">
        <v>266</v>
      </c>
      <c r="E68" s="10"/>
      <c r="F68" s="7" t="s">
        <v>267</v>
      </c>
      <c r="G68" s="10"/>
      <c r="H68" s="10" t="s">
        <v>132</v>
      </c>
      <c r="I68" s="10" t="s">
        <v>18</v>
      </c>
      <c r="J68" s="2">
        <v>42434</v>
      </c>
      <c r="K68" s="10" t="s">
        <v>268</v>
      </c>
      <c r="L68" s="10" t="s">
        <v>269</v>
      </c>
      <c r="M68" s="10" t="s">
        <v>108</v>
      </c>
      <c r="N68" s="13" t="s">
        <v>270</v>
      </c>
      <c r="O68" s="9">
        <v>32000</v>
      </c>
    </row>
    <row r="69" spans="2:15" ht="38.25">
      <c r="B69" s="2">
        <v>42472</v>
      </c>
      <c r="C69" s="10" t="s">
        <v>271</v>
      </c>
      <c r="D69" s="10" t="s">
        <v>272</v>
      </c>
      <c r="E69" s="10"/>
      <c r="F69" s="10"/>
      <c r="G69" s="10"/>
      <c r="H69" s="10" t="s">
        <v>17</v>
      </c>
      <c r="I69" s="10" t="s">
        <v>18</v>
      </c>
      <c r="J69" s="2">
        <v>42483</v>
      </c>
      <c r="K69" s="10" t="s">
        <v>106</v>
      </c>
      <c r="L69" s="10" t="s">
        <v>273</v>
      </c>
      <c r="M69" s="10" t="s">
        <v>108</v>
      </c>
      <c r="N69" s="13" t="s">
        <v>274</v>
      </c>
      <c r="O69" s="9">
        <v>48200</v>
      </c>
    </row>
    <row r="70" spans="2:15" ht="38.25">
      <c r="B70" s="2">
        <v>42472</v>
      </c>
      <c r="C70" s="10" t="s">
        <v>275</v>
      </c>
      <c r="D70" s="10" t="s">
        <v>276</v>
      </c>
      <c r="E70" s="10"/>
      <c r="F70" s="10"/>
      <c r="G70" s="10"/>
      <c r="H70" s="10" t="s">
        <v>17</v>
      </c>
      <c r="I70" s="11" t="s">
        <v>18</v>
      </c>
      <c r="J70" s="2">
        <v>42483</v>
      </c>
      <c r="K70" s="10" t="s">
        <v>106</v>
      </c>
      <c r="L70" s="10" t="s">
        <v>273</v>
      </c>
      <c r="M70" s="10" t="s">
        <v>108</v>
      </c>
      <c r="N70" s="13" t="s">
        <v>274</v>
      </c>
      <c r="O70" s="9">
        <v>48200</v>
      </c>
    </row>
    <row r="71" spans="2:15">
      <c r="B71" s="2">
        <v>42471</v>
      </c>
      <c r="C71" s="10" t="s">
        <v>277</v>
      </c>
      <c r="D71" s="10" t="s">
        <v>278</v>
      </c>
      <c r="E71" s="10"/>
      <c r="F71" s="246" t="s">
        <v>279</v>
      </c>
      <c r="G71" s="10"/>
      <c r="H71" s="10" t="s">
        <v>17</v>
      </c>
      <c r="I71" s="10" t="s">
        <v>18</v>
      </c>
      <c r="J71" s="2" t="s">
        <v>18</v>
      </c>
      <c r="K71" s="10" t="s">
        <v>19</v>
      </c>
      <c r="L71" s="10" t="s">
        <v>20</v>
      </c>
      <c r="M71" s="10" t="s">
        <v>108</v>
      </c>
      <c r="N71" s="13" t="s">
        <v>280</v>
      </c>
      <c r="O71" s="9">
        <v>22823</v>
      </c>
    </row>
    <row r="72" spans="2:15">
      <c r="B72" s="2">
        <v>42471</v>
      </c>
      <c r="C72" s="10" t="s">
        <v>281</v>
      </c>
      <c r="D72" s="10" t="s">
        <v>282</v>
      </c>
      <c r="E72" s="10"/>
      <c r="F72" s="246" t="s">
        <v>283</v>
      </c>
      <c r="G72" s="10"/>
      <c r="H72" s="10" t="s">
        <v>17</v>
      </c>
      <c r="I72" s="10" t="s">
        <v>18</v>
      </c>
      <c r="J72" s="2" t="s">
        <v>18</v>
      </c>
      <c r="K72" s="10" t="s">
        <v>67</v>
      </c>
      <c r="L72" s="10" t="s">
        <v>20</v>
      </c>
      <c r="M72" s="10" t="s">
        <v>108</v>
      </c>
      <c r="N72" s="13" t="s">
        <v>284</v>
      </c>
      <c r="O72" s="9">
        <v>22800</v>
      </c>
    </row>
    <row r="73" spans="2:15">
      <c r="B73" s="2">
        <v>42467</v>
      </c>
      <c r="C73" s="10" t="s">
        <v>285</v>
      </c>
      <c r="D73" s="10" t="s">
        <v>286</v>
      </c>
      <c r="E73" s="10"/>
      <c r="F73" s="246" t="s">
        <v>287</v>
      </c>
      <c r="G73" s="10"/>
      <c r="H73" s="10" t="s">
        <v>17</v>
      </c>
      <c r="I73" s="10" t="s">
        <v>18</v>
      </c>
      <c r="J73" s="2" t="s">
        <v>18</v>
      </c>
      <c r="K73" s="10" t="s">
        <v>288</v>
      </c>
      <c r="L73" s="10" t="s">
        <v>20</v>
      </c>
      <c r="M73" s="10" t="s">
        <v>108</v>
      </c>
      <c r="N73" s="13" t="s">
        <v>289</v>
      </c>
      <c r="O73" s="9">
        <v>57224</v>
      </c>
    </row>
    <row r="74" spans="2:15">
      <c r="B74" s="2">
        <v>42465</v>
      </c>
      <c r="C74" s="10" t="s">
        <v>290</v>
      </c>
      <c r="D74" s="10" t="s">
        <v>291</v>
      </c>
      <c r="E74" s="10"/>
      <c r="F74" s="246" t="s">
        <v>292</v>
      </c>
      <c r="G74" s="10"/>
      <c r="H74" s="10" t="s">
        <v>17</v>
      </c>
      <c r="I74" s="10" t="s">
        <v>18</v>
      </c>
      <c r="J74" s="2" t="s">
        <v>18</v>
      </c>
      <c r="K74" s="10" t="s">
        <v>43</v>
      </c>
      <c r="L74" s="10" t="s">
        <v>20</v>
      </c>
      <c r="M74" s="10" t="s">
        <v>35</v>
      </c>
      <c r="N74" s="13" t="s">
        <v>21</v>
      </c>
      <c r="O74" s="9">
        <v>0</v>
      </c>
    </row>
    <row r="75" spans="2:15">
      <c r="B75" s="2">
        <v>42465</v>
      </c>
      <c r="C75" s="10" t="s">
        <v>293</v>
      </c>
      <c r="D75" s="10" t="s">
        <v>294</v>
      </c>
      <c r="E75" s="10"/>
      <c r="F75" s="246" t="s">
        <v>295</v>
      </c>
      <c r="G75" s="10"/>
      <c r="H75" s="10" t="s">
        <v>17</v>
      </c>
      <c r="I75" s="10" t="s">
        <v>18</v>
      </c>
      <c r="J75" s="2" t="s">
        <v>18</v>
      </c>
      <c r="K75" s="10" t="s">
        <v>19</v>
      </c>
      <c r="L75" s="10" t="s">
        <v>20</v>
      </c>
      <c r="M75" s="10" t="s">
        <v>108</v>
      </c>
      <c r="N75" s="13" t="s">
        <v>296</v>
      </c>
      <c r="O75" s="9">
        <v>47800</v>
      </c>
    </row>
    <row r="76" spans="2:15">
      <c r="B76" s="2">
        <v>42465</v>
      </c>
      <c r="C76" s="10" t="s">
        <v>297</v>
      </c>
      <c r="D76" s="10" t="s">
        <v>298</v>
      </c>
      <c r="E76" s="10"/>
      <c r="F76" s="246" t="s">
        <v>299</v>
      </c>
      <c r="G76" s="10"/>
      <c r="H76" s="10" t="s">
        <v>17</v>
      </c>
      <c r="I76" s="10" t="s">
        <v>18</v>
      </c>
      <c r="J76" s="2" t="s">
        <v>18</v>
      </c>
      <c r="K76" s="10" t="s">
        <v>19</v>
      </c>
      <c r="L76" s="10" t="s">
        <v>20</v>
      </c>
      <c r="M76" s="10" t="s">
        <v>108</v>
      </c>
      <c r="N76" s="13" t="s">
        <v>300</v>
      </c>
      <c r="O76" s="9">
        <v>47919</v>
      </c>
    </row>
    <row r="77" spans="2:15">
      <c r="B77" s="2">
        <v>42464</v>
      </c>
      <c r="C77" s="10" t="s">
        <v>301</v>
      </c>
      <c r="D77" s="10" t="s">
        <v>302</v>
      </c>
      <c r="E77" s="10"/>
      <c r="F77" s="246" t="s">
        <v>303</v>
      </c>
      <c r="G77" s="10"/>
      <c r="H77" s="10" t="s">
        <v>17</v>
      </c>
      <c r="I77" s="10" t="s">
        <v>18</v>
      </c>
      <c r="J77" s="2">
        <v>42469</v>
      </c>
      <c r="K77" s="10" t="s">
        <v>179</v>
      </c>
      <c r="L77" s="10" t="s">
        <v>20</v>
      </c>
      <c r="M77" s="10" t="s">
        <v>108</v>
      </c>
      <c r="N77" s="13" t="s">
        <v>304</v>
      </c>
      <c r="O77" s="9">
        <v>0</v>
      </c>
    </row>
    <row r="78" spans="2:15">
      <c r="B78" s="2">
        <v>42461</v>
      </c>
      <c r="C78" s="10" t="s">
        <v>305</v>
      </c>
      <c r="D78" s="10" t="s">
        <v>306</v>
      </c>
      <c r="E78" s="10"/>
      <c r="F78" s="10"/>
      <c r="G78" s="10"/>
      <c r="H78" s="10" t="s">
        <v>17</v>
      </c>
      <c r="I78" s="11">
        <v>42461</v>
      </c>
      <c r="J78" s="2" t="s">
        <v>18</v>
      </c>
      <c r="K78" s="10" t="s">
        <v>307</v>
      </c>
      <c r="L78" s="10" t="s">
        <v>68</v>
      </c>
      <c r="M78" s="10" t="s">
        <v>108</v>
      </c>
      <c r="N78" s="13" t="s">
        <v>308</v>
      </c>
      <c r="O78" s="9">
        <v>11512</v>
      </c>
    </row>
    <row r="79" spans="2:15">
      <c r="B79" s="2">
        <v>42461</v>
      </c>
      <c r="C79" s="10" t="s">
        <v>309</v>
      </c>
      <c r="D79" s="10" t="s">
        <v>310</v>
      </c>
      <c r="E79" s="10"/>
      <c r="F79" s="246" t="s">
        <v>311</v>
      </c>
      <c r="G79" s="10"/>
      <c r="H79" s="10" t="s">
        <v>17</v>
      </c>
      <c r="I79" s="10" t="s">
        <v>18</v>
      </c>
      <c r="J79" s="2" t="s">
        <v>18</v>
      </c>
      <c r="K79" s="10" t="s">
        <v>19</v>
      </c>
      <c r="L79" s="10" t="s">
        <v>20</v>
      </c>
      <c r="M79" s="10" t="s">
        <v>108</v>
      </c>
      <c r="N79" s="13" t="s">
        <v>312</v>
      </c>
      <c r="O79" s="9">
        <v>0</v>
      </c>
    </row>
    <row r="80" spans="2:15" ht="25.5">
      <c r="B80" s="2">
        <v>42460</v>
      </c>
      <c r="C80" s="10" t="s">
        <v>313</v>
      </c>
      <c r="D80" s="10" t="s">
        <v>314</v>
      </c>
      <c r="E80" s="10"/>
      <c r="F80" s="246" t="s">
        <v>315</v>
      </c>
      <c r="G80" s="10"/>
      <c r="H80" s="10" t="s">
        <v>17</v>
      </c>
      <c r="I80" s="10" t="s">
        <v>18</v>
      </c>
      <c r="J80" s="2"/>
      <c r="K80" s="10" t="s">
        <v>179</v>
      </c>
      <c r="L80" s="10" t="s">
        <v>20</v>
      </c>
      <c r="M80" s="10" t="s">
        <v>108</v>
      </c>
      <c r="N80" s="13" t="s">
        <v>316</v>
      </c>
      <c r="O80" s="9">
        <v>33200</v>
      </c>
    </row>
    <row r="81" spans="2:15">
      <c r="B81" s="2">
        <v>42431</v>
      </c>
      <c r="C81" s="10" t="s">
        <v>317</v>
      </c>
      <c r="D81" s="10" t="s">
        <v>318</v>
      </c>
      <c r="E81" s="10"/>
      <c r="F81" s="246" t="s">
        <v>319</v>
      </c>
      <c r="G81" s="10"/>
      <c r="H81" s="10" t="s">
        <v>17</v>
      </c>
      <c r="I81" s="10" t="s">
        <v>18</v>
      </c>
      <c r="J81" s="2" t="s">
        <v>18</v>
      </c>
      <c r="K81" s="10" t="s">
        <v>19</v>
      </c>
      <c r="L81" s="10" t="s">
        <v>20</v>
      </c>
      <c r="M81" s="10" t="s">
        <v>108</v>
      </c>
      <c r="N81" s="13" t="s">
        <v>320</v>
      </c>
      <c r="O81" s="9">
        <v>60139</v>
      </c>
    </row>
    <row r="82" spans="2:15">
      <c r="B82" s="2">
        <v>42429</v>
      </c>
      <c r="C82" s="10" t="s">
        <v>321</v>
      </c>
      <c r="D82" s="10" t="s">
        <v>322</v>
      </c>
      <c r="E82" s="10"/>
      <c r="F82" s="246" t="s">
        <v>323</v>
      </c>
      <c r="G82" s="10"/>
      <c r="H82" s="10" t="s">
        <v>17</v>
      </c>
      <c r="I82" s="11">
        <v>42434</v>
      </c>
      <c r="J82" s="2">
        <v>42447</v>
      </c>
      <c r="K82" s="10" t="s">
        <v>106</v>
      </c>
      <c r="L82" s="10" t="s">
        <v>20</v>
      </c>
      <c r="M82" s="10" t="s">
        <v>108</v>
      </c>
      <c r="N82" s="13" t="s">
        <v>324</v>
      </c>
      <c r="O82" s="9">
        <v>44886</v>
      </c>
    </row>
    <row r="83" spans="2:15">
      <c r="B83" s="2">
        <v>42427</v>
      </c>
      <c r="C83" s="10" t="s">
        <v>325</v>
      </c>
      <c r="D83" s="10" t="s">
        <v>326</v>
      </c>
      <c r="E83" s="10"/>
      <c r="F83" s="246" t="s">
        <v>327</v>
      </c>
      <c r="G83" s="10"/>
      <c r="H83" s="10" t="s">
        <v>17</v>
      </c>
      <c r="I83" s="10" t="s">
        <v>18</v>
      </c>
      <c r="J83" s="2">
        <v>42437</v>
      </c>
      <c r="K83" s="10" t="s">
        <v>328</v>
      </c>
      <c r="L83" s="10" t="s">
        <v>20</v>
      </c>
      <c r="M83" s="10" t="s">
        <v>108</v>
      </c>
      <c r="N83" s="13" t="s">
        <v>329</v>
      </c>
      <c r="O83" s="9">
        <v>21700</v>
      </c>
    </row>
    <row r="84" spans="2:15">
      <c r="B84" s="2">
        <v>42426</v>
      </c>
      <c r="C84" s="10" t="s">
        <v>330</v>
      </c>
      <c r="D84" s="10" t="s">
        <v>331</v>
      </c>
      <c r="E84" s="10"/>
      <c r="F84" s="246" t="s">
        <v>332</v>
      </c>
      <c r="G84" s="10"/>
      <c r="H84" s="10" t="s">
        <v>17</v>
      </c>
      <c r="I84" s="10" t="s">
        <v>18</v>
      </c>
      <c r="J84" s="2" t="s">
        <v>18</v>
      </c>
      <c r="K84" s="10" t="s">
        <v>67</v>
      </c>
      <c r="L84" s="10" t="s">
        <v>20</v>
      </c>
      <c r="M84" s="10" t="s">
        <v>108</v>
      </c>
      <c r="N84" s="13" t="s">
        <v>333</v>
      </c>
      <c r="O84" s="9">
        <v>8365</v>
      </c>
    </row>
    <row r="85" spans="2:15">
      <c r="B85" s="2">
        <v>42418</v>
      </c>
      <c r="C85" s="10" t="s">
        <v>334</v>
      </c>
      <c r="D85" s="10" t="s">
        <v>335</v>
      </c>
      <c r="E85" s="10"/>
      <c r="F85" s="246" t="s">
        <v>336</v>
      </c>
      <c r="G85" s="10"/>
      <c r="H85" s="10" t="s">
        <v>17</v>
      </c>
      <c r="I85" s="10" t="s">
        <v>18</v>
      </c>
      <c r="J85" s="2">
        <v>42455</v>
      </c>
      <c r="K85" s="10" t="s">
        <v>337</v>
      </c>
      <c r="L85" s="10" t="s">
        <v>20</v>
      </c>
      <c r="M85" s="10" t="s">
        <v>108</v>
      </c>
      <c r="N85" s="13" t="s">
        <v>338</v>
      </c>
      <c r="O85" s="9">
        <v>25000</v>
      </c>
    </row>
    <row r="86" spans="2:15">
      <c r="B86" s="2">
        <v>42416</v>
      </c>
      <c r="C86" s="10" t="s">
        <v>339</v>
      </c>
      <c r="D86" s="10" t="s">
        <v>340</v>
      </c>
      <c r="E86" s="10"/>
      <c r="F86" s="246" t="s">
        <v>341</v>
      </c>
      <c r="G86" s="10"/>
      <c r="H86" s="10" t="s">
        <v>17</v>
      </c>
      <c r="I86" s="10" t="s">
        <v>18</v>
      </c>
      <c r="J86" s="2">
        <v>42458</v>
      </c>
      <c r="K86" s="10" t="s">
        <v>106</v>
      </c>
      <c r="L86" s="10" t="s">
        <v>20</v>
      </c>
      <c r="M86" s="10" t="s">
        <v>108</v>
      </c>
      <c r="N86" s="13" t="s">
        <v>342</v>
      </c>
      <c r="O86" s="9">
        <v>25820</v>
      </c>
    </row>
    <row r="87" spans="2:15">
      <c r="B87" s="2">
        <v>42415</v>
      </c>
      <c r="C87" s="10" t="s">
        <v>343</v>
      </c>
      <c r="D87" s="10" t="s">
        <v>344</v>
      </c>
      <c r="E87" s="10"/>
      <c r="F87" s="246" t="s">
        <v>345</v>
      </c>
      <c r="G87" s="10"/>
      <c r="H87" s="10" t="s">
        <v>17</v>
      </c>
      <c r="I87" s="10" t="s">
        <v>18</v>
      </c>
      <c r="J87" s="2" t="s">
        <v>18</v>
      </c>
      <c r="K87" s="10" t="s">
        <v>19</v>
      </c>
      <c r="L87" s="10" t="s">
        <v>20</v>
      </c>
      <c r="M87" s="10" t="s">
        <v>108</v>
      </c>
      <c r="N87" s="13" t="s">
        <v>346</v>
      </c>
      <c r="O87" s="9">
        <v>17520</v>
      </c>
    </row>
    <row r="88" spans="2:15">
      <c r="B88" s="2">
        <v>42412</v>
      </c>
      <c r="C88" s="10" t="s">
        <v>347</v>
      </c>
      <c r="D88" s="10" t="s">
        <v>348</v>
      </c>
      <c r="E88" s="10"/>
      <c r="F88" s="246" t="s">
        <v>349</v>
      </c>
      <c r="G88" s="10"/>
      <c r="H88" s="10" t="s">
        <v>17</v>
      </c>
      <c r="I88" s="11" t="s">
        <v>18</v>
      </c>
      <c r="J88" s="2">
        <v>42420</v>
      </c>
      <c r="K88" s="10" t="s">
        <v>350</v>
      </c>
      <c r="L88" s="10" t="s">
        <v>20</v>
      </c>
      <c r="M88" s="10" t="s">
        <v>108</v>
      </c>
      <c r="N88" s="13" t="s">
        <v>351</v>
      </c>
      <c r="O88" s="9">
        <v>29305</v>
      </c>
    </row>
    <row r="89" spans="2:15">
      <c r="B89" s="2">
        <v>42411</v>
      </c>
      <c r="C89" s="10" t="s">
        <v>352</v>
      </c>
      <c r="D89" s="10" t="s">
        <v>353</v>
      </c>
      <c r="E89" s="10"/>
      <c r="F89" s="246" t="s">
        <v>354</v>
      </c>
      <c r="G89" s="10"/>
      <c r="H89" s="10" t="s">
        <v>17</v>
      </c>
      <c r="I89" s="10" t="s">
        <v>18</v>
      </c>
      <c r="J89" s="2" t="s">
        <v>18</v>
      </c>
      <c r="K89" s="10" t="s">
        <v>288</v>
      </c>
      <c r="L89" s="10" t="s">
        <v>20</v>
      </c>
      <c r="M89" s="10" t="s">
        <v>108</v>
      </c>
      <c r="N89" s="13" t="s">
        <v>351</v>
      </c>
      <c r="O89" s="9">
        <v>28828</v>
      </c>
    </row>
    <row r="90" spans="2:15">
      <c r="B90" s="2">
        <v>42411</v>
      </c>
      <c r="C90" s="10" t="s">
        <v>355</v>
      </c>
      <c r="D90" s="10" t="s">
        <v>356</v>
      </c>
      <c r="E90" s="10"/>
      <c r="F90" s="246" t="s">
        <v>357</v>
      </c>
      <c r="G90" s="10"/>
      <c r="H90" s="10" t="s">
        <v>17</v>
      </c>
      <c r="I90" s="10" t="s">
        <v>18</v>
      </c>
      <c r="J90" s="2" t="s">
        <v>18</v>
      </c>
      <c r="K90" s="10" t="s">
        <v>19</v>
      </c>
      <c r="L90" s="10" t="s">
        <v>20</v>
      </c>
      <c r="M90" s="10" t="s">
        <v>108</v>
      </c>
      <c r="N90" s="13" t="s">
        <v>358</v>
      </c>
      <c r="O90" s="9">
        <v>20600</v>
      </c>
    </row>
    <row r="91" spans="2:15" s="4" customFormat="1" ht="25.5">
      <c r="B91" s="2">
        <v>42377</v>
      </c>
      <c r="C91" s="10" t="s">
        <v>359</v>
      </c>
      <c r="D91" s="10" t="s">
        <v>360</v>
      </c>
      <c r="E91" s="10"/>
      <c r="F91" s="7" t="s">
        <v>361</v>
      </c>
      <c r="G91" s="10"/>
      <c r="H91" s="10" t="s">
        <v>132</v>
      </c>
      <c r="I91" s="10" t="s">
        <v>18</v>
      </c>
      <c r="J91" s="2">
        <v>42390</v>
      </c>
      <c r="K91" s="10" t="s">
        <v>106</v>
      </c>
      <c r="L91" s="10" t="s">
        <v>20</v>
      </c>
      <c r="M91" s="10" t="s">
        <v>108</v>
      </c>
      <c r="N91" s="13" t="s">
        <v>362</v>
      </c>
      <c r="O91" s="9">
        <v>18700</v>
      </c>
    </row>
    <row r="92" spans="2:15">
      <c r="B92" s="2">
        <v>42410</v>
      </c>
      <c r="C92" s="10" t="s">
        <v>363</v>
      </c>
      <c r="D92" s="10" t="s">
        <v>364</v>
      </c>
      <c r="E92" s="10"/>
      <c r="F92" s="246" t="s">
        <v>365</v>
      </c>
      <c r="G92" s="10"/>
      <c r="H92" s="10" t="s">
        <v>17</v>
      </c>
      <c r="I92" s="10" t="s">
        <v>18</v>
      </c>
      <c r="J92" s="2" t="s">
        <v>18</v>
      </c>
      <c r="K92" s="10" t="s">
        <v>19</v>
      </c>
      <c r="L92" s="10" t="s">
        <v>20</v>
      </c>
      <c r="M92" s="10" t="s">
        <v>366</v>
      </c>
      <c r="N92" s="13" t="s">
        <v>367</v>
      </c>
      <c r="O92" s="9">
        <v>0</v>
      </c>
    </row>
    <row r="93" spans="2:15">
      <c r="B93" s="2">
        <v>42403</v>
      </c>
      <c r="C93" s="10" t="s">
        <v>368</v>
      </c>
      <c r="D93" s="10" t="s">
        <v>369</v>
      </c>
      <c r="E93" s="10"/>
      <c r="F93" s="246" t="s">
        <v>370</v>
      </c>
      <c r="G93" s="10"/>
      <c r="H93" s="10" t="s">
        <v>17</v>
      </c>
      <c r="I93" s="10" t="s">
        <v>18</v>
      </c>
      <c r="J93" s="2">
        <v>42455</v>
      </c>
      <c r="K93" s="10" t="s">
        <v>106</v>
      </c>
      <c r="L93" s="10" t="s">
        <v>20</v>
      </c>
      <c r="M93" s="10" t="s">
        <v>108</v>
      </c>
      <c r="N93" s="13" t="s">
        <v>371</v>
      </c>
      <c r="O93" s="9">
        <v>0</v>
      </c>
    </row>
    <row r="94" spans="2:15" s="4" customFormat="1">
      <c r="B94" s="2"/>
      <c r="C94" s="10"/>
      <c r="D94" s="10"/>
      <c r="E94" s="10"/>
      <c r="F94" s="10"/>
      <c r="G94" s="10"/>
      <c r="H94" s="10"/>
      <c r="I94" s="10"/>
      <c r="J94" s="2"/>
      <c r="K94" s="10"/>
      <c r="L94" s="10"/>
      <c r="M94" s="10"/>
      <c r="N94" s="13"/>
      <c r="O94" s="9">
        <v>0</v>
      </c>
    </row>
    <row r="95" spans="2:15" s="4" customFormat="1">
      <c r="B95" s="2"/>
      <c r="C95" s="10"/>
      <c r="D95" s="10"/>
      <c r="E95" s="10"/>
      <c r="F95" s="10"/>
      <c r="G95" s="10"/>
      <c r="H95" s="10"/>
      <c r="I95" s="10"/>
      <c r="J95" s="2"/>
      <c r="K95" s="10"/>
      <c r="L95" s="10"/>
      <c r="M95" s="10"/>
      <c r="N95" s="13"/>
      <c r="O95" s="9">
        <v>0</v>
      </c>
    </row>
    <row r="96" spans="2:15" s="4" customFormat="1">
      <c r="B96" s="2"/>
      <c r="C96" s="10"/>
      <c r="D96" s="10"/>
      <c r="E96" s="10"/>
      <c r="F96" s="10"/>
      <c r="G96" s="10"/>
      <c r="H96" s="10"/>
      <c r="I96" s="10"/>
      <c r="J96" s="2"/>
      <c r="K96" s="10"/>
      <c r="L96" s="10"/>
      <c r="M96" s="10"/>
      <c r="N96" s="13"/>
      <c r="O96" s="9">
        <v>0</v>
      </c>
    </row>
    <row r="97" spans="2:15" s="4" customFormat="1">
      <c r="B97" s="2"/>
      <c r="C97" s="10"/>
      <c r="D97" s="10"/>
      <c r="E97" s="10"/>
      <c r="F97" s="10"/>
      <c r="G97" s="10"/>
      <c r="H97" s="10"/>
      <c r="I97" s="10"/>
      <c r="J97" s="2"/>
      <c r="K97" s="10"/>
      <c r="L97" s="10"/>
      <c r="M97" s="10"/>
      <c r="N97" s="13"/>
      <c r="O97" s="9">
        <v>0</v>
      </c>
    </row>
    <row r="98" spans="2:15">
      <c r="B98" s="2">
        <v>42401</v>
      </c>
      <c r="C98" s="10" t="s">
        <v>372</v>
      </c>
      <c r="D98" s="10" t="s">
        <v>373</v>
      </c>
      <c r="E98" s="10"/>
      <c r="F98" s="246" t="s">
        <v>374</v>
      </c>
      <c r="G98" s="10"/>
      <c r="H98" s="10" t="s">
        <v>17</v>
      </c>
      <c r="I98" s="10" t="s">
        <v>18</v>
      </c>
      <c r="J98" s="2" t="s">
        <v>18</v>
      </c>
      <c r="K98" s="10" t="s">
        <v>19</v>
      </c>
      <c r="L98" s="10" t="s">
        <v>20</v>
      </c>
      <c r="M98" s="10" t="s">
        <v>108</v>
      </c>
      <c r="N98" s="13" t="s">
        <v>375</v>
      </c>
      <c r="O98" s="9">
        <v>19800</v>
      </c>
    </row>
    <row r="99" spans="2:15">
      <c r="B99" s="2">
        <v>42397</v>
      </c>
      <c r="C99" s="10" t="s">
        <v>376</v>
      </c>
      <c r="D99" s="10" t="s">
        <v>377</v>
      </c>
      <c r="E99" s="10"/>
      <c r="F99" s="246" t="s">
        <v>378</v>
      </c>
      <c r="G99" s="10"/>
      <c r="H99" s="10" t="s">
        <v>17</v>
      </c>
      <c r="I99" s="10" t="s">
        <v>18</v>
      </c>
      <c r="J99" s="2"/>
      <c r="K99" s="10" t="s">
        <v>19</v>
      </c>
      <c r="L99" s="10" t="s">
        <v>20</v>
      </c>
      <c r="M99" s="10" t="s">
        <v>108</v>
      </c>
      <c r="N99" s="13"/>
      <c r="O99" s="9">
        <v>0</v>
      </c>
    </row>
    <row r="100" spans="2:15" ht="25.5">
      <c r="B100" s="2">
        <v>42395</v>
      </c>
      <c r="C100" s="10" t="s">
        <v>379</v>
      </c>
      <c r="D100" s="10" t="s">
        <v>380</v>
      </c>
      <c r="E100" s="10"/>
      <c r="F100" s="246" t="s">
        <v>381</v>
      </c>
      <c r="G100" s="10"/>
      <c r="H100" s="10" t="s">
        <v>17</v>
      </c>
      <c r="I100" s="10" t="s">
        <v>18</v>
      </c>
      <c r="J100" s="2" t="s">
        <v>18</v>
      </c>
      <c r="K100" s="10" t="s">
        <v>19</v>
      </c>
      <c r="L100" s="10" t="s">
        <v>20</v>
      </c>
      <c r="M100" s="10" t="s">
        <v>108</v>
      </c>
      <c r="N100" s="13" t="s">
        <v>382</v>
      </c>
      <c r="O100" s="9">
        <v>15500</v>
      </c>
    </row>
    <row r="101" spans="2:15" ht="25.5">
      <c r="B101" s="2">
        <v>42391</v>
      </c>
      <c r="C101" s="10" t="s">
        <v>383</v>
      </c>
      <c r="D101" s="10" t="s">
        <v>384</v>
      </c>
      <c r="E101" s="10" t="s">
        <v>385</v>
      </c>
      <c r="F101" s="246" t="s">
        <v>386</v>
      </c>
      <c r="G101" s="10"/>
      <c r="H101" s="10" t="s">
        <v>17</v>
      </c>
      <c r="I101" s="10" t="s">
        <v>18</v>
      </c>
      <c r="J101" s="2">
        <v>42417</v>
      </c>
      <c r="K101" s="10" t="s">
        <v>268</v>
      </c>
      <c r="L101" s="10" t="s">
        <v>20</v>
      </c>
      <c r="M101" s="10" t="s">
        <v>108</v>
      </c>
      <c r="N101" s="13" t="s">
        <v>387</v>
      </c>
      <c r="O101" s="9">
        <v>25000</v>
      </c>
    </row>
    <row r="102" spans="2:15">
      <c r="B102" s="2">
        <v>42390</v>
      </c>
      <c r="C102" s="10" t="s">
        <v>388</v>
      </c>
      <c r="D102" s="10" t="s">
        <v>389</v>
      </c>
      <c r="E102" s="10"/>
      <c r="F102" s="246" t="s">
        <v>390</v>
      </c>
      <c r="G102" s="10"/>
      <c r="H102" s="10" t="s">
        <v>17</v>
      </c>
      <c r="I102" s="10" t="s">
        <v>18</v>
      </c>
      <c r="J102" s="2" t="s">
        <v>18</v>
      </c>
      <c r="K102" s="10" t="s">
        <v>179</v>
      </c>
      <c r="L102" s="10" t="s">
        <v>107</v>
      </c>
      <c r="M102" s="10" t="s">
        <v>108</v>
      </c>
      <c r="N102" s="13" t="s">
        <v>391</v>
      </c>
      <c r="O102" s="9">
        <v>58137</v>
      </c>
    </row>
    <row r="103" spans="2:15">
      <c r="B103" s="2">
        <v>42388</v>
      </c>
      <c r="C103" s="10" t="s">
        <v>392</v>
      </c>
      <c r="D103" s="10" t="s">
        <v>393</v>
      </c>
      <c r="E103" s="10"/>
      <c r="F103" s="246" t="s">
        <v>394</v>
      </c>
      <c r="G103" s="10"/>
      <c r="H103" s="10" t="s">
        <v>17</v>
      </c>
      <c r="I103" s="10" t="s">
        <v>18</v>
      </c>
      <c r="J103" s="2" t="s">
        <v>18</v>
      </c>
      <c r="K103" s="10" t="s">
        <v>19</v>
      </c>
      <c r="L103" s="10" t="s">
        <v>20</v>
      </c>
      <c r="M103" s="10" t="s">
        <v>108</v>
      </c>
      <c r="N103" s="13" t="s">
        <v>395</v>
      </c>
      <c r="O103" s="9">
        <v>23496</v>
      </c>
    </row>
    <row r="104" spans="2:15">
      <c r="B104" s="2">
        <v>42388</v>
      </c>
      <c r="C104" s="10" t="s">
        <v>396</v>
      </c>
      <c r="D104" s="10" t="s">
        <v>397</v>
      </c>
      <c r="E104" s="10"/>
      <c r="F104" s="246" t="s">
        <v>398</v>
      </c>
      <c r="G104" s="10"/>
      <c r="H104" s="10" t="s">
        <v>17</v>
      </c>
      <c r="I104" s="10" t="s">
        <v>18</v>
      </c>
      <c r="J104" s="2" t="s">
        <v>18</v>
      </c>
      <c r="K104" s="10" t="s">
        <v>307</v>
      </c>
      <c r="L104" s="10" t="s">
        <v>20</v>
      </c>
      <c r="M104" s="10" t="s">
        <v>108</v>
      </c>
      <c r="N104" s="13" t="s">
        <v>399</v>
      </c>
      <c r="O104" s="9">
        <v>33927</v>
      </c>
    </row>
    <row r="105" spans="2:15">
      <c r="B105" s="2">
        <v>42385</v>
      </c>
      <c r="C105" s="10" t="s">
        <v>400</v>
      </c>
      <c r="D105" s="10" t="s">
        <v>401</v>
      </c>
      <c r="E105" s="10"/>
      <c r="F105" s="246" t="s">
        <v>402</v>
      </c>
      <c r="G105" s="10"/>
      <c r="H105" s="10" t="s">
        <v>17</v>
      </c>
      <c r="I105" s="11">
        <v>42690</v>
      </c>
      <c r="J105" s="2">
        <v>42698</v>
      </c>
      <c r="K105" s="10" t="s">
        <v>288</v>
      </c>
      <c r="L105" s="10" t="s">
        <v>20</v>
      </c>
      <c r="M105" s="10" t="s">
        <v>108</v>
      </c>
      <c r="N105" s="13" t="s">
        <v>403</v>
      </c>
      <c r="O105" s="9">
        <v>31832</v>
      </c>
    </row>
    <row r="106" spans="2:15">
      <c r="B106" s="2">
        <v>42382</v>
      </c>
      <c r="C106" s="10" t="s">
        <v>404</v>
      </c>
      <c r="D106" s="10" t="s">
        <v>405</v>
      </c>
      <c r="E106" s="10"/>
      <c r="F106" s="246" t="s">
        <v>406</v>
      </c>
      <c r="G106" s="10"/>
      <c r="H106" s="10" t="s">
        <v>17</v>
      </c>
      <c r="I106" s="11">
        <v>42385</v>
      </c>
      <c r="J106" s="2">
        <v>42392</v>
      </c>
      <c r="K106" s="10" t="s">
        <v>19</v>
      </c>
      <c r="L106" s="10"/>
      <c r="M106" s="10"/>
      <c r="N106" s="13"/>
      <c r="O106" s="9">
        <v>19038</v>
      </c>
    </row>
    <row r="107" spans="2:15" ht="25.5">
      <c r="B107" s="2">
        <v>42378</v>
      </c>
      <c r="C107" s="10" t="s">
        <v>407</v>
      </c>
      <c r="D107" s="10" t="s">
        <v>408</v>
      </c>
      <c r="E107" s="10"/>
      <c r="F107" s="246" t="s">
        <v>409</v>
      </c>
      <c r="G107" s="10"/>
      <c r="H107" s="10" t="s">
        <v>17</v>
      </c>
      <c r="I107" s="11" t="s">
        <v>18</v>
      </c>
      <c r="J107" s="2">
        <v>42423</v>
      </c>
      <c r="K107" s="10" t="s">
        <v>179</v>
      </c>
      <c r="L107" s="10" t="s">
        <v>20</v>
      </c>
      <c r="M107" s="10" t="s">
        <v>108</v>
      </c>
      <c r="N107" s="13" t="s">
        <v>410</v>
      </c>
      <c r="O107" s="9">
        <v>37968</v>
      </c>
    </row>
    <row r="108" spans="2:15">
      <c r="B108" s="2">
        <v>42378</v>
      </c>
      <c r="C108" s="10" t="s">
        <v>411</v>
      </c>
      <c r="D108" s="10" t="s">
        <v>412</v>
      </c>
      <c r="E108" s="10"/>
      <c r="F108" s="246" t="s">
        <v>413</v>
      </c>
      <c r="G108" s="10"/>
      <c r="H108" s="10" t="s">
        <v>17</v>
      </c>
      <c r="I108" s="10" t="s">
        <v>18</v>
      </c>
      <c r="J108" s="2" t="s">
        <v>18</v>
      </c>
      <c r="K108" s="10" t="s">
        <v>414</v>
      </c>
      <c r="L108" s="10" t="s">
        <v>20</v>
      </c>
      <c r="M108" s="10" t="s">
        <v>108</v>
      </c>
      <c r="N108" s="13" t="s">
        <v>415</v>
      </c>
      <c r="O108" s="9">
        <v>28947</v>
      </c>
    </row>
    <row r="109" spans="2:15">
      <c r="B109" s="2">
        <v>42377</v>
      </c>
      <c r="C109" s="10" t="s">
        <v>416</v>
      </c>
      <c r="D109" s="10" t="s">
        <v>417</v>
      </c>
      <c r="E109" s="10"/>
      <c r="F109" s="246" t="s">
        <v>418</v>
      </c>
      <c r="G109" s="10"/>
      <c r="H109" s="10" t="s">
        <v>17</v>
      </c>
      <c r="I109" s="10" t="s">
        <v>18</v>
      </c>
      <c r="J109" s="2"/>
      <c r="K109" s="10" t="s">
        <v>19</v>
      </c>
      <c r="L109" s="10" t="s">
        <v>20</v>
      </c>
      <c r="M109" s="10" t="s">
        <v>108</v>
      </c>
      <c r="N109" s="13" t="s">
        <v>419</v>
      </c>
      <c r="O109" s="9">
        <v>33080</v>
      </c>
    </row>
    <row r="110" spans="2:15">
      <c r="B110" s="2">
        <v>42377</v>
      </c>
      <c r="C110" s="10" t="s">
        <v>420</v>
      </c>
      <c r="D110" s="10" t="s">
        <v>421</v>
      </c>
      <c r="E110" s="10"/>
      <c r="F110" s="246" t="s">
        <v>422</v>
      </c>
      <c r="G110" s="10"/>
      <c r="H110" s="10" t="s">
        <v>17</v>
      </c>
      <c r="I110" s="10" t="s">
        <v>18</v>
      </c>
      <c r="J110" s="2" t="s">
        <v>18</v>
      </c>
      <c r="K110" s="10" t="s">
        <v>19</v>
      </c>
      <c r="L110" s="10" t="s">
        <v>20</v>
      </c>
      <c r="M110" s="10" t="s">
        <v>108</v>
      </c>
      <c r="N110" s="13" t="s">
        <v>423</v>
      </c>
      <c r="O110" s="9">
        <v>22565</v>
      </c>
    </row>
    <row r="111" spans="2:15">
      <c r="B111" s="237">
        <v>42370</v>
      </c>
      <c r="C111" s="10" t="s">
        <v>424</v>
      </c>
      <c r="D111" s="10" t="s">
        <v>425</v>
      </c>
      <c r="E111" s="10"/>
      <c r="F111" s="10"/>
      <c r="G111" s="10"/>
      <c r="H111" s="10" t="s">
        <v>17</v>
      </c>
      <c r="I111" s="10" t="s">
        <v>18</v>
      </c>
      <c r="J111" s="2">
        <v>42379</v>
      </c>
      <c r="K111" s="10" t="s">
        <v>106</v>
      </c>
      <c r="L111" s="10" t="s">
        <v>107</v>
      </c>
      <c r="M111" s="10" t="s">
        <v>108</v>
      </c>
      <c r="N111" s="13" t="s">
        <v>426</v>
      </c>
      <c r="O111" s="9">
        <v>0</v>
      </c>
    </row>
    <row r="112" spans="2:15">
      <c r="B112" s="240"/>
      <c r="C112" s="241"/>
      <c r="D112" s="241"/>
      <c r="E112" s="241"/>
      <c r="F112" s="241"/>
      <c r="G112" s="241"/>
      <c r="H112" s="238"/>
      <c r="I112" s="238"/>
      <c r="J112" s="238"/>
      <c r="K112" s="238"/>
      <c r="L112" s="238"/>
      <c r="M112" s="238"/>
      <c r="N112" s="238"/>
      <c r="O112" s="239">
        <v>0</v>
      </c>
    </row>
    <row r="113" spans="2:15">
      <c r="B113" s="240"/>
      <c r="C113" s="241"/>
      <c r="D113" s="241"/>
      <c r="E113" s="241"/>
      <c r="F113" s="241"/>
      <c r="G113" s="241"/>
      <c r="H113" s="238"/>
      <c r="I113" s="238"/>
      <c r="J113" s="238"/>
      <c r="K113" s="238"/>
      <c r="L113" s="238"/>
      <c r="M113" s="238"/>
      <c r="N113" s="238"/>
      <c r="O113" s="239">
        <v>0</v>
      </c>
    </row>
    <row r="114" spans="2:15">
      <c r="B114" s="240"/>
      <c r="C114" s="241"/>
      <c r="D114" s="241"/>
      <c r="E114" s="241"/>
      <c r="F114" s="241"/>
      <c r="G114" s="241"/>
      <c r="H114" s="238"/>
      <c r="I114" s="238"/>
      <c r="J114" s="238"/>
      <c r="K114" s="238"/>
      <c r="L114" s="238"/>
      <c r="M114" s="238"/>
      <c r="N114" s="238"/>
      <c r="O114" s="239">
        <v>0</v>
      </c>
    </row>
    <row r="115" spans="2:15">
      <c r="B115" s="240"/>
      <c r="C115" s="241"/>
      <c r="D115" s="241"/>
      <c r="E115" s="241"/>
      <c r="F115" s="241"/>
      <c r="G115" s="241"/>
      <c r="H115" s="238"/>
      <c r="I115" s="238"/>
      <c r="J115" s="238"/>
      <c r="K115" s="238"/>
      <c r="L115" s="238"/>
      <c r="M115" s="238"/>
      <c r="N115" s="238"/>
      <c r="O115" s="239">
        <v>0</v>
      </c>
    </row>
    <row r="116" spans="2:15">
      <c r="B116" s="240"/>
      <c r="C116" s="241"/>
      <c r="D116" s="241"/>
      <c r="E116" s="241"/>
      <c r="F116" s="241"/>
      <c r="G116" s="241"/>
      <c r="H116" s="238"/>
      <c r="I116" s="238"/>
      <c r="J116" s="238"/>
      <c r="K116" s="238"/>
      <c r="L116" s="238"/>
      <c r="M116" s="238"/>
      <c r="N116" s="238"/>
      <c r="O116" s="239">
        <v>0</v>
      </c>
    </row>
    <row r="117" spans="2:15">
      <c r="B117" s="240"/>
      <c r="C117" s="241"/>
      <c r="D117" s="241"/>
      <c r="E117" s="241"/>
      <c r="F117" s="241"/>
      <c r="G117" s="241"/>
      <c r="H117" s="238"/>
      <c r="I117" s="238"/>
      <c r="J117" s="238"/>
      <c r="K117" s="238"/>
      <c r="L117" s="238"/>
      <c r="M117" s="238"/>
      <c r="N117" s="238"/>
      <c r="O117" s="239">
        <v>0</v>
      </c>
    </row>
    <row r="118" spans="2:15">
      <c r="B118" s="240"/>
      <c r="C118" s="241"/>
      <c r="D118" s="241"/>
      <c r="E118" s="241"/>
      <c r="F118" s="241"/>
      <c r="G118" s="241"/>
      <c r="H118" s="238"/>
      <c r="I118" s="238"/>
      <c r="J118" s="238"/>
      <c r="K118" s="238"/>
      <c r="L118" s="238"/>
      <c r="M118" s="238"/>
      <c r="N118" s="238"/>
      <c r="O118" s="239">
        <v>0</v>
      </c>
    </row>
    <row r="119" spans="2:15">
      <c r="B119" s="240"/>
      <c r="C119" s="241"/>
      <c r="D119" s="241"/>
      <c r="E119" s="241"/>
      <c r="F119" s="241"/>
      <c r="G119" s="241"/>
      <c r="H119" s="238"/>
      <c r="I119" s="238"/>
      <c r="J119" s="238"/>
      <c r="K119" s="238"/>
      <c r="L119" s="238"/>
      <c r="M119" s="238"/>
      <c r="N119" s="238"/>
      <c r="O119" s="239">
        <v>0</v>
      </c>
    </row>
    <row r="120" spans="2:15">
      <c r="B120" s="240"/>
      <c r="C120" s="241"/>
      <c r="D120" s="241"/>
      <c r="E120" s="241"/>
      <c r="F120" s="241"/>
      <c r="G120" s="241"/>
      <c r="H120" s="238"/>
      <c r="I120" s="238"/>
      <c r="J120" s="238"/>
      <c r="K120" s="238"/>
      <c r="L120" s="238"/>
      <c r="M120" s="238"/>
      <c r="N120" s="238"/>
      <c r="O120" s="239">
        <v>0</v>
      </c>
    </row>
    <row r="121" spans="2:15">
      <c r="B121" s="240"/>
      <c r="C121" s="241"/>
      <c r="D121" s="241"/>
      <c r="E121" s="241"/>
      <c r="F121" s="241"/>
      <c r="G121" s="241"/>
      <c r="H121" s="238"/>
      <c r="I121" s="238"/>
      <c r="J121" s="238"/>
      <c r="K121" s="238"/>
      <c r="L121" s="238"/>
      <c r="M121" s="238"/>
      <c r="N121" s="238"/>
      <c r="O121" s="239">
        <v>0</v>
      </c>
    </row>
    <row r="122" spans="2:15">
      <c r="B122" s="240"/>
      <c r="C122" s="241"/>
      <c r="D122" s="241"/>
      <c r="E122" s="241"/>
      <c r="F122" s="241"/>
      <c r="G122" s="241"/>
      <c r="H122" s="238"/>
      <c r="I122" s="238"/>
      <c r="J122" s="238"/>
      <c r="K122" s="238"/>
      <c r="L122" s="238"/>
      <c r="M122" s="238"/>
      <c r="N122" s="238"/>
      <c r="O122" s="239">
        <v>0</v>
      </c>
    </row>
    <row r="123" spans="2:15">
      <c r="B123" s="240"/>
      <c r="C123" s="241"/>
      <c r="D123" s="241"/>
      <c r="E123" s="241"/>
      <c r="F123" s="241"/>
      <c r="G123" s="241"/>
      <c r="H123" s="238"/>
      <c r="I123" s="238"/>
      <c r="J123" s="238"/>
      <c r="K123" s="238"/>
      <c r="L123" s="238"/>
      <c r="M123" s="238"/>
      <c r="N123" s="238"/>
      <c r="O123" s="239">
        <v>0</v>
      </c>
    </row>
    <row r="124" spans="2:15">
      <c r="B124" s="240"/>
      <c r="C124" s="241"/>
      <c r="D124" s="241"/>
      <c r="E124" s="241"/>
      <c r="F124" s="241"/>
      <c r="G124" s="241"/>
      <c r="H124" s="238"/>
      <c r="I124" s="238"/>
      <c r="J124" s="238"/>
      <c r="K124" s="238"/>
      <c r="L124" s="238"/>
      <c r="M124" s="238"/>
      <c r="N124" s="238"/>
      <c r="O124" s="239">
        <v>0</v>
      </c>
    </row>
    <row r="125" spans="2:15">
      <c r="B125" s="240"/>
      <c r="C125" s="241"/>
      <c r="D125" s="241"/>
      <c r="E125" s="241"/>
      <c r="F125" s="241"/>
      <c r="G125" s="241"/>
      <c r="H125" s="238"/>
      <c r="I125" s="238"/>
      <c r="J125" s="238"/>
      <c r="K125" s="238"/>
      <c r="L125" s="238"/>
      <c r="M125" s="238"/>
      <c r="N125" s="238"/>
      <c r="O125" s="239">
        <v>0</v>
      </c>
    </row>
    <row r="126" spans="2:15">
      <c r="B126" s="240"/>
      <c r="C126" s="241"/>
      <c r="D126" s="241"/>
      <c r="E126" s="241"/>
      <c r="F126" s="241"/>
      <c r="G126" s="241"/>
      <c r="H126" s="238"/>
      <c r="I126" s="238"/>
      <c r="J126" s="238"/>
      <c r="K126" s="238"/>
      <c r="L126" s="238"/>
      <c r="M126" s="238"/>
      <c r="N126" s="238"/>
      <c r="O126" s="239">
        <v>0</v>
      </c>
    </row>
    <row r="127" spans="2:15">
      <c r="B127" s="240"/>
      <c r="C127" s="241"/>
      <c r="D127" s="241"/>
      <c r="E127" s="241"/>
      <c r="F127" s="241"/>
      <c r="G127" s="241"/>
      <c r="H127" s="238"/>
      <c r="I127" s="238"/>
      <c r="J127" s="238"/>
      <c r="K127" s="238"/>
      <c r="L127" s="238"/>
      <c r="M127" s="238"/>
      <c r="N127" s="238"/>
      <c r="O127" s="239">
        <v>0</v>
      </c>
    </row>
    <row r="128" spans="2:15">
      <c r="B128" s="240"/>
      <c r="C128" s="241"/>
      <c r="D128" s="241"/>
      <c r="E128" s="241"/>
      <c r="F128" s="241"/>
      <c r="G128" s="241"/>
      <c r="H128" s="238"/>
      <c r="I128" s="238"/>
      <c r="J128" s="238"/>
      <c r="K128" s="238"/>
      <c r="L128" s="238"/>
      <c r="M128" s="238"/>
      <c r="N128" s="238"/>
      <c r="O128" s="239">
        <v>0</v>
      </c>
    </row>
    <row r="129" spans="2:15">
      <c r="B129" s="240"/>
      <c r="C129" s="241"/>
      <c r="D129" s="241"/>
      <c r="E129" s="241"/>
      <c r="F129" s="241"/>
      <c r="G129" s="241"/>
      <c r="H129" s="238"/>
      <c r="I129" s="238"/>
      <c r="J129" s="238"/>
      <c r="K129" s="238"/>
      <c r="L129" s="238"/>
      <c r="M129" s="238"/>
      <c r="N129" s="238"/>
      <c r="O129" s="239">
        <v>0</v>
      </c>
    </row>
    <row r="130" spans="2:15">
      <c r="B130" s="240"/>
      <c r="C130" s="241"/>
      <c r="D130" s="241"/>
      <c r="E130" s="241"/>
      <c r="F130" s="241"/>
      <c r="G130" s="241"/>
      <c r="H130" s="238"/>
      <c r="I130" s="238"/>
      <c r="J130" s="238"/>
      <c r="K130" s="238"/>
      <c r="L130" s="238"/>
      <c r="M130" s="238"/>
      <c r="N130" s="238"/>
      <c r="O130" s="239">
        <v>0</v>
      </c>
    </row>
    <row r="131" spans="2:15">
      <c r="B131" s="240"/>
      <c r="C131" s="241"/>
      <c r="D131" s="241"/>
      <c r="E131" s="241"/>
      <c r="F131" s="241"/>
      <c r="G131" s="241"/>
      <c r="H131" s="238"/>
      <c r="I131" s="238"/>
      <c r="J131" s="238"/>
      <c r="K131" s="238"/>
      <c r="L131" s="238"/>
      <c r="M131" s="238"/>
      <c r="N131" s="238"/>
      <c r="O131" s="239">
        <v>0</v>
      </c>
    </row>
    <row r="132" spans="2:15">
      <c r="B132" s="240"/>
      <c r="C132" s="241"/>
      <c r="D132" s="241"/>
      <c r="E132" s="241"/>
      <c r="F132" s="241"/>
      <c r="G132" s="241"/>
      <c r="H132" s="238"/>
      <c r="I132" s="238"/>
      <c r="J132" s="238"/>
      <c r="K132" s="238"/>
      <c r="L132" s="238"/>
      <c r="M132" s="238"/>
      <c r="N132" s="238"/>
      <c r="O132" s="239">
        <v>0</v>
      </c>
    </row>
    <row r="133" spans="2:15">
      <c r="B133" s="240"/>
      <c r="C133" s="241"/>
      <c r="D133" s="241"/>
      <c r="E133" s="241"/>
      <c r="F133" s="241"/>
      <c r="G133" s="241"/>
      <c r="H133" s="238"/>
      <c r="I133" s="238"/>
      <c r="J133" s="238"/>
      <c r="K133" s="238"/>
      <c r="L133" s="238"/>
      <c r="M133" s="238"/>
      <c r="N133" s="238"/>
      <c r="O133" s="239">
        <v>0</v>
      </c>
    </row>
    <row r="134" spans="2:15">
      <c r="B134" s="240"/>
      <c r="C134" s="241"/>
      <c r="D134" s="241"/>
      <c r="E134" s="241"/>
      <c r="F134" s="241"/>
      <c r="G134" s="241"/>
      <c r="H134" s="238"/>
      <c r="I134" s="238"/>
      <c r="J134" s="238"/>
      <c r="K134" s="238"/>
      <c r="L134" s="238"/>
      <c r="M134" s="238"/>
      <c r="N134" s="238"/>
      <c r="O134" s="239">
        <v>0</v>
      </c>
    </row>
    <row r="135" spans="2:15">
      <c r="B135" s="240"/>
      <c r="C135" s="241"/>
      <c r="D135" s="241"/>
      <c r="E135" s="241"/>
      <c r="F135" s="241"/>
      <c r="G135" s="241"/>
      <c r="H135" s="238"/>
      <c r="I135" s="238"/>
      <c r="J135" s="238"/>
      <c r="K135" s="238"/>
      <c r="L135" s="238"/>
      <c r="M135" s="238"/>
      <c r="N135" s="238"/>
      <c r="O135" s="239">
        <v>0</v>
      </c>
    </row>
    <row r="136" spans="2:15">
      <c r="B136" s="240"/>
      <c r="C136" s="241"/>
      <c r="D136" s="241"/>
      <c r="E136" s="241"/>
      <c r="F136" s="241"/>
      <c r="G136" s="241"/>
      <c r="H136" s="238"/>
      <c r="I136" s="238"/>
      <c r="J136" s="238"/>
      <c r="K136" s="238"/>
      <c r="L136" s="238"/>
      <c r="M136" s="238"/>
      <c r="N136" s="238"/>
      <c r="O136" s="239">
        <v>0</v>
      </c>
    </row>
    <row r="137" spans="2:15">
      <c r="B137" s="240"/>
      <c r="C137" s="241"/>
      <c r="D137" s="241"/>
      <c r="E137" s="241"/>
      <c r="F137" s="241"/>
      <c r="G137" s="241"/>
      <c r="H137" s="238"/>
      <c r="I137" s="238"/>
      <c r="J137" s="238"/>
      <c r="K137" s="238"/>
      <c r="L137" s="238"/>
      <c r="M137" s="238"/>
      <c r="N137" s="238"/>
      <c r="O137" s="239">
        <v>0</v>
      </c>
    </row>
    <row r="138" spans="2:15">
      <c r="B138" s="240"/>
      <c r="C138" s="241"/>
      <c r="D138" s="241"/>
      <c r="E138" s="241"/>
      <c r="F138" s="241"/>
      <c r="G138" s="241"/>
      <c r="H138" s="238"/>
      <c r="I138" s="238"/>
      <c r="J138" s="238"/>
      <c r="K138" s="238"/>
      <c r="L138" s="238"/>
      <c r="M138" s="238"/>
      <c r="N138" s="238"/>
      <c r="O138" s="239">
        <v>0</v>
      </c>
    </row>
    <row r="139" spans="2:15">
      <c r="B139" s="240"/>
      <c r="C139" s="241"/>
      <c r="D139" s="241"/>
      <c r="E139" s="241"/>
      <c r="F139" s="241"/>
      <c r="G139" s="241"/>
      <c r="H139" s="238"/>
      <c r="I139" s="238"/>
      <c r="J139" s="238"/>
      <c r="K139" s="238"/>
      <c r="L139" s="238"/>
      <c r="M139" s="238"/>
      <c r="N139" s="238"/>
      <c r="O139" s="239">
        <v>0</v>
      </c>
    </row>
    <row r="140" spans="2:15">
      <c r="B140" s="240"/>
      <c r="C140" s="241"/>
      <c r="D140" s="241"/>
      <c r="E140" s="241"/>
      <c r="F140" s="241"/>
      <c r="G140" s="241"/>
      <c r="H140" s="238"/>
      <c r="I140" s="238"/>
      <c r="J140" s="238"/>
      <c r="K140" s="238"/>
      <c r="L140" s="238"/>
      <c r="M140" s="238"/>
      <c r="N140" s="238"/>
      <c r="O140" s="239">
        <v>0</v>
      </c>
    </row>
    <row r="141" spans="2:15">
      <c r="B141" s="240"/>
      <c r="C141" s="241"/>
      <c r="D141" s="241"/>
      <c r="E141" s="241"/>
      <c r="F141" s="241"/>
      <c r="G141" s="241"/>
      <c r="H141" s="238"/>
      <c r="I141" s="238"/>
      <c r="J141" s="238"/>
      <c r="K141" s="238"/>
      <c r="L141" s="238"/>
      <c r="M141" s="238"/>
      <c r="N141" s="238"/>
      <c r="O141" s="239">
        <v>0</v>
      </c>
    </row>
    <row r="142" spans="2:15">
      <c r="B142" s="240"/>
      <c r="C142" s="241"/>
      <c r="D142" s="241"/>
      <c r="E142" s="241"/>
      <c r="F142" s="241"/>
      <c r="G142" s="241"/>
      <c r="H142" s="238"/>
      <c r="I142" s="238"/>
      <c r="J142" s="238"/>
      <c r="K142" s="238"/>
      <c r="L142" s="238"/>
      <c r="M142" s="238"/>
      <c r="N142" s="238"/>
      <c r="O142" s="239">
        <v>0</v>
      </c>
    </row>
    <row r="143" spans="2:15">
      <c r="B143" s="240"/>
      <c r="C143" s="241"/>
      <c r="D143" s="241"/>
      <c r="E143" s="241"/>
      <c r="F143" s="241"/>
      <c r="G143" s="241"/>
      <c r="H143" s="238"/>
      <c r="I143" s="238"/>
      <c r="J143" s="238"/>
      <c r="K143" s="238"/>
      <c r="L143" s="238"/>
      <c r="M143" s="238"/>
      <c r="N143" s="238"/>
      <c r="O143" s="239">
        <v>0</v>
      </c>
    </row>
    <row r="144" spans="2:15">
      <c r="B144" s="240"/>
      <c r="C144" s="241"/>
      <c r="D144" s="241"/>
      <c r="E144" s="241"/>
      <c r="F144" s="241"/>
      <c r="G144" s="241"/>
      <c r="H144" s="238"/>
      <c r="I144" s="238"/>
      <c r="J144" s="238"/>
      <c r="K144" s="238"/>
      <c r="L144" s="238"/>
      <c r="M144" s="238"/>
      <c r="N144" s="238"/>
      <c r="O144" s="239">
        <v>0</v>
      </c>
    </row>
    <row r="145" spans="2:15">
      <c r="B145" s="240"/>
      <c r="C145" s="241"/>
      <c r="D145" s="241"/>
      <c r="E145" s="241"/>
      <c r="F145" s="241"/>
      <c r="G145" s="241"/>
      <c r="H145" s="238"/>
      <c r="I145" s="238"/>
      <c r="J145" s="238"/>
      <c r="K145" s="238"/>
      <c r="L145" s="238"/>
      <c r="M145" s="238"/>
      <c r="N145" s="238"/>
      <c r="O145" s="239">
        <v>0</v>
      </c>
    </row>
    <row r="146" spans="2:15">
      <c r="B146" s="240"/>
      <c r="C146" s="241"/>
      <c r="D146" s="241"/>
      <c r="E146" s="241"/>
      <c r="F146" s="241"/>
      <c r="G146" s="241"/>
      <c r="H146" s="238"/>
      <c r="I146" s="238"/>
      <c r="J146" s="238"/>
      <c r="K146" s="238"/>
      <c r="L146" s="238"/>
      <c r="M146" s="238"/>
      <c r="N146" s="238"/>
      <c r="O146" s="239">
        <v>0</v>
      </c>
    </row>
    <row r="147" spans="2:15">
      <c r="B147" s="240"/>
      <c r="C147" s="241"/>
      <c r="D147" s="241"/>
      <c r="E147" s="241"/>
      <c r="F147" s="241"/>
      <c r="G147" s="241"/>
      <c r="H147" s="238"/>
      <c r="I147" s="238"/>
      <c r="J147" s="238"/>
      <c r="K147" s="238"/>
      <c r="L147" s="238"/>
      <c r="M147" s="238"/>
      <c r="N147" s="238"/>
      <c r="O147" s="239">
        <v>0</v>
      </c>
    </row>
    <row r="148" spans="2:15">
      <c r="B148" s="240"/>
      <c r="C148" s="241"/>
      <c r="D148" s="241"/>
      <c r="E148" s="241"/>
      <c r="F148" s="241"/>
      <c r="G148" s="241"/>
      <c r="H148" s="238"/>
      <c r="I148" s="238"/>
      <c r="J148" s="238"/>
      <c r="K148" s="238"/>
      <c r="L148" s="238"/>
      <c r="M148" s="238"/>
      <c r="N148" s="238"/>
      <c r="O148" s="239">
        <v>0</v>
      </c>
    </row>
    <row r="149" spans="2:15">
      <c r="B149" s="240"/>
      <c r="C149" s="241"/>
      <c r="D149" s="241"/>
      <c r="E149" s="241"/>
      <c r="F149" s="241"/>
      <c r="G149" s="241"/>
      <c r="H149" s="238"/>
      <c r="I149" s="238"/>
      <c r="J149" s="238"/>
      <c r="K149" s="238"/>
      <c r="L149" s="238"/>
      <c r="M149" s="238"/>
      <c r="N149" s="238"/>
      <c r="O149" s="239">
        <v>0</v>
      </c>
    </row>
  </sheetData>
  <autoFilter ref="B6:O111">
    <sortState ref="B7:O149">
      <sortCondition descending="1" ref="B6:B97"/>
    </sortState>
  </autoFilter>
  <hyperlinks>
    <hyperlink ref="F66" r:id="rId1"/>
    <hyperlink ref="F63" r:id="rId2"/>
    <hyperlink ref="F56" r:id="rId3"/>
    <hyperlink ref="F53" r:id="rId4"/>
    <hyperlink ref="F41" r:id="rId5"/>
    <hyperlink ref="F64" r:id="rId6"/>
    <hyperlink ref="F67" r:id="rId7"/>
    <hyperlink ref="F45" r:id="rId8"/>
    <hyperlink ref="F99" r:id="rId9"/>
    <hyperlink ref="F109" r:id="rId10"/>
    <hyperlink ref="F80" r:id="rId11"/>
    <hyperlink ref="F68" r:id="rId12"/>
    <hyperlink ref="F101" r:id="rId13"/>
    <hyperlink ref="F58" r:id="rId14"/>
    <hyperlink ref="F59" r:id="rId15"/>
    <hyperlink ref="F50" r:id="rId16"/>
    <hyperlink ref="F103" r:id="rId17"/>
    <hyperlink ref="F60" r:id="rId18"/>
    <hyperlink ref="F108" r:id="rId19"/>
    <hyperlink ref="F106" r:id="rId20"/>
    <hyperlink ref="F104" r:id="rId21"/>
    <hyperlink ref="F102" r:id="rId22"/>
    <hyperlink ref="F100" r:id="rId23"/>
    <hyperlink ref="F98" r:id="rId24"/>
    <hyperlink ref="F93" r:id="rId25"/>
    <hyperlink ref="F92" r:id="rId26"/>
    <hyperlink ref="F89" r:id="rId27"/>
    <hyperlink ref="F90" r:id="rId28"/>
    <hyperlink ref="F88" r:id="rId29"/>
    <hyperlink ref="F83" r:id="rId30"/>
    <hyperlink ref="F84" r:id="rId31"/>
    <hyperlink ref="F85" r:id="rId32"/>
    <hyperlink ref="F86" r:id="rId33"/>
    <hyperlink ref="F87" r:id="rId34"/>
    <hyperlink ref="F82" r:id="rId35"/>
    <hyperlink ref="F81" r:id="rId36"/>
    <hyperlink ref="F73" r:id="rId37"/>
    <hyperlink ref="F65" r:id="rId38"/>
    <hyperlink ref="F75" r:id="rId39"/>
    <hyperlink ref="F76" r:id="rId40"/>
    <hyperlink ref="F91" r:id="rId41"/>
    <hyperlink ref="F107" r:id="rId42"/>
    <hyperlink ref="F105" r:id="rId43"/>
    <hyperlink ref="F110" r:id="rId44"/>
    <hyperlink ref="F54" r:id="rId45"/>
    <hyperlink ref="F71" r:id="rId46"/>
    <hyperlink ref="F72" r:id="rId47"/>
    <hyperlink ref="F61" r:id="rId48"/>
    <hyperlink ref="F77" r:id="rId49"/>
    <hyperlink ref="F62" r:id="rId50"/>
    <hyperlink ref="F74" r:id="rId51"/>
    <hyperlink ref="F57" r:id="rId52"/>
    <hyperlink ref="F55" r:id="rId53"/>
    <hyperlink ref="F34" r:id="rId54"/>
    <hyperlink ref="F48" r:id="rId55"/>
    <hyperlink ref="F49" r:id="rId56"/>
    <hyperlink ref="F46" r:id="rId57"/>
    <hyperlink ref="F47" r:id="rId58"/>
    <hyperlink ref="F44" r:id="rId59"/>
    <hyperlink ref="F38" r:id="rId60"/>
    <hyperlink ref="F39" r:id="rId61"/>
    <hyperlink ref="F40" r:id="rId62"/>
    <hyperlink ref="F42" r:id="rId63"/>
    <hyperlink ref="F35" r:id="rId64"/>
    <hyperlink ref="F36" r:id="rId65"/>
    <hyperlink ref="F79" r:id="rId66"/>
    <hyperlink ref="F31" r:id="rId67"/>
    <hyperlink ref="F51" r:id="rId68"/>
    <hyperlink ref="F32" r:id="rId69"/>
    <hyperlink ref="F28" r:id="rId70"/>
    <hyperlink ref="F29" r:id="rId71"/>
    <hyperlink ref="F25" r:id="rId72"/>
    <hyperlink ref="F26" r:id="rId73"/>
    <hyperlink ref="F21" r:id="rId74"/>
    <hyperlink ref="F22" r:id="rId75"/>
    <hyperlink ref="F23" r:id="rId76"/>
    <hyperlink ref="F24" r:id="rId77"/>
    <hyperlink ref="F27" r:id="rId78"/>
    <hyperlink ref="F30" r:id="rId79"/>
    <hyperlink ref="F20" r:id="rId80"/>
    <hyperlink ref="F17" r:id="rId81"/>
    <hyperlink ref="F18" r:id="rId82"/>
    <hyperlink ref="F12" r:id="rId83"/>
    <hyperlink ref="F13" r:id="rId84"/>
    <hyperlink ref="F14" r:id="rId85"/>
    <hyperlink ref="F15" r:id="rId86"/>
    <hyperlink ref="F10" r:id="rId87"/>
    <hyperlink ref="F16" r:id="rId88"/>
    <hyperlink ref="F11" r:id="rId89"/>
    <hyperlink ref="F9" r:id="rId90"/>
    <hyperlink ref="F7" r:id="rId91"/>
    <hyperlink ref="F8" r:id="rId92"/>
  </hyperlinks>
  <pageMargins left="0.511811024" right="0.511811024" top="0.78740157499999996" bottom="0.78740157499999996" header="0.31496062000000002" footer="0.31496062000000002"/>
  <pageSetup paperSize="9" orientation="portrait" verticalDpi="0" r:id="rId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A7" zoomScale="90" zoomScaleNormal="90" workbookViewId="0">
      <selection activeCell="C13" sqref="C13"/>
    </sheetView>
  </sheetViews>
  <sheetFormatPr defaultRowHeight="15"/>
  <cols>
    <col min="2" max="2" width="14" bestFit="1" customWidth="1"/>
    <col min="3" max="3" width="12.7109375" bestFit="1" customWidth="1"/>
    <col min="4" max="4" width="20.7109375" customWidth="1"/>
    <col min="5" max="5" width="21.42578125" customWidth="1"/>
    <col min="6" max="6" width="18.42578125" bestFit="1" customWidth="1"/>
    <col min="7" max="7" width="47.85546875" bestFit="1" customWidth="1"/>
    <col min="8" max="8" width="8.85546875" bestFit="1" customWidth="1"/>
    <col min="9" max="9" width="15.42578125" customWidth="1"/>
    <col min="10" max="10" width="16.85546875" bestFit="1" customWidth="1"/>
    <col min="11" max="11" width="28.7109375" bestFit="1" customWidth="1"/>
    <col min="12" max="12" width="18.42578125" bestFit="1" customWidth="1"/>
    <col min="13" max="13" width="23.5703125" bestFit="1" customWidth="1"/>
    <col min="14" max="14" width="10" bestFit="1" customWidth="1"/>
    <col min="15" max="15" width="9.85546875" bestFit="1" customWidth="1"/>
    <col min="16" max="16" width="14.28515625" bestFit="1" customWidth="1"/>
    <col min="17" max="17" width="16.140625" bestFit="1" customWidth="1"/>
    <col min="18" max="18" width="85.85546875" bestFit="1" customWidth="1"/>
  </cols>
  <sheetData>
    <row r="1" spans="1:2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7" ht="25.5" thickBot="1">
      <c r="A2" s="14"/>
      <c r="B2" s="14"/>
      <c r="C2" s="14"/>
      <c r="D2" s="14"/>
      <c r="E2" s="293" t="s">
        <v>63</v>
      </c>
      <c r="F2" s="294"/>
      <c r="G2" s="294"/>
      <c r="H2" s="294"/>
      <c r="I2" s="294"/>
      <c r="J2" s="295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 spans="1:27" ht="22.5" thickBot="1">
      <c r="A3" s="14"/>
      <c r="B3" s="14"/>
      <c r="C3" s="14"/>
      <c r="D3" s="14"/>
      <c r="E3" s="14"/>
      <c r="F3" s="14"/>
      <c r="G3" s="15" t="s">
        <v>427</v>
      </c>
      <c r="H3" s="296" t="s">
        <v>428</v>
      </c>
      <c r="I3" s="297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</row>
    <row r="4" spans="1:27" ht="15.75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</row>
    <row r="5" spans="1:27" ht="15.75" thickBot="1">
      <c r="A5" s="14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14"/>
      <c r="S5" s="14"/>
      <c r="T5" s="14"/>
      <c r="U5" s="14"/>
      <c r="V5" s="14"/>
      <c r="W5" s="14"/>
      <c r="X5" s="14"/>
      <c r="Y5" s="14"/>
      <c r="Z5" s="14"/>
      <c r="AA5" s="14"/>
    </row>
    <row r="6" spans="1:27" ht="21" thickTop="1" thickBot="1">
      <c r="A6" s="23"/>
      <c r="B6" s="298" t="s">
        <v>429</v>
      </c>
      <c r="C6" s="301" t="s">
        <v>430</v>
      </c>
      <c r="D6" s="304" t="s">
        <v>431</v>
      </c>
      <c r="E6" s="305"/>
      <c r="F6" s="305"/>
      <c r="G6" s="306"/>
      <c r="H6" s="304" t="s">
        <v>432</v>
      </c>
      <c r="I6" s="305"/>
      <c r="J6" s="305"/>
      <c r="K6" s="306"/>
      <c r="L6" s="321" t="s">
        <v>433</v>
      </c>
      <c r="M6" s="324" t="s">
        <v>434</v>
      </c>
      <c r="N6" s="309" t="s">
        <v>435</v>
      </c>
      <c r="O6" s="310"/>
      <c r="P6" s="310"/>
      <c r="Q6" s="311"/>
      <c r="R6" s="14"/>
      <c r="S6" s="14"/>
      <c r="T6" s="14"/>
      <c r="U6" s="14"/>
      <c r="V6" s="14"/>
      <c r="W6" s="14"/>
      <c r="X6" s="14"/>
      <c r="Y6" s="14"/>
      <c r="Z6" s="14"/>
      <c r="AA6" s="14"/>
    </row>
    <row r="7" spans="1:27" ht="69.75" customHeight="1" thickTop="1" thickBot="1">
      <c r="A7" s="23"/>
      <c r="B7" s="299"/>
      <c r="C7" s="302"/>
      <c r="D7" s="315" t="s">
        <v>436</v>
      </c>
      <c r="E7" s="307" t="s">
        <v>437</v>
      </c>
      <c r="F7" s="307" t="s">
        <v>438</v>
      </c>
      <c r="G7" s="307" t="s">
        <v>439</v>
      </c>
      <c r="H7" s="307" t="s">
        <v>440</v>
      </c>
      <c r="I7" s="307" t="s">
        <v>441</v>
      </c>
      <c r="J7" s="307" t="s">
        <v>442</v>
      </c>
      <c r="K7" s="307" t="s">
        <v>443</v>
      </c>
      <c r="L7" s="322"/>
      <c r="M7" s="325"/>
      <c r="N7" s="312"/>
      <c r="O7" s="313"/>
      <c r="P7" s="313"/>
      <c r="Q7" s="3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 spans="1:27" ht="15.75" thickBot="1">
      <c r="A8" s="23"/>
      <c r="B8" s="300"/>
      <c r="C8" s="303"/>
      <c r="D8" s="316"/>
      <c r="E8" s="308"/>
      <c r="F8" s="308"/>
      <c r="G8" s="308"/>
      <c r="H8" s="308"/>
      <c r="I8" s="308"/>
      <c r="J8" s="308"/>
      <c r="K8" s="308"/>
      <c r="L8" s="323"/>
      <c r="M8" s="326"/>
      <c r="N8" s="87" t="s">
        <v>444</v>
      </c>
      <c r="O8" s="87" t="s">
        <v>445</v>
      </c>
      <c r="P8" s="87" t="s">
        <v>446</v>
      </c>
      <c r="Q8" s="88" t="s">
        <v>447</v>
      </c>
      <c r="R8" s="14"/>
      <c r="S8" s="14"/>
      <c r="T8" s="14"/>
      <c r="U8" s="14"/>
      <c r="V8" s="14"/>
      <c r="W8" s="14"/>
      <c r="X8" s="14"/>
      <c r="Y8" s="14"/>
      <c r="Z8" s="14"/>
      <c r="AA8" s="14"/>
    </row>
    <row r="9" spans="1:27" ht="18" thickBot="1">
      <c r="A9" s="19"/>
      <c r="B9" s="89" t="s">
        <v>448</v>
      </c>
      <c r="C9" s="90"/>
      <c r="D9" s="90"/>
      <c r="E9" s="91"/>
      <c r="F9" s="92"/>
      <c r="G9" s="31"/>
      <c r="H9" s="90"/>
      <c r="I9" s="91"/>
      <c r="J9" s="92">
        <v>2000</v>
      </c>
      <c r="K9" s="93"/>
      <c r="L9" s="92"/>
      <c r="M9" s="91"/>
      <c r="N9" s="90"/>
      <c r="O9" s="91"/>
      <c r="P9" s="92"/>
      <c r="Q9" s="92" t="e">
        <f>P9/N9</f>
        <v>#DIV/0!</v>
      </c>
      <c r="R9" s="94"/>
      <c r="S9" s="14"/>
      <c r="T9" s="14"/>
      <c r="U9" s="14"/>
      <c r="V9" s="14"/>
      <c r="W9" s="14"/>
      <c r="X9" s="14"/>
      <c r="Y9" s="14"/>
      <c r="Z9" s="14"/>
      <c r="AA9" s="14"/>
    </row>
    <row r="10" spans="1:27" ht="18" thickBot="1">
      <c r="A10" s="19"/>
      <c r="B10" s="89" t="s">
        <v>449</v>
      </c>
      <c r="C10" s="90"/>
      <c r="D10" s="90"/>
      <c r="E10" s="91"/>
      <c r="F10" s="92"/>
      <c r="G10" s="31"/>
      <c r="H10" s="90"/>
      <c r="I10" s="91"/>
      <c r="J10" s="92"/>
      <c r="K10" s="93"/>
      <c r="L10" s="92"/>
      <c r="M10" s="91"/>
      <c r="N10" s="90"/>
      <c r="O10" s="91"/>
      <c r="P10" s="92"/>
      <c r="Q10" s="92"/>
      <c r="R10" s="14"/>
      <c r="S10" s="14"/>
      <c r="T10" s="14"/>
      <c r="U10" s="14"/>
      <c r="V10" s="14"/>
      <c r="W10" s="14"/>
      <c r="X10" s="14"/>
      <c r="Y10" s="14"/>
      <c r="Z10" s="14"/>
      <c r="AA10" s="14"/>
    </row>
    <row r="11" spans="1:27" ht="18" thickBot="1">
      <c r="A11" s="19"/>
      <c r="B11" s="95" t="s">
        <v>450</v>
      </c>
      <c r="C11" s="96"/>
      <c r="D11" s="96"/>
      <c r="E11" s="97"/>
      <c r="F11" s="98"/>
      <c r="G11" s="99"/>
      <c r="H11" s="96"/>
      <c r="I11" s="97"/>
      <c r="J11" s="98"/>
      <c r="K11" s="100"/>
      <c r="L11" s="98"/>
      <c r="M11" s="97"/>
      <c r="N11" s="96"/>
      <c r="O11" s="97"/>
      <c r="P11" s="98"/>
      <c r="Q11" s="92"/>
      <c r="R11" s="14"/>
      <c r="S11" s="14"/>
      <c r="T11" s="14"/>
      <c r="U11" s="14"/>
      <c r="V11" s="14"/>
      <c r="W11" s="14"/>
      <c r="X11" s="14"/>
      <c r="Y11" s="14"/>
      <c r="Z11" s="14"/>
      <c r="AA11" s="14"/>
    </row>
    <row r="12" spans="1:27" ht="18" thickBot="1">
      <c r="A12" s="19"/>
      <c r="B12" s="89" t="s">
        <v>451</v>
      </c>
      <c r="C12" s="90"/>
      <c r="D12" s="90"/>
      <c r="E12" s="91"/>
      <c r="F12" s="92"/>
      <c r="G12" s="31"/>
      <c r="H12" s="90"/>
      <c r="I12" s="91"/>
      <c r="J12" s="92"/>
      <c r="K12" s="93"/>
      <c r="L12" s="92"/>
      <c r="M12" s="91"/>
      <c r="N12" s="90"/>
      <c r="O12" s="91"/>
      <c r="P12" s="92"/>
      <c r="Q12" s="92"/>
      <c r="R12" s="14"/>
      <c r="S12" s="14"/>
      <c r="T12" s="14"/>
      <c r="U12" s="14"/>
      <c r="V12" s="14"/>
      <c r="W12" s="14"/>
      <c r="X12" s="14"/>
      <c r="Y12" s="14"/>
      <c r="Z12" s="14"/>
      <c r="AA12" s="14"/>
    </row>
    <row r="13" spans="1:27" ht="18" thickBot="1">
      <c r="A13" s="19"/>
      <c r="B13" s="89" t="s">
        <v>452</v>
      </c>
      <c r="C13" s="90">
        <v>6</v>
      </c>
      <c r="D13" s="90"/>
      <c r="E13" s="91"/>
      <c r="F13" s="67">
        <v>53800</v>
      </c>
      <c r="G13" s="101"/>
      <c r="H13" s="90"/>
      <c r="I13" s="91"/>
      <c r="J13" s="102"/>
      <c r="K13" s="91"/>
      <c r="L13" s="92">
        <v>150000</v>
      </c>
      <c r="M13" s="91"/>
      <c r="N13" s="90">
        <v>1</v>
      </c>
      <c r="O13" s="91"/>
      <c r="P13" s="102">
        <v>6900</v>
      </c>
      <c r="Q13" s="90"/>
      <c r="R13" s="14"/>
      <c r="S13" s="14"/>
      <c r="T13" s="14"/>
      <c r="U13" s="14"/>
      <c r="V13" s="14"/>
      <c r="W13" s="14"/>
      <c r="X13" s="14"/>
      <c r="Y13" s="14"/>
      <c r="Z13" s="14"/>
      <c r="AA13" s="14"/>
    </row>
    <row r="14" spans="1:27" ht="18" thickBot="1">
      <c r="A14" s="19"/>
      <c r="B14" s="95" t="s">
        <v>453</v>
      </c>
      <c r="C14" s="96"/>
      <c r="D14" s="96"/>
      <c r="E14" s="97"/>
      <c r="F14" s="103"/>
      <c r="G14" s="104"/>
      <c r="H14" s="96"/>
      <c r="I14" s="97"/>
      <c r="J14" s="103"/>
      <c r="K14" s="97"/>
      <c r="L14" s="105"/>
      <c r="M14" s="97"/>
      <c r="N14" s="96"/>
      <c r="O14" s="97"/>
      <c r="P14" s="103"/>
      <c r="Q14" s="90"/>
      <c r="R14" s="14"/>
      <c r="S14" s="14"/>
      <c r="T14" s="14"/>
      <c r="U14" s="14"/>
      <c r="V14" s="14"/>
      <c r="W14" s="14"/>
      <c r="X14" s="14"/>
      <c r="Y14" s="14"/>
      <c r="Z14" s="14"/>
      <c r="AA14" s="14"/>
    </row>
    <row r="15" spans="1:27" ht="18" thickBot="1">
      <c r="A15" s="19"/>
      <c r="B15" s="89" t="s">
        <v>454</v>
      </c>
      <c r="C15" s="90"/>
      <c r="D15" s="90"/>
      <c r="E15" s="91"/>
      <c r="F15" s="102"/>
      <c r="G15" s="101"/>
      <c r="H15" s="90"/>
      <c r="I15" s="91"/>
      <c r="J15" s="103"/>
      <c r="K15" s="91"/>
      <c r="L15" s="105"/>
      <c r="M15" s="91"/>
      <c r="N15" s="90"/>
      <c r="O15" s="91"/>
      <c r="P15" s="102"/>
      <c r="Q15" s="90"/>
      <c r="R15" s="14"/>
      <c r="S15" s="14"/>
      <c r="T15" s="14"/>
      <c r="U15" s="14"/>
      <c r="V15" s="14"/>
      <c r="W15" s="14"/>
      <c r="X15" s="14"/>
      <c r="Y15" s="14"/>
      <c r="Z15" s="14"/>
      <c r="AA15" s="14"/>
    </row>
    <row r="16" spans="1:27" ht="18" thickBot="1">
      <c r="A16" s="19"/>
      <c r="B16" s="89" t="s">
        <v>455</v>
      </c>
      <c r="C16" s="90"/>
      <c r="D16" s="90"/>
      <c r="E16" s="91"/>
      <c r="F16" s="67"/>
      <c r="G16" s="101"/>
      <c r="H16" s="90"/>
      <c r="I16" s="91"/>
      <c r="J16" s="102"/>
      <c r="K16" s="91"/>
      <c r="L16" s="67"/>
      <c r="M16" s="91"/>
      <c r="N16" s="90"/>
      <c r="O16" s="91"/>
      <c r="P16" s="102"/>
      <c r="Q16" s="90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 spans="1:27" ht="18" thickBot="1">
      <c r="A17" s="19"/>
      <c r="B17" s="95" t="s">
        <v>456</v>
      </c>
      <c r="C17" s="96"/>
      <c r="D17" s="96"/>
      <c r="E17" s="97"/>
      <c r="F17" s="103"/>
      <c r="G17" s="104"/>
      <c r="H17" s="96"/>
      <c r="I17" s="97"/>
      <c r="J17" s="103"/>
      <c r="K17" s="97"/>
      <c r="L17" s="105"/>
      <c r="M17" s="97"/>
      <c r="N17" s="96"/>
      <c r="O17" s="97"/>
      <c r="P17" s="103"/>
      <c r="Q17" s="90"/>
      <c r="R17" s="14"/>
      <c r="S17" s="14"/>
      <c r="T17" s="14"/>
      <c r="U17" s="14"/>
      <c r="V17" s="14"/>
      <c r="W17" s="14"/>
      <c r="X17" s="14"/>
      <c r="Y17" s="14"/>
      <c r="Z17" s="14"/>
      <c r="AA17" s="14"/>
    </row>
    <row r="18" spans="1:27" ht="18" thickBot="1">
      <c r="A18" s="19"/>
      <c r="B18" s="89" t="s">
        <v>457</v>
      </c>
      <c r="C18" s="90"/>
      <c r="D18" s="90"/>
      <c r="E18" s="91"/>
      <c r="F18" s="102"/>
      <c r="G18" s="101"/>
      <c r="H18" s="90"/>
      <c r="I18" s="91"/>
      <c r="J18" s="102"/>
      <c r="K18" s="91"/>
      <c r="L18" s="67"/>
      <c r="M18" s="91"/>
      <c r="N18" s="90"/>
      <c r="O18" s="91"/>
      <c r="P18" s="102"/>
      <c r="Q18" s="90"/>
      <c r="R18" s="14"/>
      <c r="S18" s="14"/>
      <c r="T18" s="14"/>
      <c r="U18" s="14"/>
      <c r="V18" s="14"/>
      <c r="W18" s="14"/>
      <c r="X18" s="14"/>
      <c r="Y18" s="14"/>
      <c r="Z18" s="14"/>
      <c r="AA18" s="14"/>
    </row>
    <row r="19" spans="1:27" ht="18" thickBot="1">
      <c r="A19" s="19"/>
      <c r="B19" s="89" t="s">
        <v>458</v>
      </c>
      <c r="C19" s="90"/>
      <c r="D19" s="90"/>
      <c r="E19" s="91"/>
      <c r="F19" s="67"/>
      <c r="G19" s="101"/>
      <c r="H19" s="90"/>
      <c r="I19" s="91"/>
      <c r="J19" s="102"/>
      <c r="K19" s="91"/>
      <c r="L19" s="67"/>
      <c r="M19" s="91"/>
      <c r="N19" s="90"/>
      <c r="O19" s="91"/>
      <c r="P19" s="102"/>
      <c r="Q19" s="90"/>
      <c r="R19" s="14"/>
      <c r="S19" s="14"/>
      <c r="T19" s="14"/>
      <c r="U19" s="14"/>
      <c r="V19" s="14"/>
      <c r="W19" s="14"/>
      <c r="X19" s="14"/>
      <c r="Y19" s="14"/>
      <c r="Z19" s="14"/>
      <c r="AA19" s="14"/>
    </row>
    <row r="20" spans="1:27" ht="18" thickBot="1">
      <c r="A20" s="19"/>
      <c r="B20" s="106" t="s">
        <v>459</v>
      </c>
      <c r="C20" s="107"/>
      <c r="D20" s="107"/>
      <c r="E20" s="108"/>
      <c r="F20" s="102"/>
      <c r="G20" s="109"/>
      <c r="H20" s="107"/>
      <c r="I20" s="108"/>
      <c r="J20" s="110"/>
      <c r="K20" s="108"/>
      <c r="L20" s="49"/>
      <c r="M20" s="108"/>
      <c r="N20" s="107"/>
      <c r="O20" s="108"/>
      <c r="P20" s="110"/>
      <c r="Q20" s="107"/>
      <c r="R20" s="14"/>
      <c r="S20" s="14"/>
      <c r="T20" s="14"/>
      <c r="U20" s="14"/>
      <c r="V20" s="14"/>
      <c r="W20" s="14"/>
      <c r="X20" s="14"/>
      <c r="Y20" s="14"/>
      <c r="Z20" s="14"/>
      <c r="AA20" s="14"/>
    </row>
    <row r="21" spans="1:27" ht="18" thickBot="1">
      <c r="A21" s="23"/>
      <c r="B21" s="111" t="s">
        <v>460</v>
      </c>
      <c r="C21" s="112">
        <f>SUM(C9:C20)</f>
        <v>6</v>
      </c>
      <c r="D21" s="112">
        <f>SUM(D9:D20)</f>
        <v>0</v>
      </c>
      <c r="E21" s="108">
        <f>D21/C21*100</f>
        <v>0</v>
      </c>
      <c r="F21" s="142">
        <f ca="1">SUM(F9:F920)</f>
        <v>0</v>
      </c>
      <c r="G21" s="113" t="e">
        <f ca="1">F21/D21</f>
        <v>#DIV/0!</v>
      </c>
      <c r="H21" s="112">
        <f>SUM(H9:H20)</f>
        <v>0</v>
      </c>
      <c r="I21" s="143" t="e">
        <f>H21/D21*100</f>
        <v>#DIV/0!</v>
      </c>
      <c r="J21" s="144">
        <f>SUM(J9:J20)</f>
        <v>2000</v>
      </c>
      <c r="K21" s="143" t="e">
        <f>J21/H21</f>
        <v>#DIV/0!</v>
      </c>
      <c r="L21" s="144">
        <f>SUM(L9:L20)</f>
        <v>150000</v>
      </c>
      <c r="M21" s="145">
        <f>J21/L21*100</f>
        <v>1.3333333333333335</v>
      </c>
      <c r="N21" s="145">
        <f>SUM(N9:N20)</f>
        <v>1</v>
      </c>
      <c r="O21" s="143" t="e">
        <f>N21/D21*100</f>
        <v>#DIV/0!</v>
      </c>
      <c r="P21" s="146">
        <f>SUM(P9:P20)</f>
        <v>6900</v>
      </c>
      <c r="Q21" s="147">
        <f>P21/N21</f>
        <v>6900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</row>
    <row r="22" spans="1:27" ht="18" thickBot="1">
      <c r="A22" s="23"/>
      <c r="B22" s="114" t="s">
        <v>461</v>
      </c>
      <c r="C22" s="115"/>
      <c r="D22" s="14"/>
      <c r="E22" s="16"/>
      <c r="F22" s="14"/>
      <c r="G22" s="14"/>
      <c r="H22" s="14"/>
      <c r="I22" s="14"/>
      <c r="J22" s="14"/>
      <c r="K22" s="14"/>
      <c r="L22" s="14"/>
      <c r="M22" s="14"/>
      <c r="N22" s="14"/>
      <c r="O22" s="16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</row>
    <row r="23" spans="1:27" ht="18" thickBot="1">
      <c r="A23" s="19"/>
      <c r="B23" s="116" t="s">
        <v>462</v>
      </c>
      <c r="C23" s="117" t="e">
        <f>C21/C22</f>
        <v>#DIV/0!</v>
      </c>
      <c r="D23" s="117" t="e">
        <f>D21/C22</f>
        <v>#DIV/0!</v>
      </c>
      <c r="E23" s="117">
        <f>E21</f>
        <v>0</v>
      </c>
      <c r="F23" s="118" t="e">
        <f ca="1">F21/C22</f>
        <v>#DIV/0!</v>
      </c>
      <c r="G23" s="148" t="e">
        <f ca="1">G21</f>
        <v>#DIV/0!</v>
      </c>
      <c r="H23" s="149" t="e">
        <f>H21/C22</f>
        <v>#DIV/0!</v>
      </c>
      <c r="I23" s="149" t="e">
        <f>I21</f>
        <v>#DIV/0!</v>
      </c>
      <c r="J23" s="118" t="e">
        <f>J21/C22</f>
        <v>#DIV/0!</v>
      </c>
      <c r="K23" s="118" t="e">
        <f>K21</f>
        <v>#DIV/0!</v>
      </c>
      <c r="L23" s="118" t="e">
        <f>L21/C22</f>
        <v>#DIV/0!</v>
      </c>
      <c r="M23" s="117">
        <f>M21</f>
        <v>1.3333333333333335</v>
      </c>
      <c r="N23" s="117" t="e">
        <f>N21/C22</f>
        <v>#DIV/0!</v>
      </c>
      <c r="O23" s="119" t="e">
        <f>O21</f>
        <v>#DIV/0!</v>
      </c>
      <c r="P23" s="93" t="e">
        <f>P21/C22</f>
        <v>#DIV/0!</v>
      </c>
      <c r="Q23" s="93">
        <f>Q21</f>
        <v>6900</v>
      </c>
      <c r="R23" s="14"/>
      <c r="S23" s="14"/>
      <c r="T23" s="14"/>
      <c r="U23" s="14"/>
      <c r="V23" s="14"/>
      <c r="W23" s="14"/>
      <c r="X23" s="14"/>
      <c r="Y23" s="14"/>
      <c r="Z23" s="14"/>
      <c r="AA23" s="14"/>
    </row>
    <row r="24" spans="1:27" ht="16.5" thickBot="1">
      <c r="A24" s="14"/>
      <c r="B24" s="14"/>
      <c r="C24" s="14"/>
      <c r="D24" s="14"/>
      <c r="E24" s="120" t="s">
        <v>463</v>
      </c>
      <c r="F24" s="14"/>
      <c r="G24" s="14"/>
      <c r="H24" s="14"/>
      <c r="I24" s="121" t="s">
        <v>464</v>
      </c>
      <c r="J24" s="14"/>
      <c r="K24" s="122" t="s">
        <v>465</v>
      </c>
      <c r="L24" s="14"/>
      <c r="M24" s="14"/>
      <c r="N24" s="14"/>
      <c r="O24" s="120" t="s">
        <v>466</v>
      </c>
      <c r="P24" s="14"/>
      <c r="Q24" s="121" t="s">
        <v>467</v>
      </c>
      <c r="R24" s="14"/>
      <c r="S24" s="14"/>
      <c r="T24" s="14"/>
      <c r="U24" s="14"/>
      <c r="V24" s="14"/>
      <c r="W24" s="14"/>
      <c r="X24" s="14"/>
      <c r="Y24" s="14"/>
      <c r="Z24" s="14"/>
      <c r="AA24" s="14"/>
    </row>
    <row r="25" spans="1:27" ht="16.5" thickBo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23">
        <v>13438.89</v>
      </c>
      <c r="R25" s="14"/>
      <c r="S25" s="14"/>
      <c r="T25" s="14"/>
      <c r="U25" s="14"/>
      <c r="V25" s="14"/>
      <c r="W25" s="14"/>
      <c r="X25" s="14"/>
      <c r="Y25" s="14"/>
      <c r="Z25" s="14"/>
      <c r="AA25" s="14"/>
    </row>
    <row r="26" spans="1:27" ht="15.75" thickBo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</row>
    <row r="27" spans="1:27" ht="15.75" thickBo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 spans="1:27" ht="15.75" thickBo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</row>
    <row r="29" spans="1:27" ht="15.75" thickBo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</row>
    <row r="30" spans="1:27" ht="15.75" thickBo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</row>
    <row r="31" spans="1:27" ht="15.75" thickBo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</row>
    <row r="32" spans="1:27" ht="21" thickBot="1">
      <c r="A32" s="14"/>
      <c r="B32" s="14"/>
      <c r="C32" s="124" t="s">
        <v>468</v>
      </c>
      <c r="D32" s="17" t="s">
        <v>469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</row>
    <row r="33" spans="1:27" ht="21" thickBot="1">
      <c r="A33" s="14"/>
      <c r="B33" s="14"/>
      <c r="C33" s="14"/>
      <c r="D33" s="125" t="s">
        <v>470</v>
      </c>
      <c r="E33" s="126" t="s">
        <v>471</v>
      </c>
      <c r="F33" s="16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</row>
    <row r="34" spans="1:27" ht="21" thickBot="1">
      <c r="A34" s="14"/>
      <c r="B34" s="14"/>
      <c r="C34" s="19"/>
      <c r="D34" s="317">
        <v>176139.99</v>
      </c>
      <c r="E34" s="318"/>
      <c r="F34" s="127">
        <v>6</v>
      </c>
      <c r="G34" s="17" t="s">
        <v>472</v>
      </c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</row>
    <row r="35" spans="1:27" ht="15.75" thickBo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</row>
    <row r="36" spans="1:27" ht="15.75" thickBo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</row>
    <row r="37" spans="1:27" ht="21" thickBot="1">
      <c r="A37" s="14"/>
      <c r="B37" s="14"/>
      <c r="C37" s="124">
        <v>2</v>
      </c>
      <c r="D37" s="17" t="s">
        <v>473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</row>
    <row r="38" spans="1:27" ht="21" thickBot="1">
      <c r="A38" s="14"/>
      <c r="B38" s="14"/>
      <c r="C38" s="14"/>
      <c r="D38" s="21"/>
      <c r="E38" s="128" t="s">
        <v>474</v>
      </c>
      <c r="F38" s="21"/>
      <c r="G38" s="129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</row>
    <row r="39" spans="1:27" ht="21" thickBot="1">
      <c r="A39" s="14"/>
      <c r="B39" s="14"/>
      <c r="C39" s="23"/>
      <c r="D39" s="130" t="s">
        <v>475</v>
      </c>
      <c r="E39" s="131" t="s">
        <v>476</v>
      </c>
      <c r="F39" s="21"/>
      <c r="G39" s="132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</row>
    <row r="40" spans="1:27" ht="15.75" thickBo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</row>
    <row r="41" spans="1:27" ht="21" thickBot="1">
      <c r="A41" s="14"/>
      <c r="B41" s="14"/>
      <c r="C41" s="14"/>
      <c r="D41" s="21"/>
      <c r="E41" s="128" t="s">
        <v>477</v>
      </c>
      <c r="F41" s="21"/>
      <c r="G41" s="13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</row>
    <row r="42" spans="1:27" ht="21" thickBot="1">
      <c r="A42" s="14"/>
      <c r="B42" s="14"/>
      <c r="C42" s="23"/>
      <c r="D42" s="130" t="s">
        <v>475</v>
      </c>
      <c r="E42" s="131" t="s">
        <v>478</v>
      </c>
      <c r="F42" s="21"/>
      <c r="G42" s="13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</row>
    <row r="43" spans="1:27" ht="15.75" thickBo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</row>
    <row r="44" spans="1:27" ht="21" thickBot="1">
      <c r="A44" s="14"/>
      <c r="B44" s="14"/>
      <c r="C44" s="14"/>
      <c r="D44" s="21"/>
      <c r="E44" s="128" t="s">
        <v>479</v>
      </c>
      <c r="F44" s="21"/>
      <c r="G44" s="135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</row>
    <row r="45" spans="1:27" ht="21" thickBot="1">
      <c r="A45" s="14"/>
      <c r="B45" s="14"/>
      <c r="C45" s="23"/>
      <c r="D45" s="130" t="s">
        <v>475</v>
      </c>
      <c r="E45" s="131" t="s">
        <v>476</v>
      </c>
      <c r="F45" s="21"/>
      <c r="G45" s="132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</row>
    <row r="46" spans="1:2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</row>
    <row r="47" spans="1:27" ht="21" thickBot="1">
      <c r="A47" s="14"/>
      <c r="B47" s="14"/>
      <c r="C47" s="14"/>
      <c r="D47" s="21"/>
      <c r="E47" s="128" t="s">
        <v>480</v>
      </c>
      <c r="F47" s="21"/>
      <c r="G47" s="135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</row>
    <row r="48" spans="1:27" ht="21" thickBot="1">
      <c r="A48" s="14"/>
      <c r="B48" s="14"/>
      <c r="C48" s="23"/>
      <c r="D48" s="130" t="s">
        <v>475</v>
      </c>
      <c r="E48" s="131" t="s">
        <v>481</v>
      </c>
      <c r="F48" s="21"/>
      <c r="G48" s="132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</row>
    <row r="49" spans="1:27" ht="15.75" thickBo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</row>
    <row r="50" spans="1:27" ht="21" thickBot="1">
      <c r="A50" s="14"/>
      <c r="B50" s="14"/>
      <c r="C50" s="14"/>
      <c r="D50" s="21"/>
      <c r="E50" s="128" t="s">
        <v>482</v>
      </c>
      <c r="F50" s="21"/>
      <c r="G50" s="136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</row>
    <row r="51" spans="1:27" ht="21.75" thickTop="1" thickBot="1">
      <c r="A51" s="14"/>
      <c r="B51" s="14"/>
      <c r="C51" s="23"/>
      <c r="D51" s="130" t="s">
        <v>475</v>
      </c>
      <c r="E51" s="319" t="s">
        <v>483</v>
      </c>
      <c r="F51" s="320"/>
      <c r="G51" s="13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</row>
    <row r="52" spans="1:27" ht="15.75" thickBo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</row>
    <row r="53" spans="1:27" ht="21" thickBot="1">
      <c r="A53" s="14"/>
      <c r="B53" s="14"/>
      <c r="C53" s="14"/>
      <c r="D53" s="21"/>
      <c r="E53" s="128" t="s">
        <v>484</v>
      </c>
      <c r="F53" s="21"/>
      <c r="G53" s="135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</row>
    <row r="54" spans="1:27" ht="21.75" thickTop="1" thickBot="1">
      <c r="A54" s="14"/>
      <c r="B54" s="14"/>
      <c r="C54" s="23"/>
      <c r="D54" s="130" t="s">
        <v>475</v>
      </c>
      <c r="E54" s="319" t="s">
        <v>485</v>
      </c>
      <c r="F54" s="320"/>
      <c r="G54" s="132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</row>
    <row r="55" spans="1:27" ht="15.75" thickBo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</row>
    <row r="56" spans="1:27" ht="15.75" thickBo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</row>
    <row r="57" spans="1:27" ht="15.75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</row>
    <row r="58" spans="1:2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</row>
    <row r="59" spans="1:2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</row>
    <row r="60" spans="1:2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</row>
    <row r="61" spans="1:27" ht="15.75" thickBo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</row>
    <row r="62" spans="1:27" ht="15.75" thickBo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</row>
    <row r="63" spans="1:27" ht="15.75" thickBo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</row>
    <row r="64" spans="1:27" ht="15.75" thickBo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</row>
    <row r="65" spans="1:2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</row>
    <row r="66" spans="1:2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</row>
    <row r="67" spans="1:2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</row>
    <row r="68" spans="1:2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</row>
    <row r="69" spans="1:27" ht="15.75" thickBo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</row>
    <row r="70" spans="1:27" ht="15.75" thickBo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</row>
    <row r="71" spans="1:27" ht="15.75" thickBo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 spans="1:27" ht="15.75" thickBo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</row>
    <row r="73" spans="1:2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</row>
    <row r="74" spans="1:2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</row>
    <row r="75" spans="1:2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</row>
    <row r="76" spans="1:2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</row>
    <row r="77" spans="1:27" ht="15.75" thickBo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</row>
    <row r="78" spans="1:27" ht="15.75" thickBo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</row>
    <row r="79" spans="1:27" ht="15.75" thickBo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</row>
    <row r="80" spans="1:27" ht="15.75" thickBo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</row>
    <row r="81" spans="1:2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</row>
    <row r="82" spans="1:2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</row>
    <row r="83" spans="1:2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</row>
    <row r="84" spans="1:2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</row>
    <row r="85" spans="1:27" ht="15.75" thickBo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</row>
    <row r="86" spans="1:27" ht="15.75" thickBo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</row>
    <row r="87" spans="1:27" ht="15.75" thickBo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</row>
    <row r="88" spans="1:27" ht="15.75" thickBo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</row>
    <row r="89" spans="1:2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</row>
    <row r="90" spans="1:2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</row>
    <row r="91" spans="1:2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</row>
    <row r="92" spans="1:2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</row>
    <row r="93" spans="1:2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</row>
    <row r="94" spans="1:2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</row>
    <row r="95" spans="1:2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 spans="1:2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 spans="1:2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</row>
    <row r="98" spans="1:2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</row>
    <row r="99" spans="1:2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 spans="1:2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 spans="1:2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</row>
    <row r="102" spans="1:2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</row>
    <row r="103" spans="1:2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</row>
    <row r="104" spans="1:2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</row>
    <row r="105" spans="1:2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</row>
    <row r="106" spans="1:2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</row>
    <row r="107" spans="1:2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</row>
    <row r="108" spans="1:2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</row>
    <row r="109" spans="1:2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</row>
    <row r="110" spans="1:2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</row>
    <row r="111" spans="1:2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</row>
    <row r="112" spans="1:2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 spans="1:2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 spans="1:2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5" spans="1:2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</row>
    <row r="116" spans="1:2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</row>
    <row r="117" spans="1:2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</row>
    <row r="118" spans="1:2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</row>
    <row r="119" spans="1:2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</row>
    <row r="120" spans="1:2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</row>
    <row r="121" spans="1:2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</row>
    <row r="122" spans="1:2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</row>
    <row r="123" spans="1:2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</row>
    <row r="124" spans="1:2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</row>
    <row r="125" spans="1:2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</row>
    <row r="126" spans="1:2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</row>
    <row r="127" spans="1:2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</row>
    <row r="128" spans="1:2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</row>
    <row r="129" spans="1:2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</row>
    <row r="130" spans="1:2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</row>
    <row r="131" spans="1:2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</row>
    <row r="132" spans="1:2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</row>
    <row r="133" spans="1:2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</row>
    <row r="134" spans="1:2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</row>
    <row r="135" spans="1:2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</row>
    <row r="136" spans="1:2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</row>
    <row r="137" spans="1:2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</row>
    <row r="138" spans="1:2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</row>
    <row r="139" spans="1:2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</row>
    <row r="140" spans="1:2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</row>
    <row r="141" spans="1:2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</row>
    <row r="142" spans="1:2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</row>
    <row r="143" spans="1:2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</row>
    <row r="144" spans="1:2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</row>
    <row r="145" spans="1:2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</row>
    <row r="146" spans="1:2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</row>
    <row r="147" spans="1:2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</row>
    <row r="148" spans="1:2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</row>
    <row r="149" spans="1:2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</row>
    <row r="150" spans="1:2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</row>
    <row r="151" spans="1:2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</row>
    <row r="152" spans="1:2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</row>
    <row r="153" spans="1:2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</row>
    <row r="154" spans="1:2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</row>
    <row r="155" spans="1:2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</row>
    <row r="156" spans="1:2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</row>
    <row r="157" spans="1:2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</row>
    <row r="158" spans="1:2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 spans="1:2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</row>
    <row r="160" spans="1:2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 spans="1:2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 spans="1:2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 spans="1:2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 spans="1:2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 spans="1:2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</row>
    <row r="166" spans="1:2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 spans="1:2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 spans="1:2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 spans="1:2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 spans="1:2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 spans="1:2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 spans="1:2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 spans="1:2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 spans="1:2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 spans="1:2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 spans="1:2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</row>
    <row r="177" spans="1:2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 spans="1:2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 spans="1:2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 spans="1:2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 spans="1:2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 spans="1:2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 spans="1:2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 spans="1:2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 spans="1:2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 spans="1:2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 spans="1:2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 spans="1:2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 spans="1:2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 spans="1:2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 spans="1:2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 spans="1:2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 spans="1:2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 spans="1:2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 spans="1:2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 spans="1:2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7" spans="1:2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</row>
    <row r="198" spans="1:2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</row>
    <row r="199" spans="1:2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</row>
    <row r="200" spans="1:2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</row>
    <row r="201" spans="1:2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</row>
    <row r="202" spans="1:2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</row>
    <row r="203" spans="1:2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</row>
    <row r="204" spans="1:2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</row>
    <row r="205" spans="1:2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</row>
    <row r="206" spans="1:2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</row>
    <row r="207" spans="1:2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</row>
    <row r="208" spans="1:2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</row>
    <row r="209" spans="1:2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</row>
    <row r="210" spans="1:2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</row>
    <row r="211" spans="1:2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</row>
    <row r="212" spans="1:2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</row>
    <row r="213" spans="1:2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</row>
    <row r="214" spans="1:2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</row>
    <row r="215" spans="1:2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</row>
    <row r="216" spans="1:2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</row>
    <row r="217" spans="1:2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</row>
    <row r="218" spans="1:2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</row>
    <row r="219" spans="1:2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</row>
    <row r="220" spans="1:2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</row>
    <row r="221" spans="1:2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</row>
    <row r="222" spans="1:2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</row>
    <row r="223" spans="1:2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</row>
    <row r="224" spans="1:2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</row>
    <row r="225" spans="1:2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</row>
    <row r="226" spans="1:2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</row>
    <row r="227" spans="1:2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</row>
    <row r="228" spans="1:2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</row>
    <row r="229" spans="1:2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</row>
    <row r="230" spans="1:2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</row>
    <row r="231" spans="1:2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</row>
    <row r="232" spans="1:2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</row>
    <row r="233" spans="1:2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</row>
    <row r="234" spans="1:2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</row>
    <row r="235" spans="1:2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</row>
    <row r="236" spans="1:2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</row>
    <row r="237" spans="1:2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</row>
    <row r="238" spans="1:2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</row>
    <row r="239" spans="1:2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</row>
    <row r="240" spans="1:2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 spans="1:2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 spans="1:2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 spans="1:2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 spans="1:2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 spans="1:2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 spans="1:2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 spans="1:2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 spans="1:2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 spans="1:2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 spans="1:2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 spans="1:2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 spans="1:2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 spans="1:2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 spans="1:2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5" spans="1:2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 spans="1:2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</row>
    <row r="257" spans="1:2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</row>
    <row r="258" spans="1:2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</row>
    <row r="259" spans="1:2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</row>
    <row r="260" spans="1:2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</row>
    <row r="261" spans="1:2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</row>
    <row r="262" spans="1:2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</row>
    <row r="263" spans="1:2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</row>
    <row r="264" spans="1:2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</row>
    <row r="265" spans="1:2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</row>
    <row r="266" spans="1:2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</row>
    <row r="267" spans="1:2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</row>
    <row r="268" spans="1:2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</row>
    <row r="269" spans="1:2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</row>
    <row r="270" spans="1:2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</row>
    <row r="271" spans="1:2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</row>
    <row r="272" spans="1:2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</row>
    <row r="273" spans="1:2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</row>
    <row r="274" spans="1:2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 spans="1:2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 spans="1:2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 spans="1:2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 spans="1:2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 spans="1:2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 spans="1:2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 spans="1:2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 spans="1:2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 spans="1:2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 spans="1:2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 spans="1:2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6" spans="1:2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</row>
    <row r="287" spans="1:2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</row>
    <row r="288" spans="1:2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</row>
    <row r="289" spans="1:2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</row>
    <row r="290" spans="1:2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</row>
    <row r="291" spans="1:2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</row>
    <row r="292" spans="1:2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</row>
    <row r="293" spans="1:2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</row>
    <row r="294" spans="1:2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</row>
    <row r="295" spans="1:2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</row>
    <row r="296" spans="1:2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</row>
    <row r="297" spans="1:2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</row>
    <row r="298" spans="1:2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</row>
    <row r="299" spans="1:2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</row>
    <row r="300" spans="1:2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</row>
    <row r="301" spans="1:2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</row>
    <row r="302" spans="1:2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</row>
    <row r="303" spans="1:2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</row>
    <row r="304" spans="1:2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</row>
    <row r="305" spans="1:2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</row>
    <row r="306" spans="1:2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</row>
    <row r="307" spans="1:2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</row>
    <row r="308" spans="1:2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</row>
    <row r="309" spans="1:2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</row>
    <row r="310" spans="1:2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</row>
    <row r="311" spans="1:2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</row>
    <row r="312" spans="1:2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</row>
    <row r="313" spans="1:2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</row>
    <row r="314" spans="1:2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</row>
    <row r="315" spans="1:2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</row>
    <row r="316" spans="1:2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</row>
    <row r="317" spans="1:2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</row>
    <row r="318" spans="1:2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</row>
    <row r="319" spans="1:2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</row>
    <row r="320" spans="1:2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</row>
    <row r="321" spans="1:2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</row>
    <row r="322" spans="1:2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</row>
    <row r="323" spans="1:2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</row>
    <row r="324" spans="1:2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</row>
    <row r="325" spans="1:2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</row>
    <row r="326" spans="1:2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</row>
    <row r="327" spans="1:2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</row>
    <row r="328" spans="1:2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</row>
    <row r="329" spans="1:2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</row>
    <row r="330" spans="1:2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</row>
    <row r="331" spans="1:2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</row>
    <row r="332" spans="1:2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</row>
    <row r="333" spans="1:2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</row>
    <row r="334" spans="1:2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</row>
    <row r="335" spans="1:2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</row>
    <row r="336" spans="1:2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</row>
    <row r="337" spans="1:2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</row>
    <row r="338" spans="1:2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</row>
    <row r="339" spans="1:2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</row>
    <row r="340" spans="1:2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</row>
    <row r="341" spans="1:2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</row>
    <row r="342" spans="1:2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</row>
    <row r="343" spans="1:2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</row>
    <row r="344" spans="1:2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</row>
    <row r="345" spans="1:2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</row>
    <row r="346" spans="1:2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</row>
    <row r="347" spans="1:2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</row>
    <row r="348" spans="1:2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</row>
    <row r="349" spans="1:2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</row>
    <row r="350" spans="1:2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</row>
    <row r="351" spans="1:2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</row>
    <row r="352" spans="1:2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</row>
    <row r="353" spans="1:2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</row>
    <row r="354" spans="1:2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</row>
    <row r="355" spans="1:2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</row>
    <row r="356" spans="1:2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</row>
    <row r="357" spans="1:2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</row>
    <row r="358" spans="1:2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</row>
    <row r="359" spans="1:2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</row>
    <row r="360" spans="1:2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</row>
    <row r="361" spans="1:2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</row>
    <row r="362" spans="1:2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</row>
    <row r="363" spans="1:2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</row>
    <row r="364" spans="1:2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</row>
    <row r="365" spans="1:2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</row>
    <row r="366" spans="1:2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</row>
    <row r="367" spans="1:2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</row>
    <row r="368" spans="1:2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</row>
    <row r="369" spans="1:2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</row>
    <row r="370" spans="1:2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</row>
    <row r="371" spans="1:2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</row>
    <row r="372" spans="1:2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</row>
    <row r="373" spans="1:2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</row>
    <row r="374" spans="1:2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</row>
    <row r="375" spans="1:2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</row>
    <row r="376" spans="1:2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 spans="1:2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</row>
    <row r="378" spans="1:2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</row>
    <row r="379" spans="1:2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</row>
    <row r="380" spans="1:2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</row>
    <row r="381" spans="1:2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</row>
    <row r="382" spans="1:2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</row>
    <row r="383" spans="1:2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</row>
    <row r="384" spans="1:2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</row>
    <row r="385" spans="1:2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</row>
    <row r="386" spans="1:2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</row>
    <row r="387" spans="1:2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</row>
    <row r="388" spans="1:2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</row>
    <row r="389" spans="1:2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</row>
    <row r="390" spans="1:2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</row>
    <row r="391" spans="1:2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</row>
    <row r="392" spans="1:2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</row>
    <row r="393" spans="1:2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</row>
    <row r="394" spans="1:2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</row>
    <row r="395" spans="1:2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</row>
    <row r="396" spans="1:2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</row>
    <row r="397" spans="1:2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</row>
    <row r="398" spans="1:2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</row>
    <row r="399" spans="1:2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</row>
    <row r="400" spans="1:2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</row>
    <row r="401" spans="1:2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</row>
    <row r="402" spans="1:2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</row>
    <row r="403" spans="1:2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</row>
    <row r="404" spans="1:2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</row>
    <row r="405" spans="1:2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</row>
    <row r="406" spans="1:2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</row>
    <row r="407" spans="1:2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</row>
    <row r="408" spans="1:2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</row>
    <row r="409" spans="1:2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</row>
    <row r="410" spans="1:2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</row>
    <row r="411" spans="1:2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</row>
    <row r="412" spans="1:2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</row>
    <row r="413" spans="1:2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</row>
    <row r="414" spans="1:2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</row>
    <row r="415" spans="1:2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</row>
    <row r="416" spans="1:2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</row>
    <row r="417" spans="1:2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</row>
    <row r="418" spans="1:2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</row>
    <row r="419" spans="1:2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</row>
    <row r="420" spans="1:2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</row>
    <row r="421" spans="1:2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</row>
    <row r="422" spans="1:2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</row>
    <row r="423" spans="1:2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</row>
    <row r="424" spans="1:2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</row>
    <row r="425" spans="1:2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</row>
    <row r="426" spans="1:2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</row>
    <row r="427" spans="1:2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</row>
    <row r="428" spans="1:2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</row>
    <row r="429" spans="1:2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</row>
    <row r="430" spans="1:2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</row>
    <row r="431" spans="1:2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</row>
    <row r="432" spans="1:2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</row>
    <row r="433" spans="1:2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</row>
    <row r="434" spans="1:2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</row>
    <row r="435" spans="1:2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</row>
    <row r="436" spans="1:2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</row>
    <row r="437" spans="1:2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</row>
    <row r="438" spans="1:2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</row>
    <row r="439" spans="1:2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</row>
    <row r="440" spans="1:2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</row>
    <row r="441" spans="1:2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</row>
    <row r="442" spans="1:2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</row>
    <row r="443" spans="1:2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</row>
    <row r="444" spans="1:2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</row>
    <row r="445" spans="1:2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</row>
    <row r="446" spans="1:2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</row>
    <row r="447" spans="1:2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</row>
    <row r="448" spans="1:2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</row>
    <row r="449" spans="1:2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</row>
    <row r="450" spans="1:2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</row>
    <row r="451" spans="1:2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</row>
    <row r="452" spans="1:2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</row>
    <row r="453" spans="1:2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</row>
    <row r="454" spans="1:2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</row>
    <row r="455" spans="1:2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</row>
    <row r="456" spans="1:2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</row>
    <row r="457" spans="1:2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</row>
    <row r="458" spans="1:2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</row>
    <row r="459" spans="1:2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</row>
    <row r="460" spans="1:2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</row>
    <row r="461" spans="1:2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</row>
    <row r="462" spans="1:2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</row>
    <row r="463" spans="1:2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</row>
    <row r="464" spans="1:2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</row>
    <row r="465" spans="1:2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</row>
    <row r="466" spans="1:2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</row>
    <row r="467" spans="1:2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</row>
    <row r="468" spans="1:2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</row>
    <row r="469" spans="1:2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</row>
    <row r="470" spans="1:2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</row>
    <row r="471" spans="1:2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</row>
    <row r="472" spans="1:2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</row>
    <row r="473" spans="1:2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 spans="1:2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</row>
    <row r="475" spans="1:2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</row>
    <row r="476" spans="1:2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</row>
    <row r="477" spans="1:2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</row>
    <row r="478" spans="1:2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</row>
    <row r="479" spans="1:2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</row>
    <row r="480" spans="1:2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</row>
    <row r="481" spans="1:2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</row>
    <row r="482" spans="1:2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</row>
    <row r="483" spans="1:2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</row>
    <row r="484" spans="1:2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</row>
    <row r="485" spans="1:2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</row>
    <row r="486" spans="1:2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</row>
    <row r="487" spans="1:2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</row>
    <row r="488" spans="1:2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</row>
    <row r="489" spans="1:2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</row>
    <row r="490" spans="1:2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</row>
    <row r="491" spans="1:2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</row>
    <row r="492" spans="1:2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</row>
    <row r="493" spans="1:2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</row>
    <row r="494" spans="1:2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</row>
    <row r="495" spans="1:2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</row>
    <row r="496" spans="1:2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</row>
    <row r="497" spans="1:2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</row>
    <row r="498" spans="1:2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</row>
    <row r="499" spans="1:2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</row>
    <row r="500" spans="1:2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</row>
    <row r="501" spans="1:2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</row>
    <row r="502" spans="1:2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</row>
    <row r="503" spans="1:2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</row>
    <row r="504" spans="1:2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</row>
    <row r="505" spans="1:2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</row>
    <row r="506" spans="1:2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</row>
    <row r="507" spans="1:2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</row>
    <row r="508" spans="1:2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</row>
    <row r="509" spans="1:2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</row>
    <row r="510" spans="1:2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</row>
    <row r="511" spans="1:2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</row>
    <row r="512" spans="1:2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</row>
    <row r="513" spans="1:2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</row>
    <row r="514" spans="1:2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</row>
    <row r="515" spans="1:2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</row>
    <row r="516" spans="1:2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</row>
    <row r="517" spans="1:2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</row>
    <row r="518" spans="1:2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</row>
    <row r="519" spans="1:2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</row>
    <row r="520" spans="1:2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</row>
    <row r="521" spans="1:2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</row>
    <row r="522" spans="1:2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</row>
    <row r="523" spans="1:2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</row>
    <row r="524" spans="1:2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</row>
    <row r="525" spans="1:2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</row>
    <row r="526" spans="1:2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</row>
    <row r="527" spans="1:2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</row>
    <row r="528" spans="1:2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</row>
    <row r="529" spans="1:2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</row>
    <row r="530" spans="1:2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 spans="1:2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</row>
    <row r="532" spans="1:2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</row>
    <row r="533" spans="1:2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</row>
    <row r="534" spans="1:2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</row>
    <row r="535" spans="1:2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</row>
    <row r="536" spans="1:2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</row>
    <row r="537" spans="1:2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</row>
    <row r="538" spans="1:2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</row>
    <row r="539" spans="1:2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</row>
    <row r="540" spans="1:2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</row>
    <row r="541" spans="1:2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</row>
    <row r="542" spans="1:2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</row>
    <row r="543" spans="1:2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 spans="1:2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 spans="1:2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6" spans="1:2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</row>
    <row r="547" spans="1:2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</row>
    <row r="548" spans="1:2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</row>
    <row r="549" spans="1:2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</row>
    <row r="550" spans="1:2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</row>
    <row r="551" spans="1:2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</row>
    <row r="552" spans="1:2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</row>
    <row r="553" spans="1:2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</row>
    <row r="554" spans="1:2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</row>
    <row r="555" spans="1:2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</row>
    <row r="556" spans="1:2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</row>
    <row r="557" spans="1:2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</row>
    <row r="558" spans="1:2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</row>
    <row r="559" spans="1:2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</row>
    <row r="560" spans="1:2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</row>
    <row r="561" spans="1:2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</row>
    <row r="562" spans="1:2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</row>
    <row r="563" spans="1:2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</row>
    <row r="564" spans="1:2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</row>
    <row r="565" spans="1:2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</row>
    <row r="566" spans="1:2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</row>
    <row r="567" spans="1:2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</row>
    <row r="568" spans="1:2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</row>
    <row r="569" spans="1:2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</row>
    <row r="570" spans="1:2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</row>
    <row r="571" spans="1:2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</row>
    <row r="572" spans="1:2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</row>
    <row r="573" spans="1:2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</row>
    <row r="574" spans="1:2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</row>
    <row r="575" spans="1:2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</row>
    <row r="576" spans="1:2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</row>
    <row r="577" spans="1:2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</row>
    <row r="578" spans="1:2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</row>
    <row r="579" spans="1:2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</row>
    <row r="580" spans="1:2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</row>
    <row r="581" spans="1:2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</row>
    <row r="582" spans="1:2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</row>
    <row r="583" spans="1:2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</row>
    <row r="584" spans="1:2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</row>
    <row r="585" spans="1:2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</row>
    <row r="586" spans="1:2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</row>
    <row r="587" spans="1:2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</row>
    <row r="588" spans="1:2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</row>
    <row r="589" spans="1:2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</row>
    <row r="590" spans="1:2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</row>
    <row r="591" spans="1:2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</row>
    <row r="592" spans="1:2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</row>
    <row r="593" spans="1:2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</row>
    <row r="594" spans="1:2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</row>
    <row r="595" spans="1:2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</row>
    <row r="596" spans="1:2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</row>
    <row r="597" spans="1:2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</row>
    <row r="598" spans="1:2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</row>
    <row r="599" spans="1:2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</row>
    <row r="600" spans="1:2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</row>
    <row r="601" spans="1:2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</row>
    <row r="602" spans="1:2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</row>
    <row r="603" spans="1:2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</row>
    <row r="604" spans="1:2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</row>
    <row r="605" spans="1:2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</row>
    <row r="606" spans="1:2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</row>
    <row r="607" spans="1:2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</row>
    <row r="608" spans="1:2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</row>
    <row r="609" spans="1:2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</row>
    <row r="610" spans="1:2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</row>
    <row r="611" spans="1:2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</row>
    <row r="612" spans="1:2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</row>
    <row r="613" spans="1:2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</row>
    <row r="614" spans="1:2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</row>
    <row r="615" spans="1:2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</row>
    <row r="616" spans="1:2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</row>
    <row r="617" spans="1:2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</row>
    <row r="618" spans="1:2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</row>
    <row r="619" spans="1:2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</row>
    <row r="620" spans="1:2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</row>
    <row r="621" spans="1:2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</row>
    <row r="622" spans="1:2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</row>
    <row r="623" spans="1:2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</row>
    <row r="624" spans="1:2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</row>
    <row r="625" spans="1:2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</row>
    <row r="626" spans="1:2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</row>
    <row r="627" spans="1:2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</row>
    <row r="628" spans="1:2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</row>
    <row r="629" spans="1:2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</row>
    <row r="630" spans="1:2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</row>
    <row r="631" spans="1:2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</row>
    <row r="632" spans="1:2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</row>
    <row r="633" spans="1:2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</row>
    <row r="634" spans="1:2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</row>
    <row r="635" spans="1:2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</row>
    <row r="636" spans="1:2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</row>
    <row r="637" spans="1:2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</row>
    <row r="638" spans="1:2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</row>
    <row r="639" spans="1:2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</row>
    <row r="640" spans="1:2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</row>
    <row r="641" spans="1:2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</row>
    <row r="642" spans="1:2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</row>
    <row r="643" spans="1:2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</row>
    <row r="644" spans="1:2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</row>
    <row r="645" spans="1:2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</row>
    <row r="646" spans="1:2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</row>
    <row r="647" spans="1:2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</row>
    <row r="648" spans="1:2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</row>
    <row r="649" spans="1:2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</row>
    <row r="650" spans="1:2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</row>
    <row r="651" spans="1:2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</row>
    <row r="652" spans="1:2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</row>
    <row r="653" spans="1:2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</row>
    <row r="654" spans="1:2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</row>
    <row r="655" spans="1:2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</row>
    <row r="656" spans="1:2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</row>
    <row r="657" spans="1:2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</row>
    <row r="658" spans="1:2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</row>
    <row r="659" spans="1:2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</row>
    <row r="660" spans="1:2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</row>
    <row r="661" spans="1:2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</row>
    <row r="662" spans="1:2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</row>
    <row r="663" spans="1:2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</row>
    <row r="664" spans="1:2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</row>
    <row r="665" spans="1:2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</row>
    <row r="666" spans="1:2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</row>
    <row r="667" spans="1:2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</row>
    <row r="668" spans="1:2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</row>
    <row r="669" spans="1:2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</row>
    <row r="670" spans="1:2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</row>
    <row r="671" spans="1:2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</row>
    <row r="672" spans="1:2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</row>
    <row r="673" spans="1:2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</row>
    <row r="674" spans="1:2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</row>
    <row r="675" spans="1:2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</row>
    <row r="676" spans="1:2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</row>
    <row r="677" spans="1:2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</row>
    <row r="678" spans="1:2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</row>
    <row r="679" spans="1:2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</row>
    <row r="680" spans="1:2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</row>
    <row r="681" spans="1:2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</row>
    <row r="682" spans="1:2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</row>
    <row r="683" spans="1:2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</row>
    <row r="684" spans="1:2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</row>
    <row r="685" spans="1:2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</row>
    <row r="686" spans="1:2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</row>
    <row r="687" spans="1:2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</row>
    <row r="688" spans="1:2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</row>
    <row r="689" spans="1:2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</row>
    <row r="690" spans="1:2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</row>
    <row r="691" spans="1:2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</row>
    <row r="692" spans="1:2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</row>
    <row r="693" spans="1:2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</row>
    <row r="694" spans="1:2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</row>
    <row r="695" spans="1:2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</row>
    <row r="696" spans="1:2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</row>
    <row r="697" spans="1:2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</row>
    <row r="698" spans="1:2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</row>
    <row r="699" spans="1:2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</row>
    <row r="700" spans="1:2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</row>
    <row r="701" spans="1:2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</row>
    <row r="702" spans="1:2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</row>
    <row r="703" spans="1:2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</row>
    <row r="704" spans="1:2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</row>
    <row r="705" spans="1:2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</row>
    <row r="706" spans="1:2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</row>
    <row r="707" spans="1:2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</row>
    <row r="708" spans="1:2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</row>
    <row r="709" spans="1:2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</row>
    <row r="710" spans="1:2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</row>
    <row r="711" spans="1:2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</row>
    <row r="712" spans="1:2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</row>
    <row r="713" spans="1:2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</row>
    <row r="714" spans="1:2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</row>
    <row r="715" spans="1:2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</row>
    <row r="716" spans="1:2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</row>
    <row r="717" spans="1:2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</row>
    <row r="718" spans="1:2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</row>
    <row r="719" spans="1:2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</row>
    <row r="720" spans="1:2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</row>
    <row r="721" spans="1:2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</row>
    <row r="722" spans="1:2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</row>
    <row r="723" spans="1:2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</row>
    <row r="724" spans="1:2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</row>
    <row r="725" spans="1:2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</row>
    <row r="726" spans="1:2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</row>
    <row r="727" spans="1:2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</row>
    <row r="728" spans="1:2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</row>
    <row r="729" spans="1:2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</row>
    <row r="730" spans="1:2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</row>
    <row r="731" spans="1:2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</row>
    <row r="732" spans="1:2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</row>
    <row r="733" spans="1:2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</row>
    <row r="734" spans="1:2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</row>
    <row r="735" spans="1:2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</row>
    <row r="736" spans="1:2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</row>
    <row r="737" spans="1:2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</row>
    <row r="738" spans="1:2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</row>
    <row r="739" spans="1:2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</row>
    <row r="740" spans="1:2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</row>
    <row r="741" spans="1:2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</row>
    <row r="742" spans="1:2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</row>
    <row r="743" spans="1:2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</row>
    <row r="744" spans="1:2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</row>
    <row r="745" spans="1:2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</row>
    <row r="746" spans="1:2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</row>
    <row r="747" spans="1:2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</row>
    <row r="748" spans="1:2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</row>
    <row r="749" spans="1:2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</row>
    <row r="750" spans="1:2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</row>
    <row r="751" spans="1:2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</row>
    <row r="752" spans="1:2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</row>
    <row r="753" spans="1:2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</row>
    <row r="754" spans="1:2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</row>
    <row r="755" spans="1:2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</row>
    <row r="756" spans="1:2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</row>
    <row r="757" spans="1:2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</row>
    <row r="758" spans="1:2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</row>
    <row r="759" spans="1:2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</row>
    <row r="760" spans="1:2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</row>
    <row r="761" spans="1:2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</row>
    <row r="762" spans="1:2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</row>
    <row r="763" spans="1:2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</row>
    <row r="764" spans="1:2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</row>
    <row r="765" spans="1:2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</row>
    <row r="766" spans="1:2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</row>
    <row r="767" spans="1:2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</row>
    <row r="768" spans="1:2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</row>
    <row r="769" spans="1:2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</row>
    <row r="770" spans="1:2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</row>
    <row r="771" spans="1:2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</row>
    <row r="772" spans="1:2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</row>
    <row r="773" spans="1:2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</row>
    <row r="774" spans="1:2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</row>
    <row r="775" spans="1:2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</row>
    <row r="776" spans="1:2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</row>
    <row r="777" spans="1:2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</row>
    <row r="778" spans="1:2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</row>
    <row r="779" spans="1:2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</row>
    <row r="780" spans="1:2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</row>
    <row r="781" spans="1:2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</row>
    <row r="782" spans="1:2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</row>
    <row r="783" spans="1:2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</row>
    <row r="784" spans="1:2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</row>
    <row r="785" spans="1:2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</row>
    <row r="786" spans="1:2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</row>
    <row r="787" spans="1:2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</row>
    <row r="788" spans="1:2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</row>
    <row r="789" spans="1:2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</row>
    <row r="790" spans="1:2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</row>
    <row r="791" spans="1:2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</row>
    <row r="792" spans="1:2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</row>
    <row r="793" spans="1:2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</row>
    <row r="794" spans="1:2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</row>
    <row r="795" spans="1:2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</row>
    <row r="796" spans="1:2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</row>
    <row r="797" spans="1:2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</row>
    <row r="798" spans="1:2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</row>
    <row r="799" spans="1:2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</row>
    <row r="800" spans="1:2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</row>
    <row r="801" spans="1:2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</row>
    <row r="802" spans="1:2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</row>
    <row r="803" spans="1:2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</row>
    <row r="804" spans="1:2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</row>
    <row r="805" spans="1:2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</row>
    <row r="806" spans="1:2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</row>
    <row r="807" spans="1:2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</row>
    <row r="808" spans="1:2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</row>
    <row r="809" spans="1:2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</row>
    <row r="810" spans="1:2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</row>
    <row r="811" spans="1:2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</row>
    <row r="812" spans="1:2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</row>
    <row r="813" spans="1:2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</row>
    <row r="814" spans="1:2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</row>
    <row r="815" spans="1:2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</row>
    <row r="816" spans="1:2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</row>
    <row r="817" spans="1:2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</row>
    <row r="818" spans="1:2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</row>
    <row r="819" spans="1:2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</row>
    <row r="820" spans="1:2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</row>
    <row r="821" spans="1:2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</row>
    <row r="822" spans="1:2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</row>
    <row r="823" spans="1:2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</row>
    <row r="824" spans="1:2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</row>
    <row r="825" spans="1:2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</row>
    <row r="826" spans="1:2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</row>
    <row r="827" spans="1:2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</row>
    <row r="828" spans="1:2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</row>
    <row r="829" spans="1:2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</row>
    <row r="830" spans="1:2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</row>
    <row r="831" spans="1:2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</row>
    <row r="832" spans="1:2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</row>
    <row r="833" spans="1:2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</row>
    <row r="834" spans="1:2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</row>
    <row r="835" spans="1:2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</row>
    <row r="836" spans="1:2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</row>
    <row r="837" spans="1:2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</row>
    <row r="838" spans="1:2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</row>
    <row r="839" spans="1:2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</row>
    <row r="840" spans="1:2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</row>
    <row r="841" spans="1:2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</row>
    <row r="842" spans="1:2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</row>
    <row r="843" spans="1:2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</row>
    <row r="844" spans="1:2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</row>
    <row r="845" spans="1:2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</row>
    <row r="846" spans="1:2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</row>
    <row r="847" spans="1:2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</row>
    <row r="848" spans="1:2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</row>
    <row r="849" spans="1:2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</row>
    <row r="850" spans="1:2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</row>
    <row r="851" spans="1:2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</row>
    <row r="852" spans="1:2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</row>
    <row r="853" spans="1:2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</row>
    <row r="854" spans="1:2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</row>
    <row r="855" spans="1:2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</row>
    <row r="856" spans="1:2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</row>
    <row r="857" spans="1:2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</row>
    <row r="858" spans="1:2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</row>
    <row r="859" spans="1:2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</row>
    <row r="860" spans="1:2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</row>
    <row r="861" spans="1:2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</row>
    <row r="862" spans="1:2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</row>
    <row r="863" spans="1:2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</row>
    <row r="864" spans="1:2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</row>
    <row r="865" spans="1:2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</row>
    <row r="866" spans="1:2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</row>
    <row r="867" spans="1:2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</row>
    <row r="868" spans="1:2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</row>
    <row r="869" spans="1:2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</row>
    <row r="870" spans="1:2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</row>
    <row r="871" spans="1:2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</row>
    <row r="872" spans="1:2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</row>
    <row r="873" spans="1:2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</row>
    <row r="874" spans="1:2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</row>
    <row r="875" spans="1:2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</row>
    <row r="876" spans="1:2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</row>
    <row r="877" spans="1:2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</row>
    <row r="878" spans="1:2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</row>
    <row r="879" spans="1:2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</row>
    <row r="880" spans="1:2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</row>
    <row r="881" spans="1:2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</row>
    <row r="882" spans="1:2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</row>
    <row r="883" spans="1:2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</row>
    <row r="884" spans="1:2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</row>
    <row r="885" spans="1:2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</row>
    <row r="886" spans="1:2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</row>
    <row r="887" spans="1:2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</row>
    <row r="888" spans="1:2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</row>
    <row r="889" spans="1:2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</row>
    <row r="890" spans="1:2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</row>
    <row r="891" spans="1:2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</row>
    <row r="892" spans="1:2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</row>
    <row r="893" spans="1:2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</row>
    <row r="894" spans="1:2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</row>
    <row r="895" spans="1:2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</row>
    <row r="896" spans="1:2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</row>
    <row r="897" spans="1:2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</row>
    <row r="898" spans="1:2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</row>
    <row r="899" spans="1:2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</row>
    <row r="900" spans="1:2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</row>
    <row r="901" spans="1:2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</row>
    <row r="902" spans="1:2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</row>
    <row r="903" spans="1:2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</row>
    <row r="904" spans="1:2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</row>
    <row r="905" spans="1:2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</row>
    <row r="906" spans="1:2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</row>
    <row r="907" spans="1:2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</row>
    <row r="908" spans="1:2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</row>
    <row r="909" spans="1:2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</row>
    <row r="910" spans="1:2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</row>
    <row r="911" spans="1:2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</row>
    <row r="912" spans="1:2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</row>
    <row r="913" spans="1:2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</row>
    <row r="914" spans="1:2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</row>
    <row r="915" spans="1:2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</row>
    <row r="916" spans="1:2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</row>
    <row r="917" spans="1:2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</row>
    <row r="918" spans="1:2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</row>
    <row r="919" spans="1:2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</row>
    <row r="920" spans="1:2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</row>
    <row r="921" spans="1:2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</row>
    <row r="922" spans="1:2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</row>
    <row r="923" spans="1:2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</row>
    <row r="924" spans="1:2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</row>
    <row r="925" spans="1:2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</row>
    <row r="926" spans="1:2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</row>
    <row r="927" spans="1:2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</row>
    <row r="928" spans="1:2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</row>
    <row r="929" spans="1:2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</row>
    <row r="930" spans="1:2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</row>
    <row r="931" spans="1:2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</row>
    <row r="932" spans="1:2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</row>
    <row r="933" spans="1:2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</row>
    <row r="934" spans="1:2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</row>
    <row r="935" spans="1:2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</row>
    <row r="936" spans="1:2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</row>
    <row r="937" spans="1:2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</row>
    <row r="938" spans="1:2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</row>
    <row r="939" spans="1:2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</row>
    <row r="940" spans="1:2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</row>
    <row r="941" spans="1:2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</row>
    <row r="942" spans="1:2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</row>
    <row r="943" spans="1:2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</row>
    <row r="944" spans="1:2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</row>
    <row r="945" spans="1:2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</row>
    <row r="946" spans="1:2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</row>
    <row r="947" spans="1:2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</row>
    <row r="948" spans="1:2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</row>
    <row r="949" spans="1:2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</row>
    <row r="950" spans="1:2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</row>
    <row r="951" spans="1:2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</row>
    <row r="952" spans="1:2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</row>
    <row r="953" spans="1:2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</row>
    <row r="954" spans="1:2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</row>
    <row r="955" spans="1:2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</row>
    <row r="956" spans="1:2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</row>
    <row r="957" spans="1:2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</row>
    <row r="958" spans="1:2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</row>
    <row r="959" spans="1:2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</row>
    <row r="960" spans="1:2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</row>
    <row r="961" spans="1:2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</row>
    <row r="962" spans="1:2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</row>
    <row r="963" spans="1:2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</row>
    <row r="964" spans="1:2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</row>
    <row r="965" spans="1:2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</row>
    <row r="966" spans="1:2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</row>
    <row r="967" spans="1:2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</row>
    <row r="968" spans="1:2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</row>
    <row r="969" spans="1:2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</row>
    <row r="970" spans="1:2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</row>
    <row r="971" spans="1:2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</row>
    <row r="972" spans="1:2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</row>
    <row r="973" spans="1:2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</row>
    <row r="974" spans="1:2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</row>
    <row r="975" spans="1:2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</row>
    <row r="976" spans="1:2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</row>
    <row r="977" spans="1:2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</row>
    <row r="978" spans="1:2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</row>
    <row r="979" spans="1:2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</row>
    <row r="980" spans="1:2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</row>
    <row r="981" spans="1:2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</row>
    <row r="982" spans="1:2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</row>
    <row r="983" spans="1:2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</row>
    <row r="984" spans="1:2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</row>
    <row r="985" spans="1:2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</row>
    <row r="986" spans="1:2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</row>
    <row r="987" spans="1:2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</row>
    <row r="988" spans="1:2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</row>
    <row r="989" spans="1:2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</row>
    <row r="990" spans="1:2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</row>
    <row r="991" spans="1:2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</row>
    <row r="992" spans="1:2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</row>
    <row r="993" spans="1:2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</row>
    <row r="994" spans="1:2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</row>
    <row r="995" spans="1:2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</row>
    <row r="996" spans="1:2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</row>
    <row r="997" spans="1:2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</row>
    <row r="998" spans="1:2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</row>
    <row r="999" spans="1:2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</row>
    <row r="1000" spans="1:27" ht="15.75" thickBo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</row>
  </sheetData>
  <mergeCells count="20">
    <mergeCell ref="D34:E34"/>
    <mergeCell ref="E51:F51"/>
    <mergeCell ref="E54:F54"/>
    <mergeCell ref="L6:L8"/>
    <mergeCell ref="M6:M8"/>
    <mergeCell ref="N6:Q7"/>
    <mergeCell ref="D7:D8"/>
    <mergeCell ref="E7:E8"/>
    <mergeCell ref="F7:F8"/>
    <mergeCell ref="G7:G8"/>
    <mergeCell ref="H7:H8"/>
    <mergeCell ref="I7:I8"/>
    <mergeCell ref="J7:J8"/>
    <mergeCell ref="E2:J2"/>
    <mergeCell ref="H3:I3"/>
    <mergeCell ref="B6:B8"/>
    <mergeCell ref="C6:C8"/>
    <mergeCell ref="D6:G6"/>
    <mergeCell ref="H6:K6"/>
    <mergeCell ref="K7:K8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topLeftCell="A10" workbookViewId="0">
      <selection activeCell="C5" sqref="C5"/>
    </sheetView>
  </sheetViews>
  <sheetFormatPr defaultRowHeight="15"/>
  <cols>
    <col min="2" max="2" width="12.85546875" customWidth="1"/>
    <col min="3" max="3" width="14.7109375" customWidth="1"/>
    <col min="4" max="4" width="13.85546875" customWidth="1"/>
    <col min="6" max="6" width="11.42578125" customWidth="1"/>
    <col min="7" max="8" width="18.42578125" customWidth="1"/>
    <col min="9" max="9" width="18.28515625" customWidth="1"/>
    <col min="10" max="10" width="11.7109375" customWidth="1"/>
    <col min="11" max="11" width="18.5703125" customWidth="1"/>
    <col min="20" max="20" width="86.7109375" bestFit="1" customWidth="1"/>
    <col min="21" max="21" width="68.28515625" bestFit="1" customWidth="1"/>
    <col min="22" max="22" width="42.85546875" bestFit="1" customWidth="1"/>
    <col min="23" max="23" width="36.5703125" bestFit="1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6"/>
      <c r="Q2" s="16"/>
      <c r="R2" s="14"/>
      <c r="S2" s="14"/>
      <c r="T2" s="14"/>
      <c r="U2" s="327" t="s">
        <v>487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21"/>
      <c r="Q3" s="22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24" t="e">
        <v>#DIV/0!</v>
      </c>
      <c r="Q4" s="25" t="s">
        <v>445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4"/>
      <c r="Q5" s="19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40"/>
      <c r="D6" s="14"/>
      <c r="E6" s="14"/>
      <c r="F6" s="14"/>
      <c r="G6" s="14"/>
      <c r="H6" s="28" t="s">
        <v>493</v>
      </c>
      <c r="I6" s="137" t="e">
        <v>#DIV/0!</v>
      </c>
      <c r="J6" s="14"/>
      <c r="K6" s="14"/>
      <c r="L6" s="19"/>
      <c r="M6" s="14"/>
      <c r="N6" s="14"/>
      <c r="O6" s="14"/>
      <c r="P6" s="14"/>
      <c r="Q6" s="19"/>
      <c r="R6" s="14"/>
      <c r="S6" s="14"/>
      <c r="T6" s="14"/>
      <c r="U6" s="29" t="s">
        <v>494</v>
      </c>
      <c r="V6" s="23"/>
      <c r="W6" s="138"/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40"/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21"/>
      <c r="Q7" s="22"/>
      <c r="R7" s="14"/>
      <c r="S7" s="14"/>
      <c r="T7" s="14"/>
      <c r="U7" s="14"/>
      <c r="V7" s="14"/>
      <c r="W7" s="21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 t="e">
        <v>#DIV/0!</v>
      </c>
      <c r="Q8" s="25" t="s">
        <v>445</v>
      </c>
      <c r="R8" s="14"/>
      <c r="S8" s="14"/>
      <c r="T8" s="14"/>
      <c r="U8" s="29" t="s">
        <v>499</v>
      </c>
      <c r="V8" s="23"/>
      <c r="W8" s="138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4"/>
      <c r="Q9" s="19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4"/>
      <c r="Q10" s="19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33"/>
      <c r="D11" s="335"/>
      <c r="E11" s="335"/>
      <c r="F11" s="34" t="s">
        <v>510</v>
      </c>
      <c r="G11" s="34" t="s">
        <v>446</v>
      </c>
      <c r="H11" s="35" t="s">
        <v>510</v>
      </c>
      <c r="I11" s="35" t="s">
        <v>446</v>
      </c>
      <c r="J11" s="36" t="s">
        <v>510</v>
      </c>
      <c r="K11" s="36" t="s">
        <v>446</v>
      </c>
      <c r="L11" s="19"/>
      <c r="M11" s="14"/>
      <c r="N11" s="14"/>
      <c r="O11" s="14"/>
      <c r="P11" s="14"/>
      <c r="Q11" s="19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thickBot="1">
      <c r="A12" s="19"/>
      <c r="B12" s="39">
        <v>1</v>
      </c>
      <c r="C12" s="150"/>
      <c r="D12" s="150"/>
      <c r="E12" s="150"/>
      <c r="F12" s="150"/>
      <c r="G12" s="152"/>
      <c r="H12" s="150"/>
      <c r="I12" s="152"/>
      <c r="J12" s="150"/>
      <c r="K12" s="152"/>
      <c r="L12" s="19"/>
      <c r="M12" s="20" t="s">
        <v>512</v>
      </c>
      <c r="N12" s="14"/>
      <c r="O12" s="14"/>
      <c r="P12" s="21"/>
      <c r="Q12" s="22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39">
        <v>2</v>
      </c>
      <c r="C13" s="150"/>
      <c r="D13" s="150"/>
      <c r="E13" s="150"/>
      <c r="F13" s="150"/>
      <c r="G13" s="152"/>
      <c r="H13" s="150"/>
      <c r="I13" s="152"/>
      <c r="J13" s="150"/>
      <c r="K13" s="152"/>
      <c r="L13" s="19"/>
      <c r="M13" s="14"/>
      <c r="N13" s="20" t="s">
        <v>514</v>
      </c>
      <c r="O13" s="23"/>
      <c r="P13" s="24" t="e">
        <v>#DIV/0!</v>
      </c>
      <c r="Q13" s="25" t="s">
        <v>445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39">
        <v>3</v>
      </c>
      <c r="C14" s="150"/>
      <c r="D14" s="150"/>
      <c r="E14" s="150"/>
      <c r="F14" s="150"/>
      <c r="G14" s="152"/>
      <c r="H14" s="150"/>
      <c r="I14" s="152"/>
      <c r="J14" s="150"/>
      <c r="K14" s="152"/>
      <c r="L14" s="19"/>
      <c r="M14" s="14"/>
      <c r="N14" s="20" t="s">
        <v>518</v>
      </c>
      <c r="O14" s="14"/>
      <c r="P14" s="14"/>
      <c r="Q14" s="19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39">
        <v>4</v>
      </c>
      <c r="C15" s="150"/>
      <c r="D15" s="150"/>
      <c r="E15" s="150"/>
      <c r="F15" s="150"/>
      <c r="G15" s="152"/>
      <c r="H15" s="150"/>
      <c r="I15" s="152"/>
      <c r="J15" s="150"/>
      <c r="K15" s="152"/>
      <c r="L15" s="19"/>
      <c r="M15" s="14"/>
      <c r="N15" s="14"/>
      <c r="O15" s="14"/>
      <c r="P15" s="14"/>
      <c r="Q15" s="19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39">
        <v>5</v>
      </c>
      <c r="C16" s="150"/>
      <c r="D16" s="150"/>
      <c r="E16" s="150"/>
      <c r="F16" s="150"/>
      <c r="G16" s="152"/>
      <c r="H16" s="150"/>
      <c r="I16" s="152"/>
      <c r="J16" s="150"/>
      <c r="K16" s="152"/>
      <c r="L16" s="19"/>
      <c r="M16" s="20" t="s">
        <v>521</v>
      </c>
      <c r="N16" s="14"/>
      <c r="O16" s="14"/>
      <c r="P16" s="21"/>
      <c r="Q16" s="22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39">
        <v>6</v>
      </c>
      <c r="C17" s="150"/>
      <c r="D17" s="150"/>
      <c r="E17" s="150"/>
      <c r="F17" s="150"/>
      <c r="G17" s="152"/>
      <c r="H17" s="150"/>
      <c r="I17" s="152"/>
      <c r="J17" s="150"/>
      <c r="K17" s="152"/>
      <c r="L17" s="19"/>
      <c r="M17" s="14"/>
      <c r="N17" s="20" t="s">
        <v>514</v>
      </c>
      <c r="O17" s="23"/>
      <c r="P17" s="24" t="e">
        <v>#DIV/0!</v>
      </c>
      <c r="Q17" s="49"/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39">
        <v>7</v>
      </c>
      <c r="C18" s="150"/>
      <c r="D18" s="150"/>
      <c r="E18" s="150"/>
      <c r="F18" s="150"/>
      <c r="G18" s="152"/>
      <c r="H18" s="150"/>
      <c r="I18" s="152"/>
      <c r="J18" s="150"/>
      <c r="K18" s="152"/>
      <c r="L18" s="19"/>
      <c r="M18" s="14"/>
      <c r="N18" s="20" t="s">
        <v>526</v>
      </c>
      <c r="O18" s="14"/>
      <c r="P18" s="14"/>
      <c r="Q18" s="19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39">
        <v>8</v>
      </c>
      <c r="C19" s="150"/>
      <c r="D19" s="150"/>
      <c r="E19" s="150"/>
      <c r="F19" s="150"/>
      <c r="G19" s="152"/>
      <c r="H19" s="150"/>
      <c r="I19" s="152"/>
      <c r="J19" s="150"/>
      <c r="K19" s="152"/>
      <c r="L19" s="19"/>
      <c r="M19" s="14"/>
      <c r="N19" s="14"/>
      <c r="O19" s="14"/>
      <c r="P19" s="14"/>
      <c r="Q19" s="19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39">
        <v>9</v>
      </c>
      <c r="C20" s="150"/>
      <c r="D20" s="150"/>
      <c r="E20" s="150"/>
      <c r="F20" s="150"/>
      <c r="G20" s="152"/>
      <c r="H20" s="150"/>
      <c r="I20" s="152"/>
      <c r="J20" s="150"/>
      <c r="K20" s="152"/>
      <c r="L20" s="19"/>
      <c r="M20" s="20" t="s">
        <v>529</v>
      </c>
      <c r="N20" s="14"/>
      <c r="O20" s="14"/>
      <c r="P20" s="21"/>
      <c r="Q20" s="22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39">
        <v>10</v>
      </c>
      <c r="C21" s="150"/>
      <c r="D21" s="150"/>
      <c r="E21" s="150"/>
      <c r="F21" s="150"/>
      <c r="G21" s="152"/>
      <c r="H21" s="150"/>
      <c r="I21" s="152"/>
      <c r="J21" s="150"/>
      <c r="K21" s="152"/>
      <c r="L21" s="19"/>
      <c r="M21" s="14"/>
      <c r="N21" s="20" t="s">
        <v>532</v>
      </c>
      <c r="O21" s="23"/>
      <c r="P21" s="24" t="e">
        <v>#DIV/0!</v>
      </c>
      <c r="Q21" s="49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39">
        <v>11</v>
      </c>
      <c r="C22" s="150"/>
      <c r="D22" s="150"/>
      <c r="E22" s="150"/>
      <c r="F22" s="150"/>
      <c r="G22" s="152"/>
      <c r="H22" s="150"/>
      <c r="I22" s="152"/>
      <c r="J22" s="150"/>
      <c r="K22" s="152"/>
      <c r="L22" s="19"/>
      <c r="M22" s="14"/>
      <c r="N22" s="20" t="s">
        <v>533</v>
      </c>
      <c r="O22" s="14"/>
      <c r="P22" s="14"/>
      <c r="Q22" s="19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39">
        <v>12</v>
      </c>
      <c r="C23" s="150"/>
      <c r="D23" s="150"/>
      <c r="E23" s="150"/>
      <c r="F23" s="150"/>
      <c r="G23" s="152"/>
      <c r="H23" s="150"/>
      <c r="I23" s="152"/>
      <c r="J23" s="150"/>
      <c r="K23" s="152"/>
      <c r="L23" s="19"/>
      <c r="M23" s="14"/>
      <c r="N23" s="14"/>
      <c r="O23" s="14"/>
      <c r="P23" s="14"/>
      <c r="Q23" s="19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39">
        <v>13</v>
      </c>
      <c r="C24" s="150"/>
      <c r="D24" s="150"/>
      <c r="E24" s="150"/>
      <c r="F24" s="150"/>
      <c r="G24" s="152"/>
      <c r="H24" s="150"/>
      <c r="I24" s="152"/>
      <c r="J24" s="150"/>
      <c r="K24" s="152"/>
      <c r="L24" s="19"/>
      <c r="M24" s="20" t="s">
        <v>537</v>
      </c>
      <c r="N24" s="14"/>
      <c r="O24" s="14"/>
      <c r="P24" s="21"/>
      <c r="Q24" s="22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39">
        <v>14</v>
      </c>
      <c r="C25" s="150"/>
      <c r="D25" s="150"/>
      <c r="E25" s="150"/>
      <c r="F25" s="150"/>
      <c r="G25" s="152"/>
      <c r="H25" s="150"/>
      <c r="I25" s="152"/>
      <c r="J25" s="150"/>
      <c r="K25" s="152"/>
      <c r="L25" s="19"/>
      <c r="M25" s="14"/>
      <c r="N25" s="20" t="s">
        <v>539</v>
      </c>
      <c r="O25" s="23"/>
      <c r="P25" s="24" t="e">
        <v>#DIV/0!</v>
      </c>
      <c r="Q25" s="63" t="s">
        <v>445</v>
      </c>
      <c r="R25" s="14"/>
      <c r="S25" s="14"/>
      <c r="T25" s="64" t="s">
        <v>540</v>
      </c>
      <c r="U25" s="16"/>
      <c r="V25" s="16"/>
      <c r="W25" s="64" t="s">
        <v>541</v>
      </c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39">
        <v>15</v>
      </c>
      <c r="C26" s="150"/>
      <c r="D26" s="150"/>
      <c r="E26" s="150"/>
      <c r="F26" s="150"/>
      <c r="G26" s="152"/>
      <c r="H26" s="150"/>
      <c r="I26" s="152"/>
      <c r="J26" s="150"/>
      <c r="K26" s="152"/>
      <c r="L26" s="19"/>
      <c r="M26" s="14"/>
      <c r="N26" s="20" t="s">
        <v>500</v>
      </c>
      <c r="O26" s="14"/>
      <c r="P26" s="14"/>
      <c r="Q26" s="19"/>
      <c r="R26" s="14"/>
      <c r="S26" s="19"/>
      <c r="T26" s="354" t="s">
        <v>527</v>
      </c>
      <c r="U26" s="355"/>
      <c r="V26" s="65" t="s">
        <v>542</v>
      </c>
      <c r="W26" s="65" t="s">
        <v>543</v>
      </c>
      <c r="X26" s="65" t="s">
        <v>544</v>
      </c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</row>
    <row r="27" spans="1:37" ht="15.75" thickBot="1">
      <c r="A27" s="19"/>
      <c r="B27" s="39">
        <v>16</v>
      </c>
      <c r="C27" s="150"/>
      <c r="D27" s="150"/>
      <c r="E27" s="150"/>
      <c r="F27" s="150"/>
      <c r="G27" s="152"/>
      <c r="H27" s="150"/>
      <c r="I27" s="152"/>
      <c r="J27" s="150"/>
      <c r="K27" s="152"/>
      <c r="L27" s="19"/>
      <c r="M27" s="14"/>
      <c r="N27" s="14"/>
      <c r="O27" s="14"/>
      <c r="P27" s="14"/>
      <c r="Q27" s="19"/>
      <c r="R27" s="14"/>
      <c r="S27" s="66">
        <v>1</v>
      </c>
      <c r="T27" s="352"/>
      <c r="U27" s="353"/>
      <c r="V27" s="67"/>
      <c r="W27" s="67"/>
      <c r="X27" s="67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</row>
    <row r="28" spans="1:37" ht="15.75" thickBot="1">
      <c r="A28" s="19"/>
      <c r="B28" s="39">
        <v>17</v>
      </c>
      <c r="C28" s="150"/>
      <c r="D28" s="150"/>
      <c r="E28" s="150"/>
      <c r="F28" s="150"/>
      <c r="G28" s="152"/>
      <c r="H28" s="150"/>
      <c r="I28" s="152"/>
      <c r="J28" s="150"/>
      <c r="K28" s="152"/>
      <c r="L28" s="19"/>
      <c r="M28" s="20" t="s">
        <v>545</v>
      </c>
      <c r="N28" s="14"/>
      <c r="O28" s="14"/>
      <c r="P28" s="21"/>
      <c r="Q28" s="22"/>
      <c r="R28" s="14"/>
      <c r="S28" s="66">
        <v>2</v>
      </c>
      <c r="T28" s="352"/>
      <c r="U28" s="353"/>
      <c r="V28" s="67"/>
      <c r="W28" s="67"/>
      <c r="X28" s="67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</row>
    <row r="29" spans="1:37" ht="16.5" thickBot="1">
      <c r="A29" s="19"/>
      <c r="B29" s="39">
        <v>18</v>
      </c>
      <c r="C29" s="150"/>
      <c r="D29" s="150"/>
      <c r="E29" s="150"/>
      <c r="F29" s="150"/>
      <c r="G29" s="152"/>
      <c r="H29" s="150"/>
      <c r="I29" s="152"/>
      <c r="J29" s="150"/>
      <c r="K29" s="152"/>
      <c r="L29" s="19"/>
      <c r="M29" s="14"/>
      <c r="N29" s="20" t="s">
        <v>546</v>
      </c>
      <c r="O29" s="23"/>
      <c r="P29" s="24" t="e">
        <v>#DIV/0!</v>
      </c>
      <c r="Q29" s="68" t="s">
        <v>445</v>
      </c>
      <c r="R29" s="14"/>
      <c r="S29" s="66">
        <v>3</v>
      </c>
      <c r="T29" s="352"/>
      <c r="U29" s="353"/>
      <c r="V29" s="67"/>
      <c r="W29" s="67"/>
      <c r="X29" s="67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</row>
    <row r="30" spans="1:37" ht="15.75" thickBot="1">
      <c r="A30" s="19"/>
      <c r="B30" s="39">
        <v>19</v>
      </c>
      <c r="C30" s="150"/>
      <c r="D30" s="150"/>
      <c r="E30" s="150"/>
      <c r="F30" s="150"/>
      <c r="G30" s="152"/>
      <c r="H30" s="150"/>
      <c r="I30" s="152"/>
      <c r="J30" s="150"/>
      <c r="K30" s="152"/>
      <c r="L30" s="19"/>
      <c r="M30" s="16"/>
      <c r="N30" s="69" t="s">
        <v>547</v>
      </c>
      <c r="O30" s="16"/>
      <c r="P30" s="16"/>
      <c r="Q30" s="40"/>
      <c r="R30" s="14"/>
      <c r="S30" s="66">
        <v>4</v>
      </c>
      <c r="T30" s="352"/>
      <c r="U30" s="353"/>
      <c r="V30" s="67"/>
      <c r="W30" s="67"/>
      <c r="X30" s="67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</row>
    <row r="31" spans="1:37" ht="15.75" thickBot="1">
      <c r="A31" s="19"/>
      <c r="B31" s="39">
        <v>20</v>
      </c>
      <c r="C31" s="150"/>
      <c r="D31" s="150"/>
      <c r="E31" s="150"/>
      <c r="F31" s="150"/>
      <c r="G31" s="152"/>
      <c r="H31" s="150"/>
      <c r="I31" s="152"/>
      <c r="J31" s="150"/>
      <c r="K31" s="152"/>
      <c r="L31" s="14"/>
      <c r="M31" s="16"/>
      <c r="N31" s="16"/>
      <c r="O31" s="16"/>
      <c r="P31" s="16"/>
      <c r="Q31" s="16"/>
      <c r="R31" s="14"/>
      <c r="S31" s="66">
        <v>5</v>
      </c>
      <c r="T31" s="352"/>
      <c r="U31" s="353"/>
      <c r="V31" s="67"/>
      <c r="W31" s="67"/>
      <c r="X31" s="67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</row>
    <row r="32" spans="1:37" ht="15.75" thickBot="1">
      <c r="A32" s="19"/>
      <c r="B32" s="39">
        <v>21</v>
      </c>
      <c r="C32" s="150"/>
      <c r="D32" s="150"/>
      <c r="E32" s="150"/>
      <c r="F32" s="150"/>
      <c r="G32" s="152"/>
      <c r="H32" s="150"/>
      <c r="I32" s="152"/>
      <c r="J32" s="150"/>
      <c r="K32" s="152"/>
      <c r="L32" s="19"/>
      <c r="M32" s="20" t="s">
        <v>548</v>
      </c>
      <c r="N32" s="14"/>
      <c r="O32" s="14"/>
      <c r="P32" s="14"/>
      <c r="Q32" s="19"/>
      <c r="R32" s="14"/>
      <c r="S32" s="66">
        <v>6</v>
      </c>
      <c r="T32" s="352"/>
      <c r="U32" s="353"/>
      <c r="V32" s="67"/>
      <c r="W32" s="67"/>
      <c r="X32" s="67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</row>
    <row r="33" spans="1:37" ht="15.75" thickBot="1">
      <c r="A33" s="19"/>
      <c r="B33" s="39">
        <v>22</v>
      </c>
      <c r="C33" s="150"/>
      <c r="D33" s="150"/>
      <c r="E33" s="150"/>
      <c r="F33" s="150"/>
      <c r="G33" s="152"/>
      <c r="H33" s="150"/>
      <c r="I33" s="152"/>
      <c r="J33" s="150"/>
      <c r="K33" s="152"/>
      <c r="L33" s="19"/>
      <c r="M33" s="14"/>
      <c r="N33" s="14"/>
      <c r="O33" s="14"/>
      <c r="P33" s="14"/>
      <c r="Q33" s="19"/>
      <c r="R33" s="14"/>
      <c r="S33" s="66">
        <v>7</v>
      </c>
      <c r="T33" s="352"/>
      <c r="U33" s="353"/>
      <c r="V33" s="67"/>
      <c r="W33" s="67"/>
      <c r="X33" s="67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</row>
    <row r="34" spans="1:37" ht="15.75" thickBot="1">
      <c r="A34" s="19"/>
      <c r="B34" s="39">
        <v>23</v>
      </c>
      <c r="C34" s="150"/>
      <c r="D34" s="150"/>
      <c r="E34" s="150"/>
      <c r="F34" s="150"/>
      <c r="G34" s="152"/>
      <c r="H34" s="150"/>
      <c r="I34" s="152"/>
      <c r="J34" s="150"/>
      <c r="K34" s="152"/>
      <c r="L34" s="19"/>
      <c r="M34" s="14"/>
      <c r="N34" s="14"/>
      <c r="O34" s="14"/>
      <c r="P34" s="14"/>
      <c r="Q34" s="19"/>
      <c r="R34" s="14"/>
      <c r="S34" s="66">
        <v>8</v>
      </c>
      <c r="T34" s="352"/>
      <c r="U34" s="353"/>
      <c r="V34" s="67"/>
      <c r="W34" s="67"/>
      <c r="X34" s="67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</row>
    <row r="35" spans="1:37" ht="15.75" thickBot="1">
      <c r="A35" s="19"/>
      <c r="B35" s="39">
        <v>24</v>
      </c>
      <c r="C35" s="150"/>
      <c r="D35" s="150"/>
      <c r="E35" s="150"/>
      <c r="F35" s="150"/>
      <c r="G35" s="152"/>
      <c r="H35" s="150"/>
      <c r="I35" s="152"/>
      <c r="J35" s="150"/>
      <c r="K35" s="152"/>
      <c r="L35" s="19"/>
      <c r="M35" s="14"/>
      <c r="N35" s="14"/>
      <c r="O35" s="14"/>
      <c r="P35" s="14"/>
      <c r="Q35" s="19"/>
      <c r="R35" s="14"/>
      <c r="S35" s="66">
        <v>9</v>
      </c>
      <c r="T35" s="352"/>
      <c r="U35" s="353"/>
      <c r="V35" s="67"/>
      <c r="W35" s="67"/>
      <c r="X35" s="67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</row>
    <row r="36" spans="1:37" ht="15.75" thickBot="1">
      <c r="A36" s="19"/>
      <c r="B36" s="39">
        <v>25</v>
      </c>
      <c r="C36" s="150"/>
      <c r="D36" s="150"/>
      <c r="E36" s="150"/>
      <c r="F36" s="150"/>
      <c r="G36" s="152"/>
      <c r="H36" s="150"/>
      <c r="I36" s="152"/>
      <c r="J36" s="150"/>
      <c r="K36" s="152"/>
      <c r="L36" s="19"/>
      <c r="M36" s="14"/>
      <c r="N36" s="14"/>
      <c r="O36" s="14"/>
      <c r="P36" s="14"/>
      <c r="Q36" s="19"/>
      <c r="R36" s="14"/>
      <c r="S36" s="66">
        <v>10</v>
      </c>
      <c r="T36" s="352"/>
      <c r="U36" s="353"/>
      <c r="V36" s="67"/>
      <c r="W36" s="67"/>
      <c r="X36" s="67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</row>
    <row r="37" spans="1:37" ht="15.75" thickBot="1">
      <c r="A37" s="19"/>
      <c r="B37" s="39">
        <v>26</v>
      </c>
      <c r="C37" s="150"/>
      <c r="D37" s="150"/>
      <c r="E37" s="150"/>
      <c r="F37" s="150"/>
      <c r="G37" s="152"/>
      <c r="H37" s="150"/>
      <c r="I37" s="152"/>
      <c r="J37" s="150"/>
      <c r="K37" s="152"/>
      <c r="L37" s="19"/>
      <c r="M37" s="14"/>
      <c r="N37" s="14"/>
      <c r="O37" s="14"/>
      <c r="P37" s="14"/>
      <c r="Q37" s="19"/>
      <c r="R37" s="14"/>
      <c r="S37" s="66">
        <v>11</v>
      </c>
      <c r="T37" s="352"/>
      <c r="U37" s="353"/>
      <c r="V37" s="67"/>
      <c r="W37" s="67"/>
      <c r="X37" s="67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</row>
    <row r="38" spans="1:37" ht="15.75" thickBot="1">
      <c r="A38" s="19"/>
      <c r="B38" s="39">
        <v>27</v>
      </c>
      <c r="C38" s="150"/>
      <c r="D38" s="150"/>
      <c r="E38" s="150"/>
      <c r="F38" s="150"/>
      <c r="G38" s="152"/>
      <c r="H38" s="150"/>
      <c r="I38" s="152"/>
      <c r="J38" s="150"/>
      <c r="K38" s="152"/>
      <c r="L38" s="19"/>
      <c r="M38" s="14"/>
      <c r="N38" s="14"/>
      <c r="O38" s="14"/>
      <c r="P38" s="14"/>
      <c r="Q38" s="19"/>
      <c r="R38" s="14"/>
      <c r="S38" s="66">
        <v>12</v>
      </c>
      <c r="T38" s="352"/>
      <c r="U38" s="353"/>
      <c r="V38" s="67"/>
      <c r="W38" s="67"/>
      <c r="X38" s="67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</row>
    <row r="39" spans="1:37" ht="15.75" thickBot="1">
      <c r="A39" s="19"/>
      <c r="B39" s="39">
        <v>28</v>
      </c>
      <c r="C39" s="150"/>
      <c r="D39" s="150"/>
      <c r="E39" s="150"/>
      <c r="F39" s="150"/>
      <c r="G39" s="152"/>
      <c r="H39" s="150"/>
      <c r="I39" s="152"/>
      <c r="J39" s="150"/>
      <c r="K39" s="152"/>
      <c r="L39" s="19"/>
      <c r="M39" s="14"/>
      <c r="N39" s="14"/>
      <c r="O39" s="14"/>
      <c r="P39" s="14"/>
      <c r="Q39" s="19"/>
      <c r="R39" s="14"/>
      <c r="S39" s="66">
        <v>13</v>
      </c>
      <c r="T39" s="352"/>
      <c r="U39" s="353"/>
      <c r="V39" s="67"/>
      <c r="W39" s="67"/>
      <c r="X39" s="67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</row>
    <row r="40" spans="1:37" ht="15.75" thickBot="1">
      <c r="A40" s="19"/>
      <c r="B40" s="39">
        <v>29</v>
      </c>
      <c r="C40" s="150"/>
      <c r="D40" s="150"/>
      <c r="E40" s="150"/>
      <c r="F40" s="150"/>
      <c r="G40" s="152"/>
      <c r="H40" s="150"/>
      <c r="I40" s="152"/>
      <c r="J40" s="150"/>
      <c r="K40" s="152"/>
      <c r="L40" s="19"/>
      <c r="M40" s="14"/>
      <c r="N40" s="14"/>
      <c r="O40" s="14"/>
      <c r="P40" s="14"/>
      <c r="Q40" s="19"/>
      <c r="R40" s="14"/>
      <c r="S40" s="66">
        <v>14</v>
      </c>
      <c r="T40" s="352"/>
      <c r="U40" s="353"/>
      <c r="V40" s="67"/>
      <c r="W40" s="67"/>
      <c r="X40" s="67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</row>
    <row r="41" spans="1:37" ht="15.75" thickBot="1">
      <c r="A41" s="19"/>
      <c r="B41" s="39">
        <v>30</v>
      </c>
      <c r="C41" s="150"/>
      <c r="D41" s="150"/>
      <c r="E41" s="150"/>
      <c r="F41" s="150"/>
      <c r="G41" s="152"/>
      <c r="H41" s="150"/>
      <c r="I41" s="152"/>
      <c r="J41" s="150"/>
      <c r="K41" s="152"/>
      <c r="L41" s="19"/>
      <c r="M41" s="14"/>
      <c r="N41" s="14"/>
      <c r="O41" s="14"/>
      <c r="P41" s="14"/>
      <c r="Q41" s="19"/>
      <c r="R41" s="14"/>
      <c r="S41" s="66">
        <v>15</v>
      </c>
      <c r="T41" s="352"/>
      <c r="U41" s="353"/>
      <c r="V41" s="67"/>
      <c r="W41" s="67"/>
      <c r="X41" s="67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</row>
    <row r="42" spans="1:37" ht="15.75" thickBot="1">
      <c r="A42" s="19"/>
      <c r="B42" s="70">
        <v>31</v>
      </c>
      <c r="C42" s="151"/>
      <c r="D42" s="151"/>
      <c r="E42" s="151"/>
      <c r="F42" s="151"/>
      <c r="G42" s="153"/>
      <c r="H42" s="151"/>
      <c r="I42" s="153"/>
      <c r="J42" s="151"/>
      <c r="K42" s="153"/>
      <c r="L42" s="19"/>
      <c r="M42" s="14"/>
      <c r="N42" s="14"/>
      <c r="O42" s="14"/>
      <c r="P42" s="14"/>
      <c r="Q42" s="19"/>
      <c r="R42" s="14"/>
      <c r="S42" s="66">
        <v>16</v>
      </c>
      <c r="T42" s="352"/>
      <c r="U42" s="353"/>
      <c r="V42" s="67"/>
      <c r="W42" s="67"/>
      <c r="X42" s="67"/>
      <c r="Y42" s="71" t="s">
        <v>549</v>
      </c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</row>
    <row r="43" spans="1:37" ht="18.75" thickTop="1" thickBot="1">
      <c r="A43" s="23"/>
      <c r="B43" s="72" t="s">
        <v>550</v>
      </c>
      <c r="C43" s="73">
        <v>0</v>
      </c>
      <c r="D43" s="363"/>
      <c r="E43" s="364"/>
      <c r="F43" s="74">
        <v>0</v>
      </c>
      <c r="G43" s="154">
        <f>SUM(G12:G42)</f>
        <v>0</v>
      </c>
      <c r="H43" s="75">
        <v>0</v>
      </c>
      <c r="I43" s="154">
        <f>SUM(I12:I42)</f>
        <v>0</v>
      </c>
      <c r="J43" s="76">
        <v>0</v>
      </c>
      <c r="K43" s="154">
        <f>SUM(K12:K42)</f>
        <v>0</v>
      </c>
      <c r="L43" s="19"/>
      <c r="M43" s="16"/>
      <c r="N43" s="16"/>
      <c r="O43" s="16"/>
      <c r="P43" s="16"/>
      <c r="Q43" s="40"/>
      <c r="R43" s="14"/>
      <c r="S43" s="19"/>
      <c r="T43" s="365"/>
      <c r="U43" s="366"/>
      <c r="V43" s="140" t="s">
        <v>551</v>
      </c>
      <c r="W43" s="45"/>
      <c r="X43" s="140" t="s">
        <v>551</v>
      </c>
      <c r="Y43" s="141" t="s">
        <v>18</v>
      </c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555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556</v>
      </c>
      <c r="C50" s="14"/>
      <c r="D50" s="14"/>
      <c r="E50" s="81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6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557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3" t="s">
        <v>559</v>
      </c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560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4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563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8" thickBot="1">
      <c r="A54" s="14"/>
      <c r="B54" s="78" t="s">
        <v>564</v>
      </c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5.75" thickBot="1">
      <c r="A55" s="14"/>
      <c r="B55" s="14"/>
      <c r="C55" s="14"/>
      <c r="D55" s="14"/>
      <c r="E55" s="14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356" t="s">
        <v>565</v>
      </c>
      <c r="C56" s="357"/>
      <c r="D56" s="358" t="s">
        <v>566</v>
      </c>
      <c r="E56" s="359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4"/>
      <c r="Q62" s="14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5.75" thickBot="1">
      <c r="A63" s="14"/>
      <c r="B63" s="14"/>
      <c r="C63" s="14"/>
      <c r="D63" s="14"/>
      <c r="E63" s="14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356" t="s">
        <v>570</v>
      </c>
      <c r="C64" s="357"/>
      <c r="D64" s="358" t="s">
        <v>566</v>
      </c>
      <c r="E64" s="359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5.75" thickBot="1">
      <c r="A71" s="14"/>
      <c r="B71" s="14"/>
      <c r="C71" s="14"/>
      <c r="D71" s="14"/>
      <c r="E71" s="14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356" t="s">
        <v>571</v>
      </c>
      <c r="C72" s="357"/>
      <c r="D72" s="358" t="s">
        <v>566</v>
      </c>
      <c r="E72" s="359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5.75" thickBot="1">
      <c r="A79" s="14"/>
      <c r="B79" s="14"/>
      <c r="C79" s="14"/>
      <c r="D79" s="14"/>
      <c r="E79" s="14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356" t="s">
        <v>572</v>
      </c>
      <c r="C80" s="357"/>
      <c r="D80" s="358" t="s">
        <v>566</v>
      </c>
      <c r="E80" s="359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5.75" thickBot="1">
      <c r="A87" s="14"/>
      <c r="B87" s="14"/>
      <c r="C87" s="14"/>
      <c r="D87" s="14"/>
      <c r="E87" s="14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356" t="s">
        <v>573</v>
      </c>
      <c r="C88" s="357"/>
      <c r="D88" s="358" t="s">
        <v>566</v>
      </c>
      <c r="E88" s="359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56">
    <mergeCell ref="B88:C88"/>
    <mergeCell ref="D88:E88"/>
    <mergeCell ref="H88:K88"/>
    <mergeCell ref="B72:C72"/>
    <mergeCell ref="D72:E72"/>
    <mergeCell ref="H72:K72"/>
    <mergeCell ref="B80:C80"/>
    <mergeCell ref="D80:E80"/>
    <mergeCell ref="H80:K80"/>
    <mergeCell ref="B64:C64"/>
    <mergeCell ref="D64:E64"/>
    <mergeCell ref="H64:K64"/>
    <mergeCell ref="T38:U38"/>
    <mergeCell ref="T39:U39"/>
    <mergeCell ref="T40:U40"/>
    <mergeCell ref="T41:U41"/>
    <mergeCell ref="T42:U42"/>
    <mergeCell ref="D43:E43"/>
    <mergeCell ref="T43:U43"/>
    <mergeCell ref="M51:N51"/>
    <mergeCell ref="M52:N52"/>
    <mergeCell ref="B56:C56"/>
    <mergeCell ref="D56:E56"/>
    <mergeCell ref="H56:K56"/>
    <mergeCell ref="T37:U37"/>
    <mergeCell ref="T26:U26"/>
    <mergeCell ref="T27:U27"/>
    <mergeCell ref="T28:U28"/>
    <mergeCell ref="T29:U29"/>
    <mergeCell ref="T30:U30"/>
    <mergeCell ref="T31:U31"/>
    <mergeCell ref="T32:U32"/>
    <mergeCell ref="T33:U33"/>
    <mergeCell ref="T34:U34"/>
    <mergeCell ref="T35:U35"/>
    <mergeCell ref="T36:U36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workbookViewId="0"/>
  </sheetViews>
  <sheetFormatPr defaultRowHeight="15"/>
  <cols>
    <col min="3" max="3" width="14.7109375" customWidth="1"/>
    <col min="4" max="4" width="13.85546875" customWidth="1"/>
    <col min="6" max="6" width="11.42578125" customWidth="1"/>
    <col min="7" max="8" width="18.42578125" customWidth="1"/>
    <col min="9" max="9" width="18.28515625" customWidth="1"/>
    <col min="10" max="10" width="11.7109375" customWidth="1"/>
    <col min="11" max="11" width="18.5703125" customWidth="1"/>
    <col min="20" max="20" width="86.7109375" bestFit="1" customWidth="1"/>
    <col min="21" max="21" width="68.28515625" bestFit="1" customWidth="1"/>
    <col min="22" max="22" width="42.85546875" bestFit="1" customWidth="1"/>
    <col min="23" max="23" width="36.5703125" bestFit="1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6"/>
      <c r="Q2" s="16"/>
      <c r="R2" s="14"/>
      <c r="S2" s="14"/>
      <c r="T2" s="14"/>
      <c r="U2" s="327" t="s">
        <v>574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21"/>
      <c r="Q3" s="22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24" t="e">
        <v>#DIV/0!</v>
      </c>
      <c r="Q4" s="25" t="s">
        <v>445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4"/>
      <c r="Q5" s="19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40"/>
      <c r="D6" s="14"/>
      <c r="E6" s="14"/>
      <c r="F6" s="14"/>
      <c r="G6" s="14"/>
      <c r="H6" s="28" t="s">
        <v>493</v>
      </c>
      <c r="I6" s="137" t="e">
        <v>#DIV/0!</v>
      </c>
      <c r="J6" s="14"/>
      <c r="K6" s="14"/>
      <c r="L6" s="19"/>
      <c r="M6" s="14"/>
      <c r="N6" s="14"/>
      <c r="O6" s="14"/>
      <c r="P6" s="14"/>
      <c r="Q6" s="19"/>
      <c r="R6" s="14"/>
      <c r="S6" s="14"/>
      <c r="T6" s="14"/>
      <c r="U6" s="29" t="s">
        <v>494</v>
      </c>
      <c r="V6" s="23"/>
      <c r="W6" s="138"/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40"/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21"/>
      <c r="Q7" s="22"/>
      <c r="R7" s="14"/>
      <c r="S7" s="14"/>
      <c r="T7" s="14"/>
      <c r="U7" s="14"/>
      <c r="V7" s="14"/>
      <c r="W7" s="21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 t="e">
        <v>#DIV/0!</v>
      </c>
      <c r="Q8" s="25" t="s">
        <v>445</v>
      </c>
      <c r="R8" s="14"/>
      <c r="S8" s="14"/>
      <c r="T8" s="14"/>
      <c r="U8" s="29" t="s">
        <v>499</v>
      </c>
      <c r="V8" s="23"/>
      <c r="W8" s="138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4"/>
      <c r="Q9" s="19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4"/>
      <c r="Q10" s="19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33"/>
      <c r="D11" s="335"/>
      <c r="E11" s="335"/>
      <c r="F11" s="34" t="s">
        <v>510</v>
      </c>
      <c r="G11" s="34" t="s">
        <v>446</v>
      </c>
      <c r="H11" s="35" t="s">
        <v>510</v>
      </c>
      <c r="I11" s="35" t="s">
        <v>446</v>
      </c>
      <c r="J11" s="36" t="s">
        <v>510</v>
      </c>
      <c r="K11" s="36" t="s">
        <v>446</v>
      </c>
      <c r="L11" s="19"/>
      <c r="M11" s="14"/>
      <c r="N11" s="14"/>
      <c r="O11" s="14"/>
      <c r="P11" s="14"/>
      <c r="Q11" s="19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thickBot="1">
      <c r="A12" s="19"/>
      <c r="B12" s="39">
        <v>1</v>
      </c>
      <c r="C12" s="150"/>
      <c r="D12" s="150"/>
      <c r="E12" s="150"/>
      <c r="F12" s="150"/>
      <c r="G12" s="152"/>
      <c r="H12" s="150"/>
      <c r="I12" s="152"/>
      <c r="J12" s="150"/>
      <c r="K12" s="152"/>
      <c r="L12" s="19"/>
      <c r="M12" s="20" t="s">
        <v>512</v>
      </c>
      <c r="N12" s="14"/>
      <c r="O12" s="14"/>
      <c r="P12" s="21"/>
      <c r="Q12" s="22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39">
        <v>2</v>
      </c>
      <c r="C13" s="150"/>
      <c r="D13" s="150"/>
      <c r="E13" s="150"/>
      <c r="F13" s="150"/>
      <c r="G13" s="152"/>
      <c r="H13" s="150"/>
      <c r="I13" s="152"/>
      <c r="J13" s="150"/>
      <c r="K13" s="152"/>
      <c r="L13" s="19"/>
      <c r="M13" s="14"/>
      <c r="N13" s="20" t="s">
        <v>514</v>
      </c>
      <c r="O13" s="23"/>
      <c r="P13" s="24" t="e">
        <v>#DIV/0!</v>
      </c>
      <c r="Q13" s="25" t="s">
        <v>445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39">
        <v>3</v>
      </c>
      <c r="C14" s="150"/>
      <c r="D14" s="150"/>
      <c r="E14" s="150"/>
      <c r="F14" s="150"/>
      <c r="G14" s="152"/>
      <c r="H14" s="150"/>
      <c r="I14" s="152"/>
      <c r="J14" s="150"/>
      <c r="K14" s="152"/>
      <c r="L14" s="19"/>
      <c r="M14" s="14"/>
      <c r="N14" s="20" t="s">
        <v>518</v>
      </c>
      <c r="O14" s="14"/>
      <c r="P14" s="14"/>
      <c r="Q14" s="19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39">
        <v>4</v>
      </c>
      <c r="C15" s="150"/>
      <c r="D15" s="150"/>
      <c r="E15" s="150"/>
      <c r="F15" s="150"/>
      <c r="G15" s="152"/>
      <c r="H15" s="150"/>
      <c r="I15" s="152"/>
      <c r="J15" s="150"/>
      <c r="K15" s="152"/>
      <c r="L15" s="19"/>
      <c r="M15" s="14"/>
      <c r="N15" s="14"/>
      <c r="O15" s="14"/>
      <c r="P15" s="14"/>
      <c r="Q15" s="19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39">
        <v>5</v>
      </c>
      <c r="C16" s="150"/>
      <c r="D16" s="150"/>
      <c r="E16" s="150"/>
      <c r="F16" s="150"/>
      <c r="G16" s="152"/>
      <c r="H16" s="150"/>
      <c r="I16" s="152"/>
      <c r="J16" s="150"/>
      <c r="K16" s="152"/>
      <c r="L16" s="19"/>
      <c r="M16" s="20" t="s">
        <v>521</v>
      </c>
      <c r="N16" s="14"/>
      <c r="O16" s="14"/>
      <c r="P16" s="21"/>
      <c r="Q16" s="22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39">
        <v>6</v>
      </c>
      <c r="C17" s="150"/>
      <c r="D17" s="150"/>
      <c r="E17" s="150"/>
      <c r="F17" s="150"/>
      <c r="G17" s="152"/>
      <c r="H17" s="150"/>
      <c r="I17" s="152"/>
      <c r="J17" s="150"/>
      <c r="K17" s="152"/>
      <c r="L17" s="19"/>
      <c r="M17" s="14"/>
      <c r="N17" s="20" t="s">
        <v>514</v>
      </c>
      <c r="O17" s="23"/>
      <c r="P17" s="24" t="e">
        <v>#DIV/0!</v>
      </c>
      <c r="Q17" s="49"/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39">
        <v>7</v>
      </c>
      <c r="C18" s="150"/>
      <c r="D18" s="150"/>
      <c r="E18" s="150"/>
      <c r="F18" s="150"/>
      <c r="G18" s="152"/>
      <c r="H18" s="150"/>
      <c r="I18" s="152"/>
      <c r="J18" s="150"/>
      <c r="K18" s="152"/>
      <c r="L18" s="19"/>
      <c r="M18" s="14"/>
      <c r="N18" s="20" t="s">
        <v>526</v>
      </c>
      <c r="O18" s="14"/>
      <c r="P18" s="14"/>
      <c r="Q18" s="19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39">
        <v>8</v>
      </c>
      <c r="C19" s="150"/>
      <c r="D19" s="150"/>
      <c r="E19" s="150"/>
      <c r="F19" s="150"/>
      <c r="G19" s="152"/>
      <c r="H19" s="150"/>
      <c r="I19" s="152"/>
      <c r="J19" s="150"/>
      <c r="K19" s="152"/>
      <c r="L19" s="19"/>
      <c r="M19" s="14"/>
      <c r="N19" s="14"/>
      <c r="O19" s="14"/>
      <c r="P19" s="14"/>
      <c r="Q19" s="19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39">
        <v>9</v>
      </c>
      <c r="C20" s="150"/>
      <c r="D20" s="150"/>
      <c r="E20" s="150"/>
      <c r="F20" s="150"/>
      <c r="G20" s="152"/>
      <c r="H20" s="150"/>
      <c r="I20" s="152"/>
      <c r="J20" s="150"/>
      <c r="K20" s="152"/>
      <c r="L20" s="19"/>
      <c r="M20" s="20" t="s">
        <v>529</v>
      </c>
      <c r="N20" s="14"/>
      <c r="O20" s="14"/>
      <c r="P20" s="21"/>
      <c r="Q20" s="22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39">
        <v>10</v>
      </c>
      <c r="C21" s="150"/>
      <c r="D21" s="150"/>
      <c r="E21" s="150"/>
      <c r="F21" s="150"/>
      <c r="G21" s="152"/>
      <c r="H21" s="150"/>
      <c r="I21" s="152"/>
      <c r="J21" s="150"/>
      <c r="K21" s="152"/>
      <c r="L21" s="19"/>
      <c r="M21" s="14"/>
      <c r="N21" s="20" t="s">
        <v>532</v>
      </c>
      <c r="O21" s="23"/>
      <c r="P21" s="24" t="e">
        <v>#DIV/0!</v>
      </c>
      <c r="Q21" s="49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39">
        <v>11</v>
      </c>
      <c r="C22" s="150"/>
      <c r="D22" s="150"/>
      <c r="E22" s="150"/>
      <c r="F22" s="150"/>
      <c r="G22" s="152"/>
      <c r="H22" s="150"/>
      <c r="I22" s="152"/>
      <c r="J22" s="150"/>
      <c r="K22" s="152"/>
      <c r="L22" s="19"/>
      <c r="M22" s="14"/>
      <c r="N22" s="20" t="s">
        <v>533</v>
      </c>
      <c r="O22" s="14"/>
      <c r="P22" s="14"/>
      <c r="Q22" s="19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39">
        <v>12</v>
      </c>
      <c r="C23" s="150"/>
      <c r="D23" s="150"/>
      <c r="E23" s="150"/>
      <c r="F23" s="150"/>
      <c r="G23" s="152"/>
      <c r="H23" s="150"/>
      <c r="I23" s="152"/>
      <c r="J23" s="150"/>
      <c r="K23" s="152"/>
      <c r="L23" s="19"/>
      <c r="M23" s="14"/>
      <c r="N23" s="14"/>
      <c r="O23" s="14"/>
      <c r="P23" s="14"/>
      <c r="Q23" s="19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39">
        <v>13</v>
      </c>
      <c r="C24" s="150"/>
      <c r="D24" s="150"/>
      <c r="E24" s="150"/>
      <c r="F24" s="150"/>
      <c r="G24" s="152"/>
      <c r="H24" s="150"/>
      <c r="I24" s="152"/>
      <c r="J24" s="150"/>
      <c r="K24" s="152"/>
      <c r="L24" s="19"/>
      <c r="M24" s="20" t="s">
        <v>537</v>
      </c>
      <c r="N24" s="14"/>
      <c r="O24" s="14"/>
      <c r="P24" s="21"/>
      <c r="Q24" s="22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39">
        <v>14</v>
      </c>
      <c r="C25" s="150"/>
      <c r="D25" s="150"/>
      <c r="E25" s="150"/>
      <c r="F25" s="150"/>
      <c r="G25" s="152"/>
      <c r="H25" s="150"/>
      <c r="I25" s="152"/>
      <c r="J25" s="150"/>
      <c r="K25" s="152"/>
      <c r="L25" s="19"/>
      <c r="M25" s="14"/>
      <c r="N25" s="20" t="s">
        <v>539</v>
      </c>
      <c r="O25" s="23"/>
      <c r="P25" s="24" t="e">
        <v>#DIV/0!</v>
      </c>
      <c r="Q25" s="63" t="s">
        <v>445</v>
      </c>
      <c r="R25" s="14"/>
      <c r="S25" s="14"/>
      <c r="T25" s="64" t="s">
        <v>540</v>
      </c>
      <c r="U25" s="16"/>
      <c r="V25" s="16"/>
      <c r="W25" s="64" t="s">
        <v>541</v>
      </c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39">
        <v>15</v>
      </c>
      <c r="C26" s="150"/>
      <c r="D26" s="150"/>
      <c r="E26" s="150"/>
      <c r="F26" s="150"/>
      <c r="G26" s="152"/>
      <c r="H26" s="150"/>
      <c r="I26" s="152"/>
      <c r="J26" s="150"/>
      <c r="K26" s="152"/>
      <c r="L26" s="19"/>
      <c r="M26" s="14"/>
      <c r="N26" s="20" t="s">
        <v>500</v>
      </c>
      <c r="O26" s="14"/>
      <c r="P26" s="14"/>
      <c r="Q26" s="19"/>
      <c r="R26" s="14"/>
      <c r="S26" s="19"/>
      <c r="T26" s="354" t="s">
        <v>527</v>
      </c>
      <c r="U26" s="355"/>
      <c r="V26" s="65" t="s">
        <v>542</v>
      </c>
      <c r="W26" s="65" t="s">
        <v>543</v>
      </c>
      <c r="X26" s="65" t="s">
        <v>544</v>
      </c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</row>
    <row r="27" spans="1:37" ht="15.75" thickBot="1">
      <c r="A27" s="19"/>
      <c r="B27" s="39">
        <v>16</v>
      </c>
      <c r="C27" s="150"/>
      <c r="D27" s="150"/>
      <c r="E27" s="150"/>
      <c r="F27" s="150"/>
      <c r="G27" s="152"/>
      <c r="H27" s="150"/>
      <c r="I27" s="152"/>
      <c r="J27" s="150"/>
      <c r="K27" s="152"/>
      <c r="L27" s="19"/>
      <c r="M27" s="14"/>
      <c r="N27" s="14"/>
      <c r="O27" s="14"/>
      <c r="P27" s="14"/>
      <c r="Q27" s="19"/>
      <c r="R27" s="14"/>
      <c r="S27" s="66">
        <v>1</v>
      </c>
      <c r="T27" s="352"/>
      <c r="U27" s="353"/>
      <c r="V27" s="67"/>
      <c r="W27" s="67"/>
      <c r="X27" s="67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</row>
    <row r="28" spans="1:37" ht="15.75" thickBot="1">
      <c r="A28" s="19"/>
      <c r="B28" s="39">
        <v>17</v>
      </c>
      <c r="C28" s="150"/>
      <c r="D28" s="150"/>
      <c r="E28" s="150"/>
      <c r="F28" s="150"/>
      <c r="G28" s="152"/>
      <c r="H28" s="150"/>
      <c r="I28" s="152"/>
      <c r="J28" s="150"/>
      <c r="K28" s="152"/>
      <c r="L28" s="19"/>
      <c r="M28" s="20" t="s">
        <v>545</v>
      </c>
      <c r="N28" s="14"/>
      <c r="O28" s="14"/>
      <c r="P28" s="21"/>
      <c r="Q28" s="22"/>
      <c r="R28" s="14"/>
      <c r="S28" s="66">
        <v>2</v>
      </c>
      <c r="T28" s="352"/>
      <c r="U28" s="353"/>
      <c r="V28" s="67"/>
      <c r="W28" s="67"/>
      <c r="X28" s="67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</row>
    <row r="29" spans="1:37" ht="16.5" thickBot="1">
      <c r="A29" s="19"/>
      <c r="B29" s="39">
        <v>18</v>
      </c>
      <c r="C29" s="150"/>
      <c r="D29" s="150"/>
      <c r="E29" s="150"/>
      <c r="F29" s="150"/>
      <c r="G29" s="152"/>
      <c r="H29" s="150"/>
      <c r="I29" s="152"/>
      <c r="J29" s="150"/>
      <c r="K29" s="152"/>
      <c r="L29" s="19"/>
      <c r="M29" s="14"/>
      <c r="N29" s="20" t="s">
        <v>546</v>
      </c>
      <c r="O29" s="23"/>
      <c r="P29" s="24" t="e">
        <v>#DIV/0!</v>
      </c>
      <c r="Q29" s="68" t="s">
        <v>445</v>
      </c>
      <c r="R29" s="14"/>
      <c r="S29" s="66">
        <v>3</v>
      </c>
      <c r="T29" s="352"/>
      <c r="U29" s="353"/>
      <c r="V29" s="67"/>
      <c r="W29" s="67"/>
      <c r="X29" s="67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</row>
    <row r="30" spans="1:37" ht="15.75" thickBot="1">
      <c r="A30" s="19"/>
      <c r="B30" s="39">
        <v>19</v>
      </c>
      <c r="C30" s="150"/>
      <c r="D30" s="150"/>
      <c r="E30" s="150"/>
      <c r="F30" s="150"/>
      <c r="G30" s="152"/>
      <c r="H30" s="150"/>
      <c r="I30" s="152"/>
      <c r="J30" s="150"/>
      <c r="K30" s="152"/>
      <c r="L30" s="19"/>
      <c r="M30" s="16"/>
      <c r="N30" s="69" t="s">
        <v>547</v>
      </c>
      <c r="O30" s="16"/>
      <c r="P30" s="16"/>
      <c r="Q30" s="40"/>
      <c r="R30" s="14"/>
      <c r="S30" s="66">
        <v>4</v>
      </c>
      <c r="T30" s="352"/>
      <c r="U30" s="353"/>
      <c r="V30" s="67"/>
      <c r="W30" s="67"/>
      <c r="X30" s="67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</row>
    <row r="31" spans="1:37" ht="15.75" thickBot="1">
      <c r="A31" s="19"/>
      <c r="B31" s="39">
        <v>20</v>
      </c>
      <c r="C31" s="150"/>
      <c r="D31" s="150"/>
      <c r="E31" s="150"/>
      <c r="F31" s="150"/>
      <c r="G31" s="152"/>
      <c r="H31" s="150"/>
      <c r="I31" s="152"/>
      <c r="J31" s="150"/>
      <c r="K31" s="152"/>
      <c r="L31" s="14"/>
      <c r="M31" s="16"/>
      <c r="N31" s="16"/>
      <c r="O31" s="16"/>
      <c r="P31" s="16"/>
      <c r="Q31" s="16"/>
      <c r="R31" s="14"/>
      <c r="S31" s="66">
        <v>5</v>
      </c>
      <c r="T31" s="352"/>
      <c r="U31" s="353"/>
      <c r="V31" s="67"/>
      <c r="W31" s="67"/>
      <c r="X31" s="67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</row>
    <row r="32" spans="1:37" ht="15.75" thickBot="1">
      <c r="A32" s="19"/>
      <c r="B32" s="39">
        <v>21</v>
      </c>
      <c r="C32" s="150"/>
      <c r="D32" s="150"/>
      <c r="E32" s="150"/>
      <c r="F32" s="150"/>
      <c r="G32" s="152"/>
      <c r="H32" s="150"/>
      <c r="I32" s="152"/>
      <c r="J32" s="150"/>
      <c r="K32" s="152"/>
      <c r="L32" s="19"/>
      <c r="M32" s="20" t="s">
        <v>548</v>
      </c>
      <c r="N32" s="14"/>
      <c r="O32" s="14"/>
      <c r="P32" s="14"/>
      <c r="Q32" s="19"/>
      <c r="R32" s="14"/>
      <c r="S32" s="66">
        <v>6</v>
      </c>
      <c r="T32" s="352"/>
      <c r="U32" s="353"/>
      <c r="V32" s="67"/>
      <c r="W32" s="67"/>
      <c r="X32" s="67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</row>
    <row r="33" spans="1:37" ht="15.75" thickBot="1">
      <c r="A33" s="19"/>
      <c r="B33" s="39">
        <v>22</v>
      </c>
      <c r="C33" s="150"/>
      <c r="D33" s="150"/>
      <c r="E33" s="150"/>
      <c r="F33" s="150"/>
      <c r="G33" s="152"/>
      <c r="H33" s="150"/>
      <c r="I33" s="152"/>
      <c r="J33" s="150"/>
      <c r="K33" s="152"/>
      <c r="L33" s="19"/>
      <c r="M33" s="14"/>
      <c r="N33" s="14"/>
      <c r="O33" s="14"/>
      <c r="P33" s="14"/>
      <c r="Q33" s="19"/>
      <c r="R33" s="14"/>
      <c r="S33" s="66">
        <v>7</v>
      </c>
      <c r="T33" s="352"/>
      <c r="U33" s="353"/>
      <c r="V33" s="67"/>
      <c r="W33" s="67"/>
      <c r="X33" s="67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</row>
    <row r="34" spans="1:37" ht="15.75" thickBot="1">
      <c r="A34" s="19"/>
      <c r="B34" s="39">
        <v>23</v>
      </c>
      <c r="C34" s="150"/>
      <c r="D34" s="150"/>
      <c r="E34" s="150"/>
      <c r="F34" s="150"/>
      <c r="G34" s="152"/>
      <c r="H34" s="150"/>
      <c r="I34" s="152"/>
      <c r="J34" s="150"/>
      <c r="K34" s="152"/>
      <c r="L34" s="19"/>
      <c r="M34" s="14"/>
      <c r="N34" s="14"/>
      <c r="O34" s="14"/>
      <c r="P34" s="14"/>
      <c r="Q34" s="19"/>
      <c r="R34" s="14"/>
      <c r="S34" s="66">
        <v>8</v>
      </c>
      <c r="T34" s="352"/>
      <c r="U34" s="353"/>
      <c r="V34" s="67"/>
      <c r="W34" s="67"/>
      <c r="X34" s="67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</row>
    <row r="35" spans="1:37" ht="15.75" thickBot="1">
      <c r="A35" s="19"/>
      <c r="B35" s="39">
        <v>24</v>
      </c>
      <c r="C35" s="150"/>
      <c r="D35" s="150"/>
      <c r="E35" s="150"/>
      <c r="F35" s="150"/>
      <c r="G35" s="152"/>
      <c r="H35" s="150"/>
      <c r="I35" s="152"/>
      <c r="J35" s="150"/>
      <c r="K35" s="152"/>
      <c r="L35" s="19"/>
      <c r="M35" s="14"/>
      <c r="N35" s="14"/>
      <c r="O35" s="14"/>
      <c r="P35" s="14"/>
      <c r="Q35" s="19"/>
      <c r="R35" s="14"/>
      <c r="S35" s="66">
        <v>9</v>
      </c>
      <c r="T35" s="352"/>
      <c r="U35" s="353"/>
      <c r="V35" s="67"/>
      <c r="W35" s="67"/>
      <c r="X35" s="67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</row>
    <row r="36" spans="1:37" ht="15.75" thickBot="1">
      <c r="A36" s="19"/>
      <c r="B36" s="39">
        <v>25</v>
      </c>
      <c r="C36" s="150"/>
      <c r="D36" s="150"/>
      <c r="E36" s="150"/>
      <c r="F36" s="150"/>
      <c r="G36" s="152"/>
      <c r="H36" s="150"/>
      <c r="I36" s="152"/>
      <c r="J36" s="150"/>
      <c r="K36" s="152"/>
      <c r="L36" s="19"/>
      <c r="M36" s="14"/>
      <c r="N36" s="14"/>
      <c r="O36" s="14"/>
      <c r="P36" s="14"/>
      <c r="Q36" s="19"/>
      <c r="R36" s="14"/>
      <c r="S36" s="66">
        <v>10</v>
      </c>
      <c r="T36" s="352"/>
      <c r="U36" s="353"/>
      <c r="V36" s="67"/>
      <c r="W36" s="67"/>
      <c r="X36" s="67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</row>
    <row r="37" spans="1:37" ht="15.75" thickBot="1">
      <c r="A37" s="19"/>
      <c r="B37" s="39">
        <v>26</v>
      </c>
      <c r="C37" s="150"/>
      <c r="D37" s="150"/>
      <c r="E37" s="150"/>
      <c r="F37" s="150"/>
      <c r="G37" s="152"/>
      <c r="H37" s="150"/>
      <c r="I37" s="152"/>
      <c r="J37" s="150"/>
      <c r="K37" s="152"/>
      <c r="L37" s="19"/>
      <c r="M37" s="14"/>
      <c r="N37" s="14"/>
      <c r="O37" s="14"/>
      <c r="P37" s="14"/>
      <c r="Q37" s="19"/>
      <c r="R37" s="14"/>
      <c r="S37" s="66">
        <v>11</v>
      </c>
      <c r="T37" s="352"/>
      <c r="U37" s="353"/>
      <c r="V37" s="67"/>
      <c r="W37" s="67"/>
      <c r="X37" s="67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</row>
    <row r="38" spans="1:37" ht="15.75" thickBot="1">
      <c r="A38" s="19"/>
      <c r="B38" s="39">
        <v>27</v>
      </c>
      <c r="C38" s="150"/>
      <c r="D38" s="150"/>
      <c r="E38" s="150"/>
      <c r="F38" s="150"/>
      <c r="G38" s="152"/>
      <c r="H38" s="150"/>
      <c r="I38" s="152"/>
      <c r="J38" s="150"/>
      <c r="K38" s="152"/>
      <c r="L38" s="19"/>
      <c r="M38" s="14"/>
      <c r="N38" s="14"/>
      <c r="O38" s="14"/>
      <c r="P38" s="14"/>
      <c r="Q38" s="19"/>
      <c r="R38" s="14"/>
      <c r="S38" s="66">
        <v>12</v>
      </c>
      <c r="T38" s="352"/>
      <c r="U38" s="353"/>
      <c r="V38" s="67"/>
      <c r="W38" s="67"/>
      <c r="X38" s="67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</row>
    <row r="39" spans="1:37" ht="15.75" thickBot="1">
      <c r="A39" s="19"/>
      <c r="B39" s="39">
        <v>28</v>
      </c>
      <c r="C39" s="150"/>
      <c r="D39" s="150"/>
      <c r="E39" s="150"/>
      <c r="F39" s="150"/>
      <c r="G39" s="152"/>
      <c r="H39" s="150"/>
      <c r="I39" s="152"/>
      <c r="J39" s="150"/>
      <c r="K39" s="152"/>
      <c r="L39" s="19"/>
      <c r="M39" s="14"/>
      <c r="N39" s="14"/>
      <c r="O39" s="14"/>
      <c r="P39" s="14"/>
      <c r="Q39" s="19"/>
      <c r="R39" s="14"/>
      <c r="S39" s="66">
        <v>13</v>
      </c>
      <c r="T39" s="352"/>
      <c r="U39" s="353"/>
      <c r="V39" s="67"/>
      <c r="W39" s="67"/>
      <c r="X39" s="67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</row>
    <row r="40" spans="1:37" ht="15.75" thickBot="1">
      <c r="A40" s="19"/>
      <c r="B40" s="39">
        <v>29</v>
      </c>
      <c r="C40" s="150"/>
      <c r="D40" s="150"/>
      <c r="E40" s="150"/>
      <c r="F40" s="150"/>
      <c r="G40" s="152"/>
      <c r="H40" s="150"/>
      <c r="I40" s="152"/>
      <c r="J40" s="150"/>
      <c r="K40" s="152"/>
      <c r="L40" s="19"/>
      <c r="M40" s="14"/>
      <c r="N40" s="14"/>
      <c r="O40" s="14"/>
      <c r="P40" s="14"/>
      <c r="Q40" s="19"/>
      <c r="R40" s="14"/>
      <c r="S40" s="66">
        <v>14</v>
      </c>
      <c r="T40" s="352"/>
      <c r="U40" s="353"/>
      <c r="V40" s="67"/>
      <c r="W40" s="67"/>
      <c r="X40" s="67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</row>
    <row r="41" spans="1:37" ht="15.75" thickBot="1">
      <c r="A41" s="19"/>
      <c r="B41" s="39">
        <v>30</v>
      </c>
      <c r="C41" s="150"/>
      <c r="D41" s="150"/>
      <c r="E41" s="150"/>
      <c r="F41" s="150"/>
      <c r="G41" s="152"/>
      <c r="H41" s="150"/>
      <c r="I41" s="152"/>
      <c r="J41" s="150"/>
      <c r="K41" s="152"/>
      <c r="L41" s="19"/>
      <c r="M41" s="14"/>
      <c r="N41" s="14"/>
      <c r="O41" s="14"/>
      <c r="P41" s="14"/>
      <c r="Q41" s="19"/>
      <c r="R41" s="14"/>
      <c r="S41" s="66">
        <v>15</v>
      </c>
      <c r="T41" s="352"/>
      <c r="U41" s="353"/>
      <c r="V41" s="67"/>
      <c r="W41" s="67"/>
      <c r="X41" s="67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</row>
    <row r="42" spans="1:37" ht="15.75" thickBot="1">
      <c r="A42" s="19"/>
      <c r="B42" s="70">
        <v>31</v>
      </c>
      <c r="C42" s="151"/>
      <c r="D42" s="151"/>
      <c r="E42" s="151"/>
      <c r="F42" s="151"/>
      <c r="G42" s="153"/>
      <c r="H42" s="151"/>
      <c r="I42" s="153"/>
      <c r="J42" s="151"/>
      <c r="K42" s="153"/>
      <c r="L42" s="19"/>
      <c r="M42" s="14"/>
      <c r="N42" s="14"/>
      <c r="O42" s="14"/>
      <c r="P42" s="14"/>
      <c r="Q42" s="19"/>
      <c r="R42" s="14"/>
      <c r="S42" s="66">
        <v>16</v>
      </c>
      <c r="T42" s="352"/>
      <c r="U42" s="353"/>
      <c r="V42" s="67"/>
      <c r="W42" s="67"/>
      <c r="X42" s="67"/>
      <c r="Y42" s="71" t="s">
        <v>549</v>
      </c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</row>
    <row r="43" spans="1:37" ht="18.75" thickTop="1" thickBot="1">
      <c r="A43" s="23"/>
      <c r="B43" s="72" t="s">
        <v>550</v>
      </c>
      <c r="C43" s="73">
        <v>0</v>
      </c>
      <c r="D43" s="363"/>
      <c r="E43" s="364"/>
      <c r="F43" s="74">
        <v>0</v>
      </c>
      <c r="G43" s="154">
        <f>SUM(G12:G42)</f>
        <v>0</v>
      </c>
      <c r="H43" s="75">
        <v>0</v>
      </c>
      <c r="I43" s="154">
        <f>SUM(I12:I42)</f>
        <v>0</v>
      </c>
      <c r="J43" s="76">
        <v>0</v>
      </c>
      <c r="K43" s="154">
        <f>SUM(K12:K42)</f>
        <v>0</v>
      </c>
      <c r="L43" s="19"/>
      <c r="M43" s="16"/>
      <c r="N43" s="16"/>
      <c r="O43" s="16"/>
      <c r="P43" s="16"/>
      <c r="Q43" s="40"/>
      <c r="R43" s="14"/>
      <c r="S43" s="19"/>
      <c r="T43" s="365"/>
      <c r="U43" s="366"/>
      <c r="V43" s="140" t="s">
        <v>551</v>
      </c>
      <c r="W43" s="45"/>
      <c r="X43" s="140" t="s">
        <v>551</v>
      </c>
      <c r="Y43" s="141" t="s">
        <v>18</v>
      </c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555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556</v>
      </c>
      <c r="C50" s="14"/>
      <c r="D50" s="14"/>
      <c r="E50" s="81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6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557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3" t="s">
        <v>559</v>
      </c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560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4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563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8" thickBot="1">
      <c r="A54" s="14"/>
      <c r="B54" s="78" t="s">
        <v>564</v>
      </c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5.75" thickBot="1">
      <c r="A55" s="14"/>
      <c r="B55" s="14"/>
      <c r="C55" s="14"/>
      <c r="D55" s="14"/>
      <c r="E55" s="14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356" t="s">
        <v>565</v>
      </c>
      <c r="C56" s="357"/>
      <c r="D56" s="358" t="s">
        <v>566</v>
      </c>
      <c r="E56" s="359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4"/>
      <c r="Q62" s="14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5.75" thickBot="1">
      <c r="A63" s="14"/>
      <c r="B63" s="14"/>
      <c r="C63" s="14"/>
      <c r="D63" s="14"/>
      <c r="E63" s="14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356" t="s">
        <v>570</v>
      </c>
      <c r="C64" s="357"/>
      <c r="D64" s="358" t="s">
        <v>566</v>
      </c>
      <c r="E64" s="359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5.75" thickBot="1">
      <c r="A71" s="14"/>
      <c r="B71" s="14"/>
      <c r="C71" s="14"/>
      <c r="D71" s="14"/>
      <c r="E71" s="14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356" t="s">
        <v>571</v>
      </c>
      <c r="C72" s="357"/>
      <c r="D72" s="358" t="s">
        <v>566</v>
      </c>
      <c r="E72" s="359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5.75" thickBot="1">
      <c r="A79" s="14"/>
      <c r="B79" s="14"/>
      <c r="C79" s="14"/>
      <c r="D79" s="14"/>
      <c r="E79" s="14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356" t="s">
        <v>572</v>
      </c>
      <c r="C80" s="357"/>
      <c r="D80" s="358" t="s">
        <v>566</v>
      </c>
      <c r="E80" s="359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5.75" thickBot="1">
      <c r="A87" s="14"/>
      <c r="B87" s="14"/>
      <c r="C87" s="14"/>
      <c r="D87" s="14"/>
      <c r="E87" s="14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356" t="s">
        <v>573</v>
      </c>
      <c r="C88" s="357"/>
      <c r="D88" s="358" t="s">
        <v>566</v>
      </c>
      <c r="E88" s="359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56">
    <mergeCell ref="B88:C88"/>
    <mergeCell ref="D88:E88"/>
    <mergeCell ref="H88:K88"/>
    <mergeCell ref="B72:C72"/>
    <mergeCell ref="D72:E72"/>
    <mergeCell ref="H72:K72"/>
    <mergeCell ref="B80:C80"/>
    <mergeCell ref="D80:E80"/>
    <mergeCell ref="H80:K80"/>
    <mergeCell ref="B64:C64"/>
    <mergeCell ref="D64:E64"/>
    <mergeCell ref="H64:K64"/>
    <mergeCell ref="T38:U38"/>
    <mergeCell ref="T39:U39"/>
    <mergeCell ref="T40:U40"/>
    <mergeCell ref="T41:U41"/>
    <mergeCell ref="T42:U42"/>
    <mergeCell ref="D43:E43"/>
    <mergeCell ref="T43:U43"/>
    <mergeCell ref="M51:N51"/>
    <mergeCell ref="M52:N52"/>
    <mergeCell ref="B56:C56"/>
    <mergeCell ref="D56:E56"/>
    <mergeCell ref="H56:K56"/>
    <mergeCell ref="T37:U37"/>
    <mergeCell ref="T26:U26"/>
    <mergeCell ref="T27:U27"/>
    <mergeCell ref="T28:U28"/>
    <mergeCell ref="T29:U29"/>
    <mergeCell ref="T30:U30"/>
    <mergeCell ref="T31:U31"/>
    <mergeCell ref="T32:U32"/>
    <mergeCell ref="T33:U33"/>
    <mergeCell ref="T34:U34"/>
    <mergeCell ref="T35:U35"/>
    <mergeCell ref="T36:U36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workbookViewId="0">
      <selection activeCell="C12" sqref="C12"/>
    </sheetView>
  </sheetViews>
  <sheetFormatPr defaultRowHeight="15"/>
  <cols>
    <col min="3" max="3" width="14.7109375" customWidth="1"/>
    <col min="4" max="4" width="13.85546875" customWidth="1"/>
    <col min="6" max="6" width="11.42578125" customWidth="1"/>
    <col min="7" max="8" width="18.42578125" customWidth="1"/>
    <col min="9" max="9" width="18.28515625" customWidth="1"/>
    <col min="10" max="10" width="11.7109375" customWidth="1"/>
    <col min="11" max="11" width="18.5703125" customWidth="1"/>
    <col min="20" max="20" width="86.7109375" bestFit="1" customWidth="1"/>
    <col min="21" max="21" width="68.28515625" bestFit="1" customWidth="1"/>
    <col min="22" max="22" width="42.85546875" bestFit="1" customWidth="1"/>
    <col min="23" max="23" width="36.5703125" bestFit="1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6"/>
      <c r="Q2" s="16"/>
      <c r="R2" s="14"/>
      <c r="S2" s="14"/>
      <c r="T2" s="14"/>
      <c r="U2" s="327" t="s">
        <v>574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21"/>
      <c r="Q3" s="22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24" t="e">
        <v>#DIV/0!</v>
      </c>
      <c r="Q4" s="25" t="s">
        <v>445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4"/>
      <c r="Q5" s="19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40"/>
      <c r="D6" s="14"/>
      <c r="E6" s="14"/>
      <c r="F6" s="14"/>
      <c r="G6" s="14"/>
      <c r="H6" s="28" t="s">
        <v>493</v>
      </c>
      <c r="I6" s="137" t="e">
        <v>#DIV/0!</v>
      </c>
      <c r="J6" s="14"/>
      <c r="K6" s="14"/>
      <c r="L6" s="19"/>
      <c r="M6" s="14"/>
      <c r="N6" s="14"/>
      <c r="O6" s="14"/>
      <c r="P6" s="14"/>
      <c r="Q6" s="19"/>
      <c r="R6" s="14"/>
      <c r="S6" s="14"/>
      <c r="T6" s="14"/>
      <c r="U6" s="29" t="s">
        <v>494</v>
      </c>
      <c r="V6" s="23"/>
      <c r="W6" s="138"/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40"/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21"/>
      <c r="Q7" s="22"/>
      <c r="R7" s="14"/>
      <c r="S7" s="14"/>
      <c r="T7" s="14"/>
      <c r="U7" s="14"/>
      <c r="V7" s="14"/>
      <c r="W7" s="21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 t="e">
        <v>#DIV/0!</v>
      </c>
      <c r="Q8" s="25" t="s">
        <v>445</v>
      </c>
      <c r="R8" s="14"/>
      <c r="S8" s="14"/>
      <c r="T8" s="14"/>
      <c r="U8" s="29" t="s">
        <v>499</v>
      </c>
      <c r="V8" s="23"/>
      <c r="W8" s="138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4"/>
      <c r="Q9" s="19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4"/>
      <c r="Q10" s="19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33"/>
      <c r="D11" s="335"/>
      <c r="E11" s="335"/>
      <c r="F11" s="34" t="s">
        <v>510</v>
      </c>
      <c r="G11" s="34" t="s">
        <v>446</v>
      </c>
      <c r="H11" s="35" t="s">
        <v>510</v>
      </c>
      <c r="I11" s="35" t="s">
        <v>446</v>
      </c>
      <c r="J11" s="36" t="s">
        <v>510</v>
      </c>
      <c r="K11" s="36" t="s">
        <v>446</v>
      </c>
      <c r="L11" s="19"/>
      <c r="M11" s="14"/>
      <c r="N11" s="14"/>
      <c r="O11" s="14"/>
      <c r="P11" s="14"/>
      <c r="Q11" s="19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thickBot="1">
      <c r="A12" s="19"/>
      <c r="B12" s="39">
        <v>1</v>
      </c>
      <c r="C12" s="150"/>
      <c r="D12" s="150"/>
      <c r="E12" s="150"/>
      <c r="F12" s="150"/>
      <c r="G12" s="152"/>
      <c r="H12" s="150"/>
      <c r="I12" s="152"/>
      <c r="J12" s="150"/>
      <c r="K12" s="152"/>
      <c r="L12" s="19"/>
      <c r="M12" s="20" t="s">
        <v>512</v>
      </c>
      <c r="N12" s="14"/>
      <c r="O12" s="14"/>
      <c r="P12" s="21"/>
      <c r="Q12" s="22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39">
        <v>2</v>
      </c>
      <c r="C13" s="150"/>
      <c r="D13" s="150"/>
      <c r="E13" s="150"/>
      <c r="F13" s="150"/>
      <c r="G13" s="152"/>
      <c r="H13" s="150"/>
      <c r="I13" s="152"/>
      <c r="J13" s="150"/>
      <c r="K13" s="152"/>
      <c r="L13" s="19"/>
      <c r="M13" s="14"/>
      <c r="N13" s="20" t="s">
        <v>514</v>
      </c>
      <c r="O13" s="23"/>
      <c r="P13" s="24" t="e">
        <v>#DIV/0!</v>
      </c>
      <c r="Q13" s="25" t="s">
        <v>445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39">
        <v>3</v>
      </c>
      <c r="C14" s="150"/>
      <c r="D14" s="150"/>
      <c r="E14" s="150"/>
      <c r="F14" s="150"/>
      <c r="G14" s="152"/>
      <c r="H14" s="150"/>
      <c r="I14" s="152"/>
      <c r="J14" s="150"/>
      <c r="K14" s="152"/>
      <c r="L14" s="19"/>
      <c r="M14" s="14"/>
      <c r="N14" s="20" t="s">
        <v>518</v>
      </c>
      <c r="O14" s="14"/>
      <c r="P14" s="14"/>
      <c r="Q14" s="19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39">
        <v>4</v>
      </c>
      <c r="C15" s="150"/>
      <c r="D15" s="150"/>
      <c r="E15" s="150"/>
      <c r="F15" s="150"/>
      <c r="G15" s="152"/>
      <c r="H15" s="150"/>
      <c r="I15" s="152"/>
      <c r="J15" s="150"/>
      <c r="K15" s="152"/>
      <c r="L15" s="19"/>
      <c r="M15" s="14"/>
      <c r="N15" s="14"/>
      <c r="O15" s="14"/>
      <c r="P15" s="14"/>
      <c r="Q15" s="19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39">
        <v>5</v>
      </c>
      <c r="C16" s="150"/>
      <c r="D16" s="150"/>
      <c r="E16" s="150"/>
      <c r="F16" s="150"/>
      <c r="G16" s="152"/>
      <c r="H16" s="150"/>
      <c r="I16" s="152"/>
      <c r="J16" s="150"/>
      <c r="K16" s="152"/>
      <c r="L16" s="19"/>
      <c r="M16" s="20" t="s">
        <v>521</v>
      </c>
      <c r="N16" s="14"/>
      <c r="O16" s="14"/>
      <c r="P16" s="21"/>
      <c r="Q16" s="22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39">
        <v>6</v>
      </c>
      <c r="C17" s="150"/>
      <c r="D17" s="150"/>
      <c r="E17" s="150"/>
      <c r="F17" s="150"/>
      <c r="G17" s="152"/>
      <c r="H17" s="150"/>
      <c r="I17" s="152"/>
      <c r="J17" s="150"/>
      <c r="K17" s="152"/>
      <c r="L17" s="19"/>
      <c r="M17" s="14"/>
      <c r="N17" s="20" t="s">
        <v>514</v>
      </c>
      <c r="O17" s="23"/>
      <c r="P17" s="24" t="e">
        <v>#DIV/0!</v>
      </c>
      <c r="Q17" s="49"/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39">
        <v>7</v>
      </c>
      <c r="C18" s="150"/>
      <c r="D18" s="150"/>
      <c r="E18" s="150"/>
      <c r="F18" s="150"/>
      <c r="G18" s="152"/>
      <c r="H18" s="150"/>
      <c r="I18" s="152"/>
      <c r="J18" s="150"/>
      <c r="K18" s="152"/>
      <c r="L18" s="19"/>
      <c r="M18" s="14"/>
      <c r="N18" s="20" t="s">
        <v>526</v>
      </c>
      <c r="O18" s="14"/>
      <c r="P18" s="14"/>
      <c r="Q18" s="19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39">
        <v>8</v>
      </c>
      <c r="C19" s="150"/>
      <c r="D19" s="150"/>
      <c r="E19" s="150"/>
      <c r="F19" s="150"/>
      <c r="G19" s="152"/>
      <c r="H19" s="150"/>
      <c r="I19" s="152"/>
      <c r="J19" s="150"/>
      <c r="K19" s="152"/>
      <c r="L19" s="19"/>
      <c r="M19" s="14"/>
      <c r="N19" s="14"/>
      <c r="O19" s="14"/>
      <c r="P19" s="14"/>
      <c r="Q19" s="19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39">
        <v>9</v>
      </c>
      <c r="C20" s="150"/>
      <c r="D20" s="150"/>
      <c r="E20" s="150"/>
      <c r="F20" s="150"/>
      <c r="G20" s="152"/>
      <c r="H20" s="150"/>
      <c r="I20" s="152"/>
      <c r="J20" s="150"/>
      <c r="K20" s="152"/>
      <c r="L20" s="19"/>
      <c r="M20" s="20" t="s">
        <v>529</v>
      </c>
      <c r="N20" s="14"/>
      <c r="O20" s="14"/>
      <c r="P20" s="21"/>
      <c r="Q20" s="22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39">
        <v>10</v>
      </c>
      <c r="C21" s="150"/>
      <c r="D21" s="150"/>
      <c r="E21" s="150"/>
      <c r="F21" s="150"/>
      <c r="G21" s="152"/>
      <c r="H21" s="150"/>
      <c r="I21" s="152"/>
      <c r="J21" s="150"/>
      <c r="K21" s="152"/>
      <c r="L21" s="19"/>
      <c r="M21" s="14"/>
      <c r="N21" s="20" t="s">
        <v>532</v>
      </c>
      <c r="O21" s="23"/>
      <c r="P21" s="24" t="e">
        <v>#DIV/0!</v>
      </c>
      <c r="Q21" s="49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39">
        <v>11</v>
      </c>
      <c r="C22" s="150"/>
      <c r="D22" s="150"/>
      <c r="E22" s="150"/>
      <c r="F22" s="150"/>
      <c r="G22" s="152"/>
      <c r="H22" s="150"/>
      <c r="I22" s="152"/>
      <c r="J22" s="150"/>
      <c r="K22" s="152"/>
      <c r="L22" s="19"/>
      <c r="M22" s="14"/>
      <c r="N22" s="20" t="s">
        <v>533</v>
      </c>
      <c r="O22" s="14"/>
      <c r="P22" s="14"/>
      <c r="Q22" s="19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39">
        <v>12</v>
      </c>
      <c r="C23" s="150"/>
      <c r="D23" s="150"/>
      <c r="E23" s="150"/>
      <c r="F23" s="150"/>
      <c r="G23" s="152"/>
      <c r="H23" s="150"/>
      <c r="I23" s="152"/>
      <c r="J23" s="150"/>
      <c r="K23" s="152"/>
      <c r="L23" s="19"/>
      <c r="M23" s="14"/>
      <c r="N23" s="14"/>
      <c r="O23" s="14"/>
      <c r="P23" s="14"/>
      <c r="Q23" s="19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39">
        <v>13</v>
      </c>
      <c r="C24" s="150"/>
      <c r="D24" s="150"/>
      <c r="E24" s="150"/>
      <c r="F24" s="150"/>
      <c r="G24" s="152"/>
      <c r="H24" s="150"/>
      <c r="I24" s="152"/>
      <c r="J24" s="150"/>
      <c r="K24" s="152"/>
      <c r="L24" s="19"/>
      <c r="M24" s="20" t="s">
        <v>537</v>
      </c>
      <c r="N24" s="14"/>
      <c r="O24" s="14"/>
      <c r="P24" s="21"/>
      <c r="Q24" s="22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39">
        <v>14</v>
      </c>
      <c r="C25" s="150"/>
      <c r="D25" s="150"/>
      <c r="E25" s="150"/>
      <c r="F25" s="150"/>
      <c r="G25" s="152"/>
      <c r="H25" s="150"/>
      <c r="I25" s="152"/>
      <c r="J25" s="150"/>
      <c r="K25" s="152"/>
      <c r="L25" s="19"/>
      <c r="M25" s="14"/>
      <c r="N25" s="20" t="s">
        <v>539</v>
      </c>
      <c r="O25" s="23"/>
      <c r="P25" s="24" t="e">
        <v>#DIV/0!</v>
      </c>
      <c r="Q25" s="63" t="s">
        <v>445</v>
      </c>
      <c r="R25" s="14"/>
      <c r="S25" s="14"/>
      <c r="T25" s="64" t="s">
        <v>540</v>
      </c>
      <c r="U25" s="16"/>
      <c r="V25" s="16"/>
      <c r="W25" s="64" t="s">
        <v>541</v>
      </c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39">
        <v>15</v>
      </c>
      <c r="C26" s="150"/>
      <c r="D26" s="150"/>
      <c r="E26" s="150"/>
      <c r="F26" s="150"/>
      <c r="G26" s="152"/>
      <c r="H26" s="150"/>
      <c r="I26" s="152"/>
      <c r="J26" s="150"/>
      <c r="K26" s="152"/>
      <c r="L26" s="19"/>
      <c r="M26" s="14"/>
      <c r="N26" s="20" t="s">
        <v>500</v>
      </c>
      <c r="O26" s="14"/>
      <c r="P26" s="14"/>
      <c r="Q26" s="19"/>
      <c r="R26" s="14"/>
      <c r="S26" s="19"/>
      <c r="T26" s="354" t="s">
        <v>527</v>
      </c>
      <c r="U26" s="355"/>
      <c r="V26" s="65" t="s">
        <v>542</v>
      </c>
      <c r="W26" s="65" t="s">
        <v>543</v>
      </c>
      <c r="X26" s="65" t="s">
        <v>544</v>
      </c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</row>
    <row r="27" spans="1:37" ht="15.75" thickBot="1">
      <c r="A27" s="19"/>
      <c r="B27" s="39">
        <v>16</v>
      </c>
      <c r="C27" s="150"/>
      <c r="D27" s="150"/>
      <c r="E27" s="150"/>
      <c r="F27" s="150"/>
      <c r="G27" s="152"/>
      <c r="H27" s="150"/>
      <c r="I27" s="152"/>
      <c r="J27" s="150"/>
      <c r="K27" s="152"/>
      <c r="L27" s="19"/>
      <c r="M27" s="14"/>
      <c r="N27" s="14"/>
      <c r="O27" s="14"/>
      <c r="P27" s="14"/>
      <c r="Q27" s="19"/>
      <c r="R27" s="14"/>
      <c r="S27" s="66">
        <v>1</v>
      </c>
      <c r="T27" s="352"/>
      <c r="U27" s="353"/>
      <c r="V27" s="67"/>
      <c r="W27" s="67"/>
      <c r="X27" s="67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</row>
    <row r="28" spans="1:37" ht="15.75" thickBot="1">
      <c r="A28" s="19"/>
      <c r="B28" s="39">
        <v>17</v>
      </c>
      <c r="C28" s="150"/>
      <c r="D28" s="150"/>
      <c r="E28" s="150"/>
      <c r="F28" s="150"/>
      <c r="G28" s="152"/>
      <c r="H28" s="150"/>
      <c r="I28" s="152"/>
      <c r="J28" s="150"/>
      <c r="K28" s="152"/>
      <c r="L28" s="19"/>
      <c r="M28" s="20" t="s">
        <v>545</v>
      </c>
      <c r="N28" s="14"/>
      <c r="O28" s="14"/>
      <c r="P28" s="21"/>
      <c r="Q28" s="22"/>
      <c r="R28" s="14"/>
      <c r="S28" s="66">
        <v>2</v>
      </c>
      <c r="T28" s="352"/>
      <c r="U28" s="353"/>
      <c r="V28" s="67"/>
      <c r="W28" s="67"/>
      <c r="X28" s="67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</row>
    <row r="29" spans="1:37" ht="16.5" thickBot="1">
      <c r="A29" s="19"/>
      <c r="B29" s="39">
        <v>18</v>
      </c>
      <c r="C29" s="150"/>
      <c r="D29" s="150"/>
      <c r="E29" s="150"/>
      <c r="F29" s="150"/>
      <c r="G29" s="152"/>
      <c r="H29" s="150"/>
      <c r="I29" s="152"/>
      <c r="J29" s="150"/>
      <c r="K29" s="152"/>
      <c r="L29" s="19"/>
      <c r="M29" s="14"/>
      <c r="N29" s="20" t="s">
        <v>546</v>
      </c>
      <c r="O29" s="23"/>
      <c r="P29" s="24" t="e">
        <v>#DIV/0!</v>
      </c>
      <c r="Q29" s="68" t="s">
        <v>445</v>
      </c>
      <c r="R29" s="14"/>
      <c r="S29" s="66">
        <v>3</v>
      </c>
      <c r="T29" s="352"/>
      <c r="U29" s="353"/>
      <c r="V29" s="67"/>
      <c r="W29" s="67"/>
      <c r="X29" s="67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</row>
    <row r="30" spans="1:37" ht="15.75" thickBot="1">
      <c r="A30" s="19"/>
      <c r="B30" s="39">
        <v>19</v>
      </c>
      <c r="C30" s="150"/>
      <c r="D30" s="150"/>
      <c r="E30" s="150"/>
      <c r="F30" s="150"/>
      <c r="G30" s="152"/>
      <c r="H30" s="150"/>
      <c r="I30" s="152"/>
      <c r="J30" s="150"/>
      <c r="K30" s="152"/>
      <c r="L30" s="19"/>
      <c r="M30" s="16"/>
      <c r="N30" s="69" t="s">
        <v>547</v>
      </c>
      <c r="O30" s="16"/>
      <c r="P30" s="16"/>
      <c r="Q30" s="40"/>
      <c r="R30" s="14"/>
      <c r="S30" s="66">
        <v>4</v>
      </c>
      <c r="T30" s="352"/>
      <c r="U30" s="353"/>
      <c r="V30" s="67"/>
      <c r="W30" s="67"/>
      <c r="X30" s="67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</row>
    <row r="31" spans="1:37" ht="15.75" thickBot="1">
      <c r="A31" s="19"/>
      <c r="B31" s="39">
        <v>20</v>
      </c>
      <c r="C31" s="150"/>
      <c r="D31" s="150"/>
      <c r="E31" s="150"/>
      <c r="F31" s="150"/>
      <c r="G31" s="152"/>
      <c r="H31" s="150"/>
      <c r="I31" s="152"/>
      <c r="J31" s="150"/>
      <c r="K31" s="152"/>
      <c r="L31" s="14"/>
      <c r="M31" s="16"/>
      <c r="N31" s="16"/>
      <c r="O31" s="16"/>
      <c r="P31" s="16"/>
      <c r="Q31" s="16"/>
      <c r="R31" s="14"/>
      <c r="S31" s="66">
        <v>5</v>
      </c>
      <c r="T31" s="352"/>
      <c r="U31" s="353"/>
      <c r="V31" s="67"/>
      <c r="W31" s="67"/>
      <c r="X31" s="67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</row>
    <row r="32" spans="1:37" ht="15.75" thickBot="1">
      <c r="A32" s="19"/>
      <c r="B32" s="39">
        <v>21</v>
      </c>
      <c r="C32" s="150"/>
      <c r="D32" s="150"/>
      <c r="E32" s="150"/>
      <c r="F32" s="150"/>
      <c r="G32" s="152"/>
      <c r="H32" s="150"/>
      <c r="I32" s="152"/>
      <c r="J32" s="150"/>
      <c r="K32" s="152"/>
      <c r="L32" s="19"/>
      <c r="M32" s="20" t="s">
        <v>548</v>
      </c>
      <c r="N32" s="14"/>
      <c r="O32" s="14"/>
      <c r="P32" s="14"/>
      <c r="Q32" s="19"/>
      <c r="R32" s="14"/>
      <c r="S32" s="66">
        <v>6</v>
      </c>
      <c r="T32" s="352"/>
      <c r="U32" s="353"/>
      <c r="V32" s="67"/>
      <c r="W32" s="67"/>
      <c r="X32" s="67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</row>
    <row r="33" spans="1:37" ht="15.75" thickBot="1">
      <c r="A33" s="19"/>
      <c r="B33" s="39">
        <v>22</v>
      </c>
      <c r="C33" s="150"/>
      <c r="D33" s="150"/>
      <c r="E33" s="150"/>
      <c r="F33" s="150"/>
      <c r="G33" s="152"/>
      <c r="H33" s="150"/>
      <c r="I33" s="152"/>
      <c r="J33" s="150"/>
      <c r="K33" s="152"/>
      <c r="L33" s="19"/>
      <c r="M33" s="14"/>
      <c r="N33" s="14"/>
      <c r="O33" s="14"/>
      <c r="P33" s="14"/>
      <c r="Q33" s="19"/>
      <c r="R33" s="14"/>
      <c r="S33" s="66">
        <v>7</v>
      </c>
      <c r="T33" s="352"/>
      <c r="U33" s="353"/>
      <c r="V33" s="67"/>
      <c r="W33" s="67"/>
      <c r="X33" s="67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</row>
    <row r="34" spans="1:37" ht="15.75" thickBot="1">
      <c r="A34" s="19"/>
      <c r="B34" s="39">
        <v>23</v>
      </c>
      <c r="C34" s="150"/>
      <c r="D34" s="150"/>
      <c r="E34" s="150"/>
      <c r="F34" s="150"/>
      <c r="G34" s="152"/>
      <c r="H34" s="150"/>
      <c r="I34" s="152"/>
      <c r="J34" s="150"/>
      <c r="K34" s="152"/>
      <c r="L34" s="19"/>
      <c r="M34" s="14"/>
      <c r="N34" s="14"/>
      <c r="O34" s="14"/>
      <c r="P34" s="14"/>
      <c r="Q34" s="19"/>
      <c r="R34" s="14"/>
      <c r="S34" s="66">
        <v>8</v>
      </c>
      <c r="T34" s="352"/>
      <c r="U34" s="353"/>
      <c r="V34" s="67"/>
      <c r="W34" s="67"/>
      <c r="X34" s="67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</row>
    <row r="35" spans="1:37" ht="15.75" thickBot="1">
      <c r="A35" s="19"/>
      <c r="B35" s="39">
        <v>24</v>
      </c>
      <c r="C35" s="150"/>
      <c r="D35" s="150"/>
      <c r="E35" s="150"/>
      <c r="F35" s="150"/>
      <c r="G35" s="152"/>
      <c r="H35" s="150"/>
      <c r="I35" s="152"/>
      <c r="J35" s="150"/>
      <c r="K35" s="152"/>
      <c r="L35" s="19"/>
      <c r="M35" s="14"/>
      <c r="N35" s="14"/>
      <c r="O35" s="14"/>
      <c r="P35" s="14"/>
      <c r="Q35" s="19"/>
      <c r="R35" s="14"/>
      <c r="S35" s="66">
        <v>9</v>
      </c>
      <c r="T35" s="352"/>
      <c r="U35" s="353"/>
      <c r="V35" s="67"/>
      <c r="W35" s="67"/>
      <c r="X35" s="67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</row>
    <row r="36" spans="1:37" ht="15.75" thickBot="1">
      <c r="A36" s="19"/>
      <c r="B36" s="39">
        <v>25</v>
      </c>
      <c r="C36" s="150"/>
      <c r="D36" s="150"/>
      <c r="E36" s="150"/>
      <c r="F36" s="150"/>
      <c r="G36" s="152"/>
      <c r="H36" s="150"/>
      <c r="I36" s="152"/>
      <c r="J36" s="150"/>
      <c r="K36" s="152"/>
      <c r="L36" s="19"/>
      <c r="M36" s="14"/>
      <c r="N36" s="14"/>
      <c r="O36" s="14"/>
      <c r="P36" s="14"/>
      <c r="Q36" s="19"/>
      <c r="R36" s="14"/>
      <c r="S36" s="66">
        <v>10</v>
      </c>
      <c r="T36" s="352"/>
      <c r="U36" s="353"/>
      <c r="V36" s="67"/>
      <c r="W36" s="67"/>
      <c r="X36" s="67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</row>
    <row r="37" spans="1:37" ht="15.75" thickBot="1">
      <c r="A37" s="19"/>
      <c r="B37" s="39">
        <v>26</v>
      </c>
      <c r="C37" s="150"/>
      <c r="D37" s="150"/>
      <c r="E37" s="150"/>
      <c r="F37" s="150"/>
      <c r="G37" s="152"/>
      <c r="H37" s="150"/>
      <c r="I37" s="152"/>
      <c r="J37" s="150"/>
      <c r="K37" s="152"/>
      <c r="L37" s="19"/>
      <c r="M37" s="14"/>
      <c r="N37" s="14"/>
      <c r="O37" s="14"/>
      <c r="P37" s="14"/>
      <c r="Q37" s="19"/>
      <c r="R37" s="14"/>
      <c r="S37" s="66">
        <v>11</v>
      </c>
      <c r="T37" s="352"/>
      <c r="U37" s="353"/>
      <c r="V37" s="67"/>
      <c r="W37" s="67"/>
      <c r="X37" s="67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</row>
    <row r="38" spans="1:37" ht="15.75" thickBot="1">
      <c r="A38" s="19"/>
      <c r="B38" s="39">
        <v>27</v>
      </c>
      <c r="C38" s="150"/>
      <c r="D38" s="150"/>
      <c r="E38" s="150"/>
      <c r="F38" s="150"/>
      <c r="G38" s="152"/>
      <c r="H38" s="150"/>
      <c r="I38" s="152"/>
      <c r="J38" s="150"/>
      <c r="K38" s="152"/>
      <c r="L38" s="19"/>
      <c r="M38" s="14"/>
      <c r="N38" s="14"/>
      <c r="O38" s="14"/>
      <c r="P38" s="14"/>
      <c r="Q38" s="19"/>
      <c r="R38" s="14"/>
      <c r="S38" s="66">
        <v>12</v>
      </c>
      <c r="T38" s="352"/>
      <c r="U38" s="353"/>
      <c r="V38" s="67"/>
      <c r="W38" s="67"/>
      <c r="X38" s="67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</row>
    <row r="39" spans="1:37" ht="15.75" thickBot="1">
      <c r="A39" s="19"/>
      <c r="B39" s="39">
        <v>28</v>
      </c>
      <c r="C39" s="150"/>
      <c r="D39" s="150"/>
      <c r="E39" s="150"/>
      <c r="F39" s="150"/>
      <c r="G39" s="152"/>
      <c r="H39" s="150"/>
      <c r="I39" s="152"/>
      <c r="J39" s="150"/>
      <c r="K39" s="152"/>
      <c r="L39" s="19"/>
      <c r="M39" s="14"/>
      <c r="N39" s="14"/>
      <c r="O39" s="14"/>
      <c r="P39" s="14"/>
      <c r="Q39" s="19"/>
      <c r="R39" s="14"/>
      <c r="S39" s="66">
        <v>13</v>
      </c>
      <c r="T39" s="352"/>
      <c r="U39" s="353"/>
      <c r="V39" s="67"/>
      <c r="W39" s="67"/>
      <c r="X39" s="67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</row>
    <row r="40" spans="1:37" ht="15.75" thickBot="1">
      <c r="A40" s="19"/>
      <c r="B40" s="39">
        <v>29</v>
      </c>
      <c r="C40" s="150"/>
      <c r="D40" s="150"/>
      <c r="E40" s="150"/>
      <c r="F40" s="150"/>
      <c r="G40" s="152"/>
      <c r="H40" s="150"/>
      <c r="I40" s="152"/>
      <c r="J40" s="150"/>
      <c r="K40" s="152"/>
      <c r="L40" s="19"/>
      <c r="M40" s="14"/>
      <c r="N40" s="14"/>
      <c r="O40" s="14"/>
      <c r="P40" s="14"/>
      <c r="Q40" s="19"/>
      <c r="R40" s="14"/>
      <c r="S40" s="66">
        <v>14</v>
      </c>
      <c r="T40" s="352"/>
      <c r="U40" s="353"/>
      <c r="V40" s="67"/>
      <c r="W40" s="67"/>
      <c r="X40" s="67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</row>
    <row r="41" spans="1:37" ht="15.75" thickBot="1">
      <c r="A41" s="19"/>
      <c r="B41" s="39">
        <v>30</v>
      </c>
      <c r="C41" s="150"/>
      <c r="D41" s="150"/>
      <c r="E41" s="150"/>
      <c r="F41" s="150"/>
      <c r="G41" s="152"/>
      <c r="H41" s="150"/>
      <c r="I41" s="152"/>
      <c r="J41" s="150"/>
      <c r="K41" s="152"/>
      <c r="L41" s="19"/>
      <c r="M41" s="14"/>
      <c r="N41" s="14"/>
      <c r="O41" s="14"/>
      <c r="P41" s="14"/>
      <c r="Q41" s="19"/>
      <c r="R41" s="14"/>
      <c r="S41" s="66">
        <v>15</v>
      </c>
      <c r="T41" s="352"/>
      <c r="U41" s="353"/>
      <c r="V41" s="67"/>
      <c r="W41" s="67"/>
      <c r="X41" s="67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</row>
    <row r="42" spans="1:37" ht="15.75" thickBot="1">
      <c r="A42" s="19"/>
      <c r="B42" s="70">
        <v>31</v>
      </c>
      <c r="C42" s="151"/>
      <c r="D42" s="151"/>
      <c r="E42" s="151"/>
      <c r="F42" s="151"/>
      <c r="G42" s="153"/>
      <c r="H42" s="151"/>
      <c r="I42" s="153"/>
      <c r="J42" s="151"/>
      <c r="K42" s="153"/>
      <c r="L42" s="19"/>
      <c r="M42" s="14"/>
      <c r="N42" s="14"/>
      <c r="O42" s="14"/>
      <c r="P42" s="14"/>
      <c r="Q42" s="19"/>
      <c r="R42" s="14"/>
      <c r="S42" s="66">
        <v>16</v>
      </c>
      <c r="T42" s="352"/>
      <c r="U42" s="353"/>
      <c r="V42" s="67"/>
      <c r="W42" s="67"/>
      <c r="X42" s="67"/>
      <c r="Y42" s="71" t="s">
        <v>549</v>
      </c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</row>
    <row r="43" spans="1:37" ht="18.75" thickTop="1" thickBot="1">
      <c r="A43" s="23"/>
      <c r="B43" s="72" t="s">
        <v>550</v>
      </c>
      <c r="C43" s="73">
        <v>0</v>
      </c>
      <c r="D43" s="363"/>
      <c r="E43" s="364"/>
      <c r="F43" s="74">
        <v>0</v>
      </c>
      <c r="G43" s="154">
        <f>SUM(G12:G42)</f>
        <v>0</v>
      </c>
      <c r="H43" s="75">
        <v>0</v>
      </c>
      <c r="I43" s="154">
        <f>SUM(I12:I42)</f>
        <v>0</v>
      </c>
      <c r="J43" s="76">
        <v>0</v>
      </c>
      <c r="K43" s="154">
        <f>SUM(K12:K42)</f>
        <v>0</v>
      </c>
      <c r="L43" s="19"/>
      <c r="M43" s="16"/>
      <c r="N43" s="16"/>
      <c r="O43" s="16"/>
      <c r="P43" s="16"/>
      <c r="Q43" s="40"/>
      <c r="R43" s="14"/>
      <c r="S43" s="19"/>
      <c r="T43" s="365"/>
      <c r="U43" s="366"/>
      <c r="V43" s="140" t="s">
        <v>551</v>
      </c>
      <c r="W43" s="45"/>
      <c r="X43" s="140" t="s">
        <v>551</v>
      </c>
      <c r="Y43" s="141" t="s">
        <v>18</v>
      </c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555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556</v>
      </c>
      <c r="C50" s="14"/>
      <c r="D50" s="14"/>
      <c r="E50" s="81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6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557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3" t="s">
        <v>559</v>
      </c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560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4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563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8" thickBot="1">
      <c r="A54" s="14"/>
      <c r="B54" s="78" t="s">
        <v>564</v>
      </c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5.75" thickBot="1">
      <c r="A55" s="14"/>
      <c r="B55" s="14"/>
      <c r="C55" s="14"/>
      <c r="D55" s="14"/>
      <c r="E55" s="14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356" t="s">
        <v>565</v>
      </c>
      <c r="C56" s="357"/>
      <c r="D56" s="358" t="s">
        <v>566</v>
      </c>
      <c r="E56" s="359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4"/>
      <c r="Q62" s="14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5.75" thickBot="1">
      <c r="A63" s="14"/>
      <c r="B63" s="14"/>
      <c r="C63" s="14"/>
      <c r="D63" s="14"/>
      <c r="E63" s="14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356" t="s">
        <v>570</v>
      </c>
      <c r="C64" s="357"/>
      <c r="D64" s="358" t="s">
        <v>566</v>
      </c>
      <c r="E64" s="359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5.75" thickBot="1">
      <c r="A71" s="14"/>
      <c r="B71" s="14"/>
      <c r="C71" s="14"/>
      <c r="D71" s="14"/>
      <c r="E71" s="14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356" t="s">
        <v>571</v>
      </c>
      <c r="C72" s="357"/>
      <c r="D72" s="358" t="s">
        <v>566</v>
      </c>
      <c r="E72" s="359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5.75" thickBot="1">
      <c r="A79" s="14"/>
      <c r="B79" s="14"/>
      <c r="C79" s="14"/>
      <c r="D79" s="14"/>
      <c r="E79" s="14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356" t="s">
        <v>572</v>
      </c>
      <c r="C80" s="357"/>
      <c r="D80" s="358" t="s">
        <v>566</v>
      </c>
      <c r="E80" s="359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5.75" thickBot="1">
      <c r="A87" s="14"/>
      <c r="B87" s="14"/>
      <c r="C87" s="14"/>
      <c r="D87" s="14"/>
      <c r="E87" s="14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356" t="s">
        <v>573</v>
      </c>
      <c r="C88" s="357"/>
      <c r="D88" s="358" t="s">
        <v>566</v>
      </c>
      <c r="E88" s="359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56">
    <mergeCell ref="B88:C88"/>
    <mergeCell ref="D88:E88"/>
    <mergeCell ref="H88:K88"/>
    <mergeCell ref="B72:C72"/>
    <mergeCell ref="D72:E72"/>
    <mergeCell ref="H72:K72"/>
    <mergeCell ref="B80:C80"/>
    <mergeCell ref="D80:E80"/>
    <mergeCell ref="H80:K80"/>
    <mergeCell ref="B64:C64"/>
    <mergeCell ref="D64:E64"/>
    <mergeCell ref="H64:K64"/>
    <mergeCell ref="T38:U38"/>
    <mergeCell ref="T39:U39"/>
    <mergeCell ref="T40:U40"/>
    <mergeCell ref="T41:U41"/>
    <mergeCell ref="T42:U42"/>
    <mergeCell ref="D43:E43"/>
    <mergeCell ref="T43:U43"/>
    <mergeCell ref="M51:N51"/>
    <mergeCell ref="M52:N52"/>
    <mergeCell ref="B56:C56"/>
    <mergeCell ref="D56:E56"/>
    <mergeCell ref="H56:K56"/>
    <mergeCell ref="T37:U37"/>
    <mergeCell ref="T26:U26"/>
    <mergeCell ref="T27:U27"/>
    <mergeCell ref="T28:U28"/>
    <mergeCell ref="T29:U29"/>
    <mergeCell ref="T30:U30"/>
    <mergeCell ref="T31:U31"/>
    <mergeCell ref="T32:U32"/>
    <mergeCell ref="T33:U33"/>
    <mergeCell ref="T34:U34"/>
    <mergeCell ref="T35:U35"/>
    <mergeCell ref="T36:U36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workbookViewId="0">
      <selection activeCell="D18" sqref="D18"/>
    </sheetView>
  </sheetViews>
  <sheetFormatPr defaultRowHeight="15"/>
  <cols>
    <col min="3" max="3" width="14.7109375" customWidth="1"/>
    <col min="4" max="4" width="13.85546875" customWidth="1"/>
    <col min="6" max="6" width="11.42578125" customWidth="1"/>
    <col min="7" max="8" width="18.42578125" customWidth="1"/>
    <col min="9" max="9" width="18.28515625" customWidth="1"/>
    <col min="10" max="10" width="11.7109375" customWidth="1"/>
    <col min="11" max="11" width="18.5703125" customWidth="1"/>
    <col min="20" max="20" width="86.7109375" bestFit="1" customWidth="1"/>
    <col min="21" max="21" width="68.28515625" bestFit="1" customWidth="1"/>
    <col min="22" max="22" width="42.85546875" bestFit="1" customWidth="1"/>
    <col min="23" max="23" width="36.5703125" bestFit="1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6"/>
      <c r="Q2" s="16"/>
      <c r="R2" s="14"/>
      <c r="S2" s="14"/>
      <c r="T2" s="14"/>
      <c r="U2" s="327" t="s">
        <v>574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21"/>
      <c r="Q3" s="22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24" t="e">
        <v>#DIV/0!</v>
      </c>
      <c r="Q4" s="25" t="s">
        <v>445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4"/>
      <c r="Q5" s="19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40"/>
      <c r="D6" s="14"/>
      <c r="E6" s="14"/>
      <c r="F6" s="14"/>
      <c r="G6" s="14"/>
      <c r="H6" s="28" t="s">
        <v>493</v>
      </c>
      <c r="I6" s="137" t="e">
        <v>#DIV/0!</v>
      </c>
      <c r="J6" s="14"/>
      <c r="K6" s="14"/>
      <c r="L6" s="19"/>
      <c r="M6" s="14"/>
      <c r="N6" s="14"/>
      <c r="O6" s="14"/>
      <c r="P6" s="14"/>
      <c r="Q6" s="19"/>
      <c r="R6" s="14"/>
      <c r="S6" s="14"/>
      <c r="T6" s="14"/>
      <c r="U6" s="29" t="s">
        <v>494</v>
      </c>
      <c r="V6" s="23"/>
      <c r="W6" s="138"/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40"/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21"/>
      <c r="Q7" s="22"/>
      <c r="R7" s="14"/>
      <c r="S7" s="14"/>
      <c r="T7" s="14"/>
      <c r="U7" s="14"/>
      <c r="V7" s="14"/>
      <c r="W7" s="21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 t="e">
        <v>#DIV/0!</v>
      </c>
      <c r="Q8" s="25" t="s">
        <v>445</v>
      </c>
      <c r="R8" s="14"/>
      <c r="S8" s="14"/>
      <c r="T8" s="14"/>
      <c r="U8" s="29" t="s">
        <v>499</v>
      </c>
      <c r="V8" s="23"/>
      <c r="W8" s="138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4"/>
      <c r="Q9" s="19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4"/>
      <c r="Q10" s="19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33"/>
      <c r="D11" s="335"/>
      <c r="E11" s="335"/>
      <c r="F11" s="34" t="s">
        <v>510</v>
      </c>
      <c r="G11" s="34" t="s">
        <v>446</v>
      </c>
      <c r="H11" s="35" t="s">
        <v>510</v>
      </c>
      <c r="I11" s="35" t="s">
        <v>446</v>
      </c>
      <c r="J11" s="36" t="s">
        <v>510</v>
      </c>
      <c r="K11" s="36" t="s">
        <v>446</v>
      </c>
      <c r="L11" s="19"/>
      <c r="M11" s="14"/>
      <c r="N11" s="14"/>
      <c r="O11" s="14"/>
      <c r="P11" s="14"/>
      <c r="Q11" s="19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thickBot="1">
      <c r="A12" s="19"/>
      <c r="B12" s="39">
        <v>1</v>
      </c>
      <c r="C12" s="150"/>
      <c r="D12" s="150"/>
      <c r="E12" s="150"/>
      <c r="F12" s="150"/>
      <c r="G12" s="152"/>
      <c r="H12" s="150"/>
      <c r="I12" s="152"/>
      <c r="J12" s="150"/>
      <c r="K12" s="152"/>
      <c r="L12" s="19"/>
      <c r="M12" s="20" t="s">
        <v>512</v>
      </c>
      <c r="N12" s="14"/>
      <c r="O12" s="14"/>
      <c r="P12" s="21"/>
      <c r="Q12" s="22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39">
        <v>2</v>
      </c>
      <c r="C13" s="150"/>
      <c r="D13" s="150"/>
      <c r="E13" s="150"/>
      <c r="F13" s="150"/>
      <c r="G13" s="152"/>
      <c r="H13" s="150"/>
      <c r="I13" s="152"/>
      <c r="J13" s="150"/>
      <c r="K13" s="152"/>
      <c r="L13" s="19"/>
      <c r="M13" s="14"/>
      <c r="N13" s="20" t="s">
        <v>514</v>
      </c>
      <c r="O13" s="23"/>
      <c r="P13" s="24" t="e">
        <v>#DIV/0!</v>
      </c>
      <c r="Q13" s="25" t="s">
        <v>445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39">
        <v>3</v>
      </c>
      <c r="C14" s="150"/>
      <c r="D14" s="150"/>
      <c r="E14" s="150"/>
      <c r="F14" s="150"/>
      <c r="G14" s="152"/>
      <c r="H14" s="150"/>
      <c r="I14" s="152"/>
      <c r="J14" s="150"/>
      <c r="K14" s="152"/>
      <c r="L14" s="19"/>
      <c r="M14" s="14"/>
      <c r="N14" s="20" t="s">
        <v>518</v>
      </c>
      <c r="O14" s="14"/>
      <c r="P14" s="14"/>
      <c r="Q14" s="19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39">
        <v>4</v>
      </c>
      <c r="C15" s="150"/>
      <c r="D15" s="150"/>
      <c r="E15" s="150"/>
      <c r="F15" s="150"/>
      <c r="G15" s="152"/>
      <c r="H15" s="150"/>
      <c r="I15" s="152"/>
      <c r="J15" s="150"/>
      <c r="K15" s="152"/>
      <c r="L15" s="19"/>
      <c r="M15" s="14"/>
      <c r="N15" s="14"/>
      <c r="O15" s="14"/>
      <c r="P15" s="14"/>
      <c r="Q15" s="19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39">
        <v>5</v>
      </c>
      <c r="C16" s="150"/>
      <c r="D16" s="150"/>
      <c r="E16" s="150"/>
      <c r="F16" s="150"/>
      <c r="G16" s="152"/>
      <c r="H16" s="150"/>
      <c r="I16" s="152"/>
      <c r="J16" s="150"/>
      <c r="K16" s="152"/>
      <c r="L16" s="19"/>
      <c r="M16" s="20" t="s">
        <v>521</v>
      </c>
      <c r="N16" s="14"/>
      <c r="O16" s="14"/>
      <c r="P16" s="21"/>
      <c r="Q16" s="22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39">
        <v>6</v>
      </c>
      <c r="C17" s="150"/>
      <c r="D17" s="150"/>
      <c r="E17" s="150"/>
      <c r="F17" s="150"/>
      <c r="G17" s="152"/>
      <c r="H17" s="150"/>
      <c r="I17" s="152"/>
      <c r="J17" s="150"/>
      <c r="K17" s="152"/>
      <c r="L17" s="19"/>
      <c r="M17" s="14"/>
      <c r="N17" s="20" t="s">
        <v>514</v>
      </c>
      <c r="O17" s="23"/>
      <c r="P17" s="24" t="e">
        <v>#DIV/0!</v>
      </c>
      <c r="Q17" s="49"/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39">
        <v>7</v>
      </c>
      <c r="C18" s="150"/>
      <c r="D18" s="150"/>
      <c r="E18" s="150"/>
      <c r="F18" s="150"/>
      <c r="G18" s="152"/>
      <c r="H18" s="150"/>
      <c r="I18" s="152"/>
      <c r="J18" s="150"/>
      <c r="K18" s="152"/>
      <c r="L18" s="19"/>
      <c r="M18" s="14"/>
      <c r="N18" s="20" t="s">
        <v>526</v>
      </c>
      <c r="O18" s="14"/>
      <c r="P18" s="14"/>
      <c r="Q18" s="19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39">
        <v>8</v>
      </c>
      <c r="C19" s="150"/>
      <c r="D19" s="150"/>
      <c r="E19" s="150"/>
      <c r="F19" s="150"/>
      <c r="G19" s="152"/>
      <c r="H19" s="150"/>
      <c r="I19" s="152"/>
      <c r="J19" s="150"/>
      <c r="K19" s="152"/>
      <c r="L19" s="19"/>
      <c r="M19" s="14"/>
      <c r="N19" s="14"/>
      <c r="O19" s="14"/>
      <c r="P19" s="14"/>
      <c r="Q19" s="19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39">
        <v>9</v>
      </c>
      <c r="C20" s="150"/>
      <c r="D20" s="150"/>
      <c r="E20" s="150"/>
      <c r="F20" s="150"/>
      <c r="G20" s="152"/>
      <c r="H20" s="150"/>
      <c r="I20" s="152"/>
      <c r="J20" s="150"/>
      <c r="K20" s="152"/>
      <c r="L20" s="19"/>
      <c r="M20" s="20" t="s">
        <v>529</v>
      </c>
      <c r="N20" s="14"/>
      <c r="O20" s="14"/>
      <c r="P20" s="21"/>
      <c r="Q20" s="22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39">
        <v>10</v>
      </c>
      <c r="C21" s="150"/>
      <c r="D21" s="150"/>
      <c r="E21" s="150"/>
      <c r="F21" s="150"/>
      <c r="G21" s="152"/>
      <c r="H21" s="150"/>
      <c r="I21" s="152"/>
      <c r="J21" s="150"/>
      <c r="K21" s="152"/>
      <c r="L21" s="19"/>
      <c r="M21" s="14"/>
      <c r="N21" s="20" t="s">
        <v>532</v>
      </c>
      <c r="O21" s="23"/>
      <c r="P21" s="24" t="e">
        <v>#DIV/0!</v>
      </c>
      <c r="Q21" s="49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39">
        <v>11</v>
      </c>
      <c r="C22" s="150"/>
      <c r="D22" s="150"/>
      <c r="E22" s="150"/>
      <c r="F22" s="150"/>
      <c r="G22" s="152"/>
      <c r="H22" s="150"/>
      <c r="I22" s="152"/>
      <c r="J22" s="150"/>
      <c r="K22" s="152"/>
      <c r="L22" s="19"/>
      <c r="M22" s="14"/>
      <c r="N22" s="20" t="s">
        <v>533</v>
      </c>
      <c r="O22" s="14"/>
      <c r="P22" s="14"/>
      <c r="Q22" s="19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39">
        <v>12</v>
      </c>
      <c r="C23" s="150"/>
      <c r="D23" s="150"/>
      <c r="E23" s="150"/>
      <c r="F23" s="150"/>
      <c r="G23" s="152"/>
      <c r="H23" s="150"/>
      <c r="I23" s="152"/>
      <c r="J23" s="150"/>
      <c r="K23" s="152"/>
      <c r="L23" s="19"/>
      <c r="M23" s="14"/>
      <c r="N23" s="14"/>
      <c r="O23" s="14"/>
      <c r="P23" s="14"/>
      <c r="Q23" s="19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39">
        <v>13</v>
      </c>
      <c r="C24" s="150"/>
      <c r="D24" s="150"/>
      <c r="E24" s="150"/>
      <c r="F24" s="150"/>
      <c r="G24" s="152"/>
      <c r="H24" s="150"/>
      <c r="I24" s="152"/>
      <c r="J24" s="150"/>
      <c r="K24" s="152"/>
      <c r="L24" s="19"/>
      <c r="M24" s="20" t="s">
        <v>537</v>
      </c>
      <c r="N24" s="14"/>
      <c r="O24" s="14"/>
      <c r="P24" s="21"/>
      <c r="Q24" s="22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39">
        <v>14</v>
      </c>
      <c r="C25" s="150"/>
      <c r="D25" s="150"/>
      <c r="E25" s="150"/>
      <c r="F25" s="150"/>
      <c r="G25" s="152"/>
      <c r="H25" s="150"/>
      <c r="I25" s="152"/>
      <c r="J25" s="150"/>
      <c r="K25" s="152"/>
      <c r="L25" s="19"/>
      <c r="M25" s="14"/>
      <c r="N25" s="20" t="s">
        <v>539</v>
      </c>
      <c r="O25" s="23"/>
      <c r="P25" s="24" t="e">
        <v>#DIV/0!</v>
      </c>
      <c r="Q25" s="63" t="s">
        <v>445</v>
      </c>
      <c r="R25" s="14"/>
      <c r="S25" s="14"/>
      <c r="T25" s="64" t="s">
        <v>540</v>
      </c>
      <c r="U25" s="16"/>
      <c r="V25" s="16"/>
      <c r="W25" s="64" t="s">
        <v>541</v>
      </c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39">
        <v>15</v>
      </c>
      <c r="C26" s="150"/>
      <c r="D26" s="150"/>
      <c r="E26" s="150"/>
      <c r="F26" s="150"/>
      <c r="G26" s="152"/>
      <c r="H26" s="150"/>
      <c r="I26" s="152"/>
      <c r="J26" s="150"/>
      <c r="K26" s="152"/>
      <c r="L26" s="19"/>
      <c r="M26" s="14"/>
      <c r="N26" s="20" t="s">
        <v>500</v>
      </c>
      <c r="O26" s="14"/>
      <c r="P26" s="14"/>
      <c r="Q26" s="19"/>
      <c r="R26" s="14"/>
      <c r="S26" s="19"/>
      <c r="T26" s="354" t="s">
        <v>527</v>
      </c>
      <c r="U26" s="355"/>
      <c r="V26" s="65" t="s">
        <v>542</v>
      </c>
      <c r="W26" s="65" t="s">
        <v>543</v>
      </c>
      <c r="X26" s="65" t="s">
        <v>544</v>
      </c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</row>
    <row r="27" spans="1:37" ht="15.75" thickBot="1">
      <c r="A27" s="19"/>
      <c r="B27" s="39">
        <v>16</v>
      </c>
      <c r="C27" s="150"/>
      <c r="D27" s="150"/>
      <c r="E27" s="150"/>
      <c r="F27" s="150"/>
      <c r="G27" s="152"/>
      <c r="H27" s="150"/>
      <c r="I27" s="152"/>
      <c r="J27" s="150"/>
      <c r="K27" s="152"/>
      <c r="L27" s="19"/>
      <c r="M27" s="14"/>
      <c r="N27" s="14"/>
      <c r="O27" s="14"/>
      <c r="P27" s="14"/>
      <c r="Q27" s="19"/>
      <c r="R27" s="14"/>
      <c r="S27" s="66">
        <v>1</v>
      </c>
      <c r="T27" s="352"/>
      <c r="U27" s="353"/>
      <c r="V27" s="67"/>
      <c r="W27" s="67"/>
      <c r="X27" s="67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</row>
    <row r="28" spans="1:37" ht="15.75" thickBot="1">
      <c r="A28" s="19"/>
      <c r="B28" s="39">
        <v>17</v>
      </c>
      <c r="C28" s="150"/>
      <c r="D28" s="150"/>
      <c r="E28" s="150"/>
      <c r="F28" s="150"/>
      <c r="G28" s="152"/>
      <c r="H28" s="150"/>
      <c r="I28" s="152"/>
      <c r="J28" s="150"/>
      <c r="K28" s="152"/>
      <c r="L28" s="19"/>
      <c r="M28" s="20" t="s">
        <v>545</v>
      </c>
      <c r="N28" s="14"/>
      <c r="O28" s="14"/>
      <c r="P28" s="21"/>
      <c r="Q28" s="22"/>
      <c r="R28" s="14"/>
      <c r="S28" s="66">
        <v>2</v>
      </c>
      <c r="T28" s="352"/>
      <c r="U28" s="353"/>
      <c r="V28" s="67"/>
      <c r="W28" s="67"/>
      <c r="X28" s="67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</row>
    <row r="29" spans="1:37" ht="16.5" thickBot="1">
      <c r="A29" s="19"/>
      <c r="B29" s="39">
        <v>18</v>
      </c>
      <c r="C29" s="150"/>
      <c r="D29" s="150"/>
      <c r="E29" s="150"/>
      <c r="F29" s="150"/>
      <c r="G29" s="152"/>
      <c r="H29" s="150"/>
      <c r="I29" s="152"/>
      <c r="J29" s="150"/>
      <c r="K29" s="152"/>
      <c r="L29" s="19"/>
      <c r="M29" s="14"/>
      <c r="N29" s="20" t="s">
        <v>546</v>
      </c>
      <c r="O29" s="23"/>
      <c r="P29" s="24" t="e">
        <v>#DIV/0!</v>
      </c>
      <c r="Q29" s="68" t="s">
        <v>445</v>
      </c>
      <c r="R29" s="14"/>
      <c r="S29" s="66">
        <v>3</v>
      </c>
      <c r="T29" s="352"/>
      <c r="U29" s="353"/>
      <c r="V29" s="67"/>
      <c r="W29" s="67"/>
      <c r="X29" s="67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</row>
    <row r="30" spans="1:37" ht="15.75" thickBot="1">
      <c r="A30" s="19"/>
      <c r="B30" s="39">
        <v>19</v>
      </c>
      <c r="C30" s="150"/>
      <c r="D30" s="150"/>
      <c r="E30" s="150"/>
      <c r="F30" s="150"/>
      <c r="G30" s="152"/>
      <c r="H30" s="150"/>
      <c r="I30" s="152"/>
      <c r="J30" s="150"/>
      <c r="K30" s="152"/>
      <c r="L30" s="19"/>
      <c r="M30" s="16"/>
      <c r="N30" s="69" t="s">
        <v>547</v>
      </c>
      <c r="O30" s="16"/>
      <c r="P30" s="16"/>
      <c r="Q30" s="40"/>
      <c r="R30" s="14"/>
      <c r="S30" s="66">
        <v>4</v>
      </c>
      <c r="T30" s="352"/>
      <c r="U30" s="353"/>
      <c r="V30" s="67"/>
      <c r="W30" s="67"/>
      <c r="X30" s="67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</row>
    <row r="31" spans="1:37" ht="15.75" thickBot="1">
      <c r="A31" s="19"/>
      <c r="B31" s="39">
        <v>20</v>
      </c>
      <c r="C31" s="150"/>
      <c r="D31" s="150"/>
      <c r="E31" s="150"/>
      <c r="F31" s="150"/>
      <c r="G31" s="152"/>
      <c r="H31" s="150"/>
      <c r="I31" s="152"/>
      <c r="J31" s="150"/>
      <c r="K31" s="152"/>
      <c r="L31" s="14"/>
      <c r="M31" s="16"/>
      <c r="N31" s="16"/>
      <c r="O31" s="16"/>
      <c r="P31" s="16"/>
      <c r="Q31" s="16"/>
      <c r="R31" s="14"/>
      <c r="S31" s="66">
        <v>5</v>
      </c>
      <c r="T31" s="352"/>
      <c r="U31" s="353"/>
      <c r="V31" s="67"/>
      <c r="W31" s="67"/>
      <c r="X31" s="67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</row>
    <row r="32" spans="1:37" ht="15.75" thickBot="1">
      <c r="A32" s="19"/>
      <c r="B32" s="39">
        <v>21</v>
      </c>
      <c r="C32" s="150"/>
      <c r="D32" s="150"/>
      <c r="E32" s="150"/>
      <c r="F32" s="150"/>
      <c r="G32" s="152"/>
      <c r="H32" s="150"/>
      <c r="I32" s="152"/>
      <c r="J32" s="150"/>
      <c r="K32" s="152"/>
      <c r="L32" s="19"/>
      <c r="M32" s="20" t="s">
        <v>548</v>
      </c>
      <c r="N32" s="14"/>
      <c r="O32" s="14"/>
      <c r="P32" s="14"/>
      <c r="Q32" s="19"/>
      <c r="R32" s="14"/>
      <c r="S32" s="66">
        <v>6</v>
      </c>
      <c r="T32" s="352"/>
      <c r="U32" s="353"/>
      <c r="V32" s="67"/>
      <c r="W32" s="67"/>
      <c r="X32" s="67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</row>
    <row r="33" spans="1:37" ht="15.75" thickBot="1">
      <c r="A33" s="19"/>
      <c r="B33" s="39">
        <v>22</v>
      </c>
      <c r="C33" s="150"/>
      <c r="D33" s="150"/>
      <c r="E33" s="150"/>
      <c r="F33" s="150"/>
      <c r="G33" s="152"/>
      <c r="H33" s="150"/>
      <c r="I33" s="152"/>
      <c r="J33" s="150"/>
      <c r="K33" s="152"/>
      <c r="L33" s="19"/>
      <c r="M33" s="14"/>
      <c r="N33" s="14"/>
      <c r="O33" s="14"/>
      <c r="P33" s="14"/>
      <c r="Q33" s="19"/>
      <c r="R33" s="14"/>
      <c r="S33" s="66">
        <v>7</v>
      </c>
      <c r="T33" s="352"/>
      <c r="U33" s="353"/>
      <c r="V33" s="67"/>
      <c r="W33" s="67"/>
      <c r="X33" s="67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</row>
    <row r="34" spans="1:37" ht="15.75" thickBot="1">
      <c r="A34" s="19"/>
      <c r="B34" s="39">
        <v>23</v>
      </c>
      <c r="C34" s="150"/>
      <c r="D34" s="150"/>
      <c r="E34" s="150"/>
      <c r="F34" s="150"/>
      <c r="G34" s="152"/>
      <c r="H34" s="150"/>
      <c r="I34" s="152"/>
      <c r="J34" s="150"/>
      <c r="K34" s="152"/>
      <c r="L34" s="19"/>
      <c r="M34" s="14"/>
      <c r="N34" s="14"/>
      <c r="O34" s="14"/>
      <c r="P34" s="14"/>
      <c r="Q34" s="19"/>
      <c r="R34" s="14"/>
      <c r="S34" s="66">
        <v>8</v>
      </c>
      <c r="T34" s="352"/>
      <c r="U34" s="353"/>
      <c r="V34" s="67"/>
      <c r="W34" s="67"/>
      <c r="X34" s="67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</row>
    <row r="35" spans="1:37" ht="15.75" thickBot="1">
      <c r="A35" s="19"/>
      <c r="B35" s="39">
        <v>24</v>
      </c>
      <c r="C35" s="150"/>
      <c r="D35" s="150"/>
      <c r="E35" s="150"/>
      <c r="F35" s="150"/>
      <c r="G35" s="152"/>
      <c r="H35" s="150"/>
      <c r="I35" s="152"/>
      <c r="J35" s="150"/>
      <c r="K35" s="152"/>
      <c r="L35" s="19"/>
      <c r="M35" s="14"/>
      <c r="N35" s="14"/>
      <c r="O35" s="14"/>
      <c r="P35" s="14"/>
      <c r="Q35" s="19"/>
      <c r="R35" s="14"/>
      <c r="S35" s="66">
        <v>9</v>
      </c>
      <c r="T35" s="352"/>
      <c r="U35" s="353"/>
      <c r="V35" s="67"/>
      <c r="W35" s="67"/>
      <c r="X35" s="67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</row>
    <row r="36" spans="1:37" ht="15.75" thickBot="1">
      <c r="A36" s="19"/>
      <c r="B36" s="39">
        <v>25</v>
      </c>
      <c r="C36" s="150"/>
      <c r="D36" s="150"/>
      <c r="E36" s="150"/>
      <c r="F36" s="150"/>
      <c r="G36" s="152"/>
      <c r="H36" s="150"/>
      <c r="I36" s="152"/>
      <c r="J36" s="150"/>
      <c r="K36" s="152"/>
      <c r="L36" s="19"/>
      <c r="M36" s="14"/>
      <c r="N36" s="14"/>
      <c r="O36" s="14"/>
      <c r="P36" s="14"/>
      <c r="Q36" s="19"/>
      <c r="R36" s="14"/>
      <c r="S36" s="66">
        <v>10</v>
      </c>
      <c r="T36" s="352"/>
      <c r="U36" s="353"/>
      <c r="V36" s="67"/>
      <c r="W36" s="67"/>
      <c r="X36" s="67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</row>
    <row r="37" spans="1:37" ht="15.75" thickBot="1">
      <c r="A37" s="19"/>
      <c r="B37" s="39">
        <v>26</v>
      </c>
      <c r="C37" s="150"/>
      <c r="D37" s="150"/>
      <c r="E37" s="150"/>
      <c r="F37" s="150"/>
      <c r="G37" s="152"/>
      <c r="H37" s="150"/>
      <c r="I37" s="152"/>
      <c r="J37" s="150"/>
      <c r="K37" s="152"/>
      <c r="L37" s="19"/>
      <c r="M37" s="14"/>
      <c r="N37" s="14"/>
      <c r="O37" s="14"/>
      <c r="P37" s="14"/>
      <c r="Q37" s="19"/>
      <c r="R37" s="14"/>
      <c r="S37" s="66">
        <v>11</v>
      </c>
      <c r="T37" s="352"/>
      <c r="U37" s="353"/>
      <c r="V37" s="67"/>
      <c r="W37" s="67"/>
      <c r="X37" s="67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</row>
    <row r="38" spans="1:37" ht="15.75" thickBot="1">
      <c r="A38" s="19"/>
      <c r="B38" s="39">
        <v>27</v>
      </c>
      <c r="C38" s="150"/>
      <c r="D38" s="150"/>
      <c r="E38" s="150"/>
      <c r="F38" s="150"/>
      <c r="G38" s="152"/>
      <c r="H38" s="150"/>
      <c r="I38" s="152"/>
      <c r="J38" s="150"/>
      <c r="K38" s="152"/>
      <c r="L38" s="19"/>
      <c r="M38" s="14"/>
      <c r="N38" s="14"/>
      <c r="O38" s="14"/>
      <c r="P38" s="14"/>
      <c r="Q38" s="19"/>
      <c r="R38" s="14"/>
      <c r="S38" s="66">
        <v>12</v>
      </c>
      <c r="T38" s="352"/>
      <c r="U38" s="353"/>
      <c r="V38" s="67"/>
      <c r="W38" s="67"/>
      <c r="X38" s="67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</row>
    <row r="39" spans="1:37" ht="15.75" thickBot="1">
      <c r="A39" s="19"/>
      <c r="B39" s="39">
        <v>28</v>
      </c>
      <c r="C39" s="150"/>
      <c r="D39" s="150"/>
      <c r="E39" s="150"/>
      <c r="F39" s="150"/>
      <c r="G39" s="152"/>
      <c r="H39" s="150"/>
      <c r="I39" s="152"/>
      <c r="J39" s="150"/>
      <c r="K39" s="152"/>
      <c r="L39" s="19"/>
      <c r="M39" s="14"/>
      <c r="N39" s="14"/>
      <c r="O39" s="14"/>
      <c r="P39" s="14"/>
      <c r="Q39" s="19"/>
      <c r="R39" s="14"/>
      <c r="S39" s="66">
        <v>13</v>
      </c>
      <c r="T39" s="352"/>
      <c r="U39" s="353"/>
      <c r="V39" s="67"/>
      <c r="W39" s="67"/>
      <c r="X39" s="67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</row>
    <row r="40" spans="1:37" ht="15.75" thickBot="1">
      <c r="A40" s="19"/>
      <c r="B40" s="39">
        <v>29</v>
      </c>
      <c r="C40" s="150"/>
      <c r="D40" s="150"/>
      <c r="E40" s="150"/>
      <c r="F40" s="150"/>
      <c r="G40" s="152"/>
      <c r="H40" s="150"/>
      <c r="I40" s="152"/>
      <c r="J40" s="150"/>
      <c r="K40" s="152"/>
      <c r="L40" s="19"/>
      <c r="M40" s="14"/>
      <c r="N40" s="14"/>
      <c r="O40" s="14"/>
      <c r="P40" s="14"/>
      <c r="Q40" s="19"/>
      <c r="R40" s="14"/>
      <c r="S40" s="66">
        <v>14</v>
      </c>
      <c r="T40" s="352"/>
      <c r="U40" s="353"/>
      <c r="V40" s="67"/>
      <c r="W40" s="67"/>
      <c r="X40" s="67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</row>
    <row r="41" spans="1:37" ht="15.75" thickBot="1">
      <c r="A41" s="19"/>
      <c r="B41" s="39">
        <v>30</v>
      </c>
      <c r="C41" s="150"/>
      <c r="D41" s="150"/>
      <c r="E41" s="150"/>
      <c r="F41" s="150"/>
      <c r="G41" s="152"/>
      <c r="H41" s="150"/>
      <c r="I41" s="152"/>
      <c r="J41" s="150"/>
      <c r="K41" s="152"/>
      <c r="L41" s="19"/>
      <c r="M41" s="14"/>
      <c r="N41" s="14"/>
      <c r="O41" s="14"/>
      <c r="P41" s="14"/>
      <c r="Q41" s="19"/>
      <c r="R41" s="14"/>
      <c r="S41" s="66">
        <v>15</v>
      </c>
      <c r="T41" s="352"/>
      <c r="U41" s="353"/>
      <c r="V41" s="67"/>
      <c r="W41" s="67"/>
      <c r="X41" s="67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</row>
    <row r="42" spans="1:37" ht="15.75" thickBot="1">
      <c r="A42" s="19"/>
      <c r="B42" s="70">
        <v>31</v>
      </c>
      <c r="C42" s="151"/>
      <c r="D42" s="151"/>
      <c r="E42" s="151"/>
      <c r="F42" s="151"/>
      <c r="G42" s="153"/>
      <c r="H42" s="151"/>
      <c r="I42" s="153"/>
      <c r="J42" s="151"/>
      <c r="K42" s="153"/>
      <c r="L42" s="19"/>
      <c r="M42" s="14"/>
      <c r="N42" s="14"/>
      <c r="O42" s="14"/>
      <c r="P42" s="14"/>
      <c r="Q42" s="19"/>
      <c r="R42" s="14"/>
      <c r="S42" s="66">
        <v>16</v>
      </c>
      <c r="T42" s="352"/>
      <c r="U42" s="353"/>
      <c r="V42" s="67"/>
      <c r="W42" s="67"/>
      <c r="X42" s="67"/>
      <c r="Y42" s="71" t="s">
        <v>549</v>
      </c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</row>
    <row r="43" spans="1:37" ht="18.75" thickTop="1" thickBot="1">
      <c r="A43" s="23"/>
      <c r="B43" s="72" t="s">
        <v>550</v>
      </c>
      <c r="C43" s="73">
        <v>0</v>
      </c>
      <c r="D43" s="363"/>
      <c r="E43" s="364"/>
      <c r="F43" s="74">
        <v>0</v>
      </c>
      <c r="G43" s="154">
        <f>SUM(G12:G42)</f>
        <v>0</v>
      </c>
      <c r="H43" s="75">
        <v>0</v>
      </c>
      <c r="I43" s="154">
        <f>SUM(I12:I42)</f>
        <v>0</v>
      </c>
      <c r="J43" s="76">
        <v>0</v>
      </c>
      <c r="K43" s="154">
        <f>SUM(K12:K42)</f>
        <v>0</v>
      </c>
      <c r="L43" s="19"/>
      <c r="M43" s="16"/>
      <c r="N43" s="16"/>
      <c r="O43" s="16"/>
      <c r="P43" s="16"/>
      <c r="Q43" s="40"/>
      <c r="R43" s="14"/>
      <c r="S43" s="19"/>
      <c r="T43" s="365"/>
      <c r="U43" s="366"/>
      <c r="V43" s="140" t="s">
        <v>551</v>
      </c>
      <c r="W43" s="45"/>
      <c r="X43" s="140" t="s">
        <v>551</v>
      </c>
      <c r="Y43" s="141" t="s">
        <v>18</v>
      </c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555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556</v>
      </c>
      <c r="C50" s="14"/>
      <c r="D50" s="14"/>
      <c r="E50" s="81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6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557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3" t="s">
        <v>559</v>
      </c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560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4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563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8" thickBot="1">
      <c r="A54" s="14"/>
      <c r="B54" s="78" t="s">
        <v>564</v>
      </c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5.75" thickBot="1">
      <c r="A55" s="14"/>
      <c r="B55" s="14"/>
      <c r="C55" s="14"/>
      <c r="D55" s="14"/>
      <c r="E55" s="14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356" t="s">
        <v>565</v>
      </c>
      <c r="C56" s="357"/>
      <c r="D56" s="358" t="s">
        <v>566</v>
      </c>
      <c r="E56" s="359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4"/>
      <c r="Q62" s="14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5.75" thickBot="1">
      <c r="A63" s="14"/>
      <c r="B63" s="14"/>
      <c r="C63" s="14"/>
      <c r="D63" s="14"/>
      <c r="E63" s="14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356" t="s">
        <v>570</v>
      </c>
      <c r="C64" s="357"/>
      <c r="D64" s="358" t="s">
        <v>566</v>
      </c>
      <c r="E64" s="359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5.75" thickBot="1">
      <c r="A71" s="14"/>
      <c r="B71" s="14"/>
      <c r="C71" s="14"/>
      <c r="D71" s="14"/>
      <c r="E71" s="14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356" t="s">
        <v>571</v>
      </c>
      <c r="C72" s="357"/>
      <c r="D72" s="358" t="s">
        <v>566</v>
      </c>
      <c r="E72" s="359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5.75" thickBot="1">
      <c r="A79" s="14"/>
      <c r="B79" s="14"/>
      <c r="C79" s="14"/>
      <c r="D79" s="14"/>
      <c r="E79" s="14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356" t="s">
        <v>572</v>
      </c>
      <c r="C80" s="357"/>
      <c r="D80" s="358" t="s">
        <v>566</v>
      </c>
      <c r="E80" s="359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5.75" thickBot="1">
      <c r="A87" s="14"/>
      <c r="B87" s="14"/>
      <c r="C87" s="14"/>
      <c r="D87" s="14"/>
      <c r="E87" s="14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356" t="s">
        <v>573</v>
      </c>
      <c r="C88" s="357"/>
      <c r="D88" s="358" t="s">
        <v>566</v>
      </c>
      <c r="E88" s="359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56">
    <mergeCell ref="B88:C88"/>
    <mergeCell ref="D88:E88"/>
    <mergeCell ref="H88:K88"/>
    <mergeCell ref="B72:C72"/>
    <mergeCell ref="D72:E72"/>
    <mergeCell ref="H72:K72"/>
    <mergeCell ref="B80:C80"/>
    <mergeCell ref="D80:E80"/>
    <mergeCell ref="H80:K80"/>
    <mergeCell ref="B64:C64"/>
    <mergeCell ref="D64:E64"/>
    <mergeCell ref="H64:K64"/>
    <mergeCell ref="T38:U38"/>
    <mergeCell ref="T39:U39"/>
    <mergeCell ref="T40:U40"/>
    <mergeCell ref="T41:U41"/>
    <mergeCell ref="T42:U42"/>
    <mergeCell ref="D43:E43"/>
    <mergeCell ref="T43:U43"/>
    <mergeCell ref="M51:N51"/>
    <mergeCell ref="M52:N52"/>
    <mergeCell ref="B56:C56"/>
    <mergeCell ref="D56:E56"/>
    <mergeCell ref="H56:K56"/>
    <mergeCell ref="T37:U37"/>
    <mergeCell ref="T26:U26"/>
    <mergeCell ref="T27:U27"/>
    <mergeCell ref="T28:U28"/>
    <mergeCell ref="T29:U29"/>
    <mergeCell ref="T30:U30"/>
    <mergeCell ref="T31:U31"/>
    <mergeCell ref="T32:U32"/>
    <mergeCell ref="T33:U33"/>
    <mergeCell ref="T34:U34"/>
    <mergeCell ref="T35:U35"/>
    <mergeCell ref="T36:U36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007"/>
  <sheetViews>
    <sheetView topLeftCell="A25" zoomScaleNormal="100" workbookViewId="0">
      <selection activeCell="V45" sqref="V45"/>
    </sheetView>
  </sheetViews>
  <sheetFormatPr defaultRowHeight="15"/>
  <cols>
    <col min="2" max="2" width="13" customWidth="1"/>
    <col min="3" max="3" width="14.7109375" customWidth="1"/>
    <col min="4" max="4" width="13.85546875" customWidth="1"/>
    <col min="6" max="6" width="11.42578125" customWidth="1"/>
    <col min="7" max="7" width="20.28515625" customWidth="1"/>
    <col min="8" max="8" width="18.42578125" customWidth="1"/>
    <col min="9" max="9" width="20.5703125" customWidth="1"/>
    <col min="10" max="10" width="11.7109375" customWidth="1"/>
    <col min="11" max="11" width="18.5703125" customWidth="1"/>
    <col min="16" max="16" width="20.5703125" style="4" customWidth="1"/>
    <col min="17" max="17" width="13.5703125" style="193" bestFit="1" customWidth="1"/>
    <col min="20" max="20" width="30.7109375" customWidth="1"/>
    <col min="21" max="23" width="33.7109375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76"/>
      <c r="Q1" s="188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71"/>
      <c r="Q2" s="189"/>
      <c r="R2" s="14"/>
      <c r="S2" s="14"/>
      <c r="T2" s="14"/>
      <c r="U2" s="327" t="s">
        <v>487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177"/>
      <c r="Q3" s="190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187">
        <f>F43</f>
        <v>17</v>
      </c>
      <c r="Q4" s="230">
        <f>P4/P5*100</f>
        <v>94.444444444444443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82">
        <f>C43</f>
        <v>18</v>
      </c>
      <c r="Q5" s="191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175">
        <v>200000</v>
      </c>
      <c r="D6" s="14"/>
      <c r="E6" s="14"/>
      <c r="F6" s="14"/>
      <c r="G6" s="14"/>
      <c r="H6" s="28" t="s">
        <v>493</v>
      </c>
      <c r="I6" s="137">
        <f>I43/C7*100</f>
        <v>15.8</v>
      </c>
      <c r="J6" s="14"/>
      <c r="K6" s="14"/>
      <c r="L6" s="19"/>
      <c r="M6" s="14"/>
      <c r="N6" s="14"/>
      <c r="O6" s="14"/>
      <c r="P6" s="176"/>
      <c r="Q6" s="191"/>
      <c r="R6" s="14"/>
      <c r="S6" s="14"/>
      <c r="T6" s="14"/>
      <c r="U6" s="29" t="s">
        <v>494</v>
      </c>
      <c r="V6" s="23"/>
      <c r="W6" s="173">
        <v>200000</v>
      </c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175">
        <v>150000</v>
      </c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177"/>
      <c r="Q7" s="190"/>
      <c r="R7" s="14"/>
      <c r="S7" s="14"/>
      <c r="T7" s="14"/>
      <c r="U7" s="14"/>
      <c r="V7" s="14"/>
      <c r="W7" s="17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>
        <v>0</v>
      </c>
      <c r="Q8" s="186">
        <f>P8/P9*100</f>
        <v>0</v>
      </c>
      <c r="R8" s="14"/>
      <c r="S8" s="14"/>
      <c r="T8" s="14"/>
      <c r="U8" s="29" t="s">
        <v>499</v>
      </c>
      <c r="V8" s="23"/>
      <c r="W8" s="173">
        <v>150000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82">
        <f>F43</f>
        <v>17</v>
      </c>
      <c r="Q9" s="191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76"/>
      <c r="Q10" s="191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33"/>
      <c r="D11" s="335"/>
      <c r="E11" s="335"/>
      <c r="F11" s="34" t="s">
        <v>510</v>
      </c>
      <c r="G11" s="34" t="s">
        <v>446</v>
      </c>
      <c r="H11" s="35" t="s">
        <v>510</v>
      </c>
      <c r="I11" s="35" t="s">
        <v>446</v>
      </c>
      <c r="J11" s="36" t="s">
        <v>510</v>
      </c>
      <c r="K11" s="36" t="s">
        <v>446</v>
      </c>
      <c r="L11" s="19"/>
      <c r="M11" s="14"/>
      <c r="N11" s="14"/>
      <c r="O11" s="14"/>
      <c r="P11" s="176"/>
      <c r="Q11" s="191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customHeight="1" thickTop="1" thickBot="1">
      <c r="A12" s="19"/>
      <c r="B12" s="39">
        <v>1</v>
      </c>
      <c r="C12" s="183"/>
      <c r="D12" s="184"/>
      <c r="E12" s="184"/>
      <c r="F12" s="184"/>
      <c r="G12" s="184"/>
      <c r="H12" s="184"/>
      <c r="I12" s="184"/>
      <c r="J12" s="184"/>
      <c r="K12" s="185"/>
      <c r="L12" s="19"/>
      <c r="M12" s="20" t="s">
        <v>512</v>
      </c>
      <c r="N12" s="14"/>
      <c r="O12" s="14"/>
      <c r="P12" s="177"/>
      <c r="Q12" s="190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39">
        <v>2</v>
      </c>
      <c r="C13" s="158"/>
      <c r="D13" s="158"/>
      <c r="E13" s="158"/>
      <c r="F13" s="150"/>
      <c r="G13" s="152"/>
      <c r="H13" s="150"/>
      <c r="I13" s="152"/>
      <c r="J13" s="150"/>
      <c r="K13" s="152"/>
      <c r="L13" s="19"/>
      <c r="M13" s="14"/>
      <c r="N13" s="20" t="s">
        <v>514</v>
      </c>
      <c r="O13" s="23"/>
      <c r="P13" s="178">
        <f>I43</f>
        <v>23700</v>
      </c>
      <c r="Q13" s="186">
        <f>P13/P14*100</f>
        <v>8.2042973902026155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39">
        <v>3</v>
      </c>
      <c r="C14" s="158"/>
      <c r="D14" s="158"/>
      <c r="E14" s="158"/>
      <c r="F14" s="150"/>
      <c r="G14" s="152"/>
      <c r="H14" s="150"/>
      <c r="I14" s="152"/>
      <c r="J14" s="150" t="s">
        <v>575</v>
      </c>
      <c r="K14" s="152"/>
      <c r="L14" s="19"/>
      <c r="M14" s="14"/>
      <c r="N14" s="20" t="s">
        <v>518</v>
      </c>
      <c r="O14" s="14"/>
      <c r="P14" s="179">
        <f>G43</f>
        <v>288873</v>
      </c>
      <c r="Q14" s="191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39">
        <v>4</v>
      </c>
      <c r="C15" s="158"/>
      <c r="D15" s="158"/>
      <c r="E15" s="158"/>
      <c r="F15" s="150"/>
      <c r="G15" s="152"/>
      <c r="H15" s="150"/>
      <c r="I15" s="152"/>
      <c r="J15" s="150"/>
      <c r="K15" s="152"/>
      <c r="L15" s="19"/>
      <c r="M15" s="14"/>
      <c r="N15" s="14"/>
      <c r="O15" s="14"/>
      <c r="P15" s="176"/>
      <c r="Q15" s="191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39">
        <v>5</v>
      </c>
      <c r="C16" s="158"/>
      <c r="D16" s="158"/>
      <c r="E16" s="158"/>
      <c r="F16" s="150"/>
      <c r="G16" s="152"/>
      <c r="H16" s="150"/>
      <c r="I16" s="152"/>
      <c r="J16" s="150"/>
      <c r="K16" s="152"/>
      <c r="L16" s="19"/>
      <c r="M16" s="20" t="s">
        <v>576</v>
      </c>
      <c r="N16" s="14"/>
      <c r="O16" s="14"/>
      <c r="P16" s="177"/>
      <c r="Q16" s="190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39">
        <v>6</v>
      </c>
      <c r="C17" s="158"/>
      <c r="D17" s="158"/>
      <c r="E17" s="158"/>
      <c r="F17" s="150"/>
      <c r="G17" s="152"/>
      <c r="H17" s="150"/>
      <c r="I17" s="152"/>
      <c r="J17" s="150"/>
      <c r="K17" s="152"/>
      <c r="L17" s="19"/>
      <c r="M17" s="14"/>
      <c r="N17" s="20" t="s">
        <v>514</v>
      </c>
      <c r="O17" s="23"/>
      <c r="P17" s="178">
        <f>I43</f>
        <v>23700</v>
      </c>
      <c r="Q17" s="186">
        <f>P17/P18</f>
        <v>3950</v>
      </c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39">
        <v>7</v>
      </c>
      <c r="C18" s="158"/>
      <c r="D18" s="158"/>
      <c r="E18" s="158"/>
      <c r="F18" s="150"/>
      <c r="G18" s="152"/>
      <c r="H18" s="150"/>
      <c r="I18" s="152"/>
      <c r="J18" s="150"/>
      <c r="K18" s="152"/>
      <c r="L18" s="19"/>
      <c r="M18" s="14"/>
      <c r="N18" s="20" t="s">
        <v>526</v>
      </c>
      <c r="O18" s="14"/>
      <c r="P18" s="182">
        <f>H43</f>
        <v>6</v>
      </c>
      <c r="Q18" s="191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39">
        <v>8</v>
      </c>
      <c r="C19" s="157"/>
      <c r="D19" s="157"/>
      <c r="E19" s="157"/>
      <c r="F19" s="155"/>
      <c r="G19" s="156"/>
      <c r="H19" s="155"/>
      <c r="I19" s="156"/>
      <c r="J19" s="155"/>
      <c r="K19" s="156"/>
      <c r="L19" s="19"/>
      <c r="M19" s="14"/>
      <c r="N19" s="14"/>
      <c r="O19" s="14"/>
      <c r="P19" s="176"/>
      <c r="Q19" s="191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39">
        <v>9</v>
      </c>
      <c r="C20" s="158">
        <v>2</v>
      </c>
      <c r="D20" s="158"/>
      <c r="E20" s="158">
        <v>2</v>
      </c>
      <c r="F20" s="150">
        <v>2</v>
      </c>
      <c r="G20" s="152">
        <v>23900</v>
      </c>
      <c r="H20" s="150"/>
      <c r="I20" s="152"/>
      <c r="J20" s="150">
        <v>1</v>
      </c>
      <c r="K20" s="152">
        <v>6900</v>
      </c>
      <c r="L20" s="19"/>
      <c r="M20" s="20" t="s">
        <v>529</v>
      </c>
      <c r="N20" s="14"/>
      <c r="O20" s="14"/>
      <c r="P20" s="177"/>
      <c r="Q20" s="190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39">
        <v>10</v>
      </c>
      <c r="C21" s="158"/>
      <c r="D21" s="158"/>
      <c r="E21" s="158"/>
      <c r="F21" s="150"/>
      <c r="G21" s="152"/>
      <c r="H21" s="150"/>
      <c r="I21" s="152"/>
      <c r="J21" s="150"/>
      <c r="K21" s="152"/>
      <c r="L21" s="19"/>
      <c r="M21" s="14"/>
      <c r="N21" s="20" t="s">
        <v>532</v>
      </c>
      <c r="O21" s="23"/>
      <c r="P21" s="178">
        <f>G43</f>
        <v>288873</v>
      </c>
      <c r="Q21" s="186">
        <f>P21/P22</f>
        <v>16992.529411764706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39">
        <v>11</v>
      </c>
      <c r="C22" s="158"/>
      <c r="D22" s="158"/>
      <c r="E22" s="158"/>
      <c r="F22" s="150"/>
      <c r="G22" s="152"/>
      <c r="H22" s="150"/>
      <c r="I22" s="152"/>
      <c r="J22" s="150">
        <v>1</v>
      </c>
      <c r="K22" s="152">
        <v>25000</v>
      </c>
      <c r="L22" s="19"/>
      <c r="M22" s="14"/>
      <c r="N22" s="20" t="s">
        <v>533</v>
      </c>
      <c r="O22" s="14"/>
      <c r="P22" s="182">
        <f>F43</f>
        <v>17</v>
      </c>
      <c r="Q22" s="191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39">
        <v>12</v>
      </c>
      <c r="C23" s="158">
        <v>2</v>
      </c>
      <c r="D23" s="158"/>
      <c r="E23" s="158">
        <v>2</v>
      </c>
      <c r="F23" s="150">
        <v>1</v>
      </c>
      <c r="G23" s="152">
        <v>21900</v>
      </c>
      <c r="H23" s="150">
        <v>1</v>
      </c>
      <c r="I23" s="152">
        <v>1500</v>
      </c>
      <c r="J23" s="150"/>
      <c r="K23" s="152"/>
      <c r="L23" s="19"/>
      <c r="M23" s="14"/>
      <c r="N23" s="14"/>
      <c r="O23" s="14"/>
      <c r="P23" s="176"/>
      <c r="Q23" s="191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39">
        <v>13</v>
      </c>
      <c r="C24" s="158"/>
      <c r="D24" s="158"/>
      <c r="E24" s="158"/>
      <c r="F24" s="150"/>
      <c r="G24" s="152"/>
      <c r="H24" s="150">
        <v>1</v>
      </c>
      <c r="I24" s="152">
        <v>1500</v>
      </c>
      <c r="J24" s="150"/>
      <c r="K24" s="152"/>
      <c r="L24" s="19"/>
      <c r="M24" s="20" t="s">
        <v>537</v>
      </c>
      <c r="N24" s="14"/>
      <c r="O24" s="14"/>
      <c r="P24" s="177"/>
      <c r="Q24" s="190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39">
        <v>14</v>
      </c>
      <c r="C25" s="158">
        <v>1</v>
      </c>
      <c r="D25" s="158">
        <v>1</v>
      </c>
      <c r="E25" s="158"/>
      <c r="F25" s="150">
        <v>1</v>
      </c>
      <c r="G25" s="152">
        <v>17000</v>
      </c>
      <c r="H25" s="150">
        <v>1</v>
      </c>
      <c r="I25" s="152">
        <v>900</v>
      </c>
      <c r="J25" s="150"/>
      <c r="K25" s="152"/>
      <c r="L25" s="19"/>
      <c r="M25" s="14"/>
      <c r="N25" s="20" t="s">
        <v>539</v>
      </c>
      <c r="O25" s="23"/>
      <c r="P25" s="180">
        <f>J43</f>
        <v>6</v>
      </c>
      <c r="Q25" s="186">
        <f>P25/P26*100</f>
        <v>33.333333333333329</v>
      </c>
      <c r="R25" s="14"/>
      <c r="S25" s="14"/>
      <c r="T25" s="368" t="s">
        <v>577</v>
      </c>
      <c r="U25" s="369"/>
      <c r="V25" s="368" t="s">
        <v>578</v>
      </c>
      <c r="W25" s="369"/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39">
        <v>15</v>
      </c>
      <c r="C26" s="157"/>
      <c r="D26" s="157"/>
      <c r="E26" s="157"/>
      <c r="F26" s="155"/>
      <c r="G26" s="156"/>
      <c r="H26" s="155"/>
      <c r="I26" s="156"/>
      <c r="J26" s="155"/>
      <c r="K26" s="156"/>
      <c r="L26" s="19"/>
      <c r="M26" s="14"/>
      <c r="N26" s="20" t="s">
        <v>500</v>
      </c>
      <c r="O26" s="14"/>
      <c r="P26" s="182">
        <f>C43</f>
        <v>18</v>
      </c>
      <c r="Q26" s="191"/>
      <c r="R26" s="14"/>
      <c r="S26" s="19"/>
      <c r="T26" s="167" t="s">
        <v>527</v>
      </c>
      <c r="U26" s="65" t="s">
        <v>542</v>
      </c>
      <c r="V26" s="65" t="s">
        <v>543</v>
      </c>
      <c r="W26" s="65" t="s">
        <v>544</v>
      </c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</row>
    <row r="27" spans="1:37" ht="15.75" thickBot="1">
      <c r="A27" s="19"/>
      <c r="B27" s="39">
        <v>16</v>
      </c>
      <c r="C27" s="158">
        <v>1</v>
      </c>
      <c r="D27" s="158"/>
      <c r="E27" s="158">
        <v>1</v>
      </c>
      <c r="F27" s="150">
        <v>1</v>
      </c>
      <c r="G27" s="152">
        <v>5300</v>
      </c>
      <c r="H27" s="150">
        <v>1</v>
      </c>
      <c r="I27" s="152">
        <v>5300</v>
      </c>
      <c r="J27" s="150"/>
      <c r="K27" s="152"/>
      <c r="L27" s="19"/>
      <c r="M27" s="14"/>
      <c r="N27" s="14"/>
      <c r="O27" s="14"/>
      <c r="P27" s="176"/>
      <c r="Q27" s="191"/>
      <c r="R27" s="14"/>
      <c r="S27" s="165">
        <v>1</v>
      </c>
      <c r="T27" s="169" t="s">
        <v>579</v>
      </c>
      <c r="U27" s="170">
        <v>0</v>
      </c>
      <c r="V27" s="228" t="s">
        <v>580</v>
      </c>
      <c r="W27" s="233">
        <v>1500</v>
      </c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</row>
    <row r="28" spans="1:37" ht="15.75" thickBot="1">
      <c r="A28" s="19"/>
      <c r="B28" s="39">
        <v>17</v>
      </c>
      <c r="C28" s="158"/>
      <c r="D28" s="158"/>
      <c r="E28" s="158"/>
      <c r="F28" s="150"/>
      <c r="G28" s="152"/>
      <c r="H28" s="150"/>
      <c r="I28" s="152"/>
      <c r="J28" s="150"/>
      <c r="K28" s="152"/>
      <c r="L28" s="19"/>
      <c r="M28" s="20" t="s">
        <v>545</v>
      </c>
      <c r="N28" s="14"/>
      <c r="O28" s="14"/>
      <c r="P28" s="177"/>
      <c r="Q28" s="190"/>
      <c r="R28" s="14"/>
      <c r="S28" s="165">
        <v>2</v>
      </c>
      <c r="T28" s="260" t="s">
        <v>581</v>
      </c>
      <c r="U28" s="170">
        <v>0</v>
      </c>
      <c r="V28" s="234" t="s">
        <v>582</v>
      </c>
      <c r="W28" s="235">
        <v>5300</v>
      </c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</row>
    <row r="29" spans="1:37" ht="16.5" thickBot="1">
      <c r="A29" s="19"/>
      <c r="B29" s="39">
        <v>18</v>
      </c>
      <c r="C29" s="158"/>
      <c r="D29" s="158"/>
      <c r="E29" s="158"/>
      <c r="F29" s="150"/>
      <c r="G29" s="152"/>
      <c r="H29" s="150"/>
      <c r="I29" s="152"/>
      <c r="J29" s="150"/>
      <c r="K29" s="152"/>
      <c r="L29" s="19"/>
      <c r="M29" s="14"/>
      <c r="N29" s="20" t="s">
        <v>546</v>
      </c>
      <c r="O29" s="23"/>
      <c r="P29" s="178">
        <f>K43</f>
        <v>85600</v>
      </c>
      <c r="Q29" s="186">
        <f>P29/P30</f>
        <v>14266.666666666666</v>
      </c>
      <c r="R29" s="14"/>
      <c r="S29" s="165">
        <v>3</v>
      </c>
      <c r="T29" s="260" t="s">
        <v>583</v>
      </c>
      <c r="U29" s="170">
        <v>0</v>
      </c>
      <c r="V29" s="234" t="s">
        <v>584</v>
      </c>
      <c r="W29" s="235">
        <v>1500</v>
      </c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</row>
    <row r="30" spans="1:37" ht="15.75" thickBot="1">
      <c r="A30" s="19"/>
      <c r="B30" s="39">
        <v>19</v>
      </c>
      <c r="C30" s="158"/>
      <c r="D30" s="158"/>
      <c r="E30" s="158"/>
      <c r="F30" s="150"/>
      <c r="G30" s="152"/>
      <c r="H30" s="150"/>
      <c r="I30" s="152"/>
      <c r="J30" s="150"/>
      <c r="K30" s="152"/>
      <c r="L30" s="19"/>
      <c r="M30" s="16"/>
      <c r="N30" s="69" t="s">
        <v>547</v>
      </c>
      <c r="O30" s="16"/>
      <c r="P30" s="181">
        <f>J43</f>
        <v>6</v>
      </c>
      <c r="Q30" s="192"/>
      <c r="R30" s="14"/>
      <c r="S30" s="165">
        <v>4</v>
      </c>
      <c r="T30" s="231" t="s">
        <v>585</v>
      </c>
      <c r="U30" s="232">
        <v>0</v>
      </c>
      <c r="V30" s="234" t="s">
        <v>584</v>
      </c>
      <c r="W30" s="235">
        <v>900</v>
      </c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</row>
    <row r="31" spans="1:37" ht="15.75" thickBot="1">
      <c r="A31" s="19" t="s">
        <v>63</v>
      </c>
      <c r="B31" s="39">
        <v>20</v>
      </c>
      <c r="C31" s="158">
        <v>2</v>
      </c>
      <c r="D31" s="158">
        <v>0</v>
      </c>
      <c r="E31" s="158">
        <v>2</v>
      </c>
      <c r="F31" s="150">
        <v>2</v>
      </c>
      <c r="G31" s="152">
        <v>7600</v>
      </c>
      <c r="H31" s="150"/>
      <c r="I31" s="152"/>
      <c r="J31" s="150"/>
      <c r="K31" s="152"/>
      <c r="L31" s="14"/>
      <c r="M31" s="16"/>
      <c r="N31" s="16"/>
      <c r="O31" s="16"/>
      <c r="P31" s="171"/>
      <c r="Q31" s="189"/>
      <c r="R31" s="14"/>
      <c r="S31" s="165">
        <v>5</v>
      </c>
      <c r="T31" s="274" t="s">
        <v>586</v>
      </c>
      <c r="U31" s="275">
        <v>22800</v>
      </c>
      <c r="V31" s="234"/>
      <c r="W31" s="235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</row>
    <row r="32" spans="1:37" ht="15.75" thickBot="1">
      <c r="A32" s="19"/>
      <c r="B32" s="39">
        <v>21</v>
      </c>
      <c r="C32" s="158">
        <v>2</v>
      </c>
      <c r="D32" s="158">
        <v>1</v>
      </c>
      <c r="E32" s="158">
        <v>1</v>
      </c>
      <c r="F32" s="150">
        <v>2</v>
      </c>
      <c r="G32" s="152">
        <v>25500</v>
      </c>
      <c r="H32" s="150">
        <v>1</v>
      </c>
      <c r="I32" s="152">
        <v>8000</v>
      </c>
      <c r="J32" s="150"/>
      <c r="K32" s="152"/>
      <c r="L32" s="19"/>
      <c r="M32" s="20" t="s">
        <v>548</v>
      </c>
      <c r="N32" s="14"/>
      <c r="O32" s="14"/>
      <c r="P32" s="176"/>
      <c r="Q32" s="191"/>
      <c r="R32" s="14"/>
      <c r="S32" s="165">
        <v>6</v>
      </c>
      <c r="T32" s="276" t="s">
        <v>587</v>
      </c>
      <c r="U32" s="277">
        <v>3800</v>
      </c>
      <c r="V32" s="234" t="s">
        <v>588</v>
      </c>
      <c r="W32" s="235">
        <v>8000</v>
      </c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</row>
    <row r="33" spans="1:37" ht="15.75" thickBot="1">
      <c r="A33" s="19"/>
      <c r="B33" s="39">
        <v>22</v>
      </c>
      <c r="C33" s="157"/>
      <c r="D33" s="157"/>
      <c r="E33" s="157"/>
      <c r="F33" s="155"/>
      <c r="G33" s="156"/>
      <c r="H33" s="155"/>
      <c r="I33" s="156"/>
      <c r="J33" s="155"/>
      <c r="K33" s="156"/>
      <c r="L33" s="19"/>
      <c r="M33" s="14"/>
      <c r="N33" s="14"/>
      <c r="O33" s="14"/>
      <c r="P33" s="176"/>
      <c r="Q33" s="191"/>
      <c r="R33" s="14"/>
      <c r="S33" s="165">
        <v>7</v>
      </c>
      <c r="T33" s="274" t="s">
        <v>589</v>
      </c>
      <c r="U33" s="275">
        <v>2000</v>
      </c>
      <c r="V33" s="228" t="s">
        <v>160</v>
      </c>
      <c r="W33" s="264">
        <v>6500</v>
      </c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</row>
    <row r="34" spans="1:37" ht="15.75" thickBot="1">
      <c r="A34" s="19"/>
      <c r="B34" s="39">
        <v>23</v>
      </c>
      <c r="C34" s="158"/>
      <c r="D34" s="158"/>
      <c r="E34" s="158"/>
      <c r="F34" s="150"/>
      <c r="G34" s="152"/>
      <c r="H34" s="150"/>
      <c r="I34" s="152"/>
      <c r="J34" s="150">
        <v>1</v>
      </c>
      <c r="K34" s="152">
        <v>6000</v>
      </c>
      <c r="L34" s="19"/>
      <c r="M34" s="14"/>
      <c r="N34" s="14"/>
      <c r="O34" s="14"/>
      <c r="P34" s="176"/>
      <c r="Q34" s="191"/>
      <c r="R34" s="14"/>
      <c r="S34" s="165">
        <v>8</v>
      </c>
      <c r="T34" s="195" t="s">
        <v>590</v>
      </c>
      <c r="U34" s="269">
        <v>32558</v>
      </c>
      <c r="V34" s="278"/>
      <c r="W34" s="279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</row>
    <row r="35" spans="1:37" ht="15.75" thickBot="1">
      <c r="A35" s="19"/>
      <c r="B35" s="39">
        <v>24</v>
      </c>
      <c r="C35" s="158"/>
      <c r="D35" s="158"/>
      <c r="E35" s="158"/>
      <c r="F35" s="150"/>
      <c r="G35" s="152"/>
      <c r="H35" s="150"/>
      <c r="I35" s="152"/>
      <c r="J35" s="150">
        <v>1</v>
      </c>
      <c r="K35" s="152">
        <v>17000</v>
      </c>
      <c r="L35" s="19"/>
      <c r="M35" s="14"/>
      <c r="N35" s="14"/>
      <c r="O35" s="14"/>
      <c r="P35" s="176"/>
      <c r="Q35" s="191"/>
      <c r="R35" s="14"/>
      <c r="S35" s="165">
        <v>9</v>
      </c>
      <c r="T35" s="231" t="s">
        <v>591</v>
      </c>
      <c r="U35" s="232">
        <v>0</v>
      </c>
      <c r="V35" s="278"/>
      <c r="W35" s="279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</row>
    <row r="36" spans="1:37" ht="15.75" thickBot="1">
      <c r="A36" s="19"/>
      <c r="B36" s="39">
        <v>25</v>
      </c>
      <c r="C36" s="158">
        <v>1</v>
      </c>
      <c r="D36" s="158"/>
      <c r="E36" s="158">
        <v>1</v>
      </c>
      <c r="F36" s="150">
        <v>1</v>
      </c>
      <c r="G36" s="152">
        <v>6500</v>
      </c>
      <c r="H36" s="150">
        <v>1</v>
      </c>
      <c r="I36" s="152">
        <v>6500</v>
      </c>
      <c r="J36" s="150">
        <v>1</v>
      </c>
      <c r="K36" s="152">
        <v>13200</v>
      </c>
      <c r="L36" s="19"/>
      <c r="M36" s="14"/>
      <c r="N36" s="14"/>
      <c r="O36" s="14"/>
      <c r="P36" s="176"/>
      <c r="Q36" s="191"/>
      <c r="R36" s="14"/>
      <c r="S36" s="165">
        <v>10</v>
      </c>
      <c r="T36" s="274" t="s">
        <v>592</v>
      </c>
      <c r="U36" s="275">
        <v>19800</v>
      </c>
      <c r="V36" s="278"/>
      <c r="W36" s="279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</row>
    <row r="37" spans="1:37" ht="15.75" customHeight="1" thickBot="1">
      <c r="A37" s="19"/>
      <c r="B37" s="39">
        <v>26</v>
      </c>
      <c r="C37" s="160"/>
      <c r="D37" s="161"/>
      <c r="E37" s="161"/>
      <c r="F37" s="161"/>
      <c r="G37" s="161"/>
      <c r="H37" s="161"/>
      <c r="I37" s="161"/>
      <c r="J37" s="161"/>
      <c r="K37" s="162"/>
      <c r="L37" s="19"/>
      <c r="M37" s="14"/>
      <c r="N37" s="14"/>
      <c r="O37" s="14"/>
      <c r="P37" s="176"/>
      <c r="Q37" s="191"/>
      <c r="R37" s="14"/>
      <c r="S37" s="165">
        <v>11</v>
      </c>
      <c r="T37" s="274"/>
      <c r="U37" s="275"/>
      <c r="V37" s="278"/>
      <c r="W37" s="279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</row>
    <row r="38" spans="1:37" ht="15.75" thickBot="1">
      <c r="A38" s="19"/>
      <c r="B38" s="39">
        <v>27</v>
      </c>
      <c r="C38" s="158">
        <v>1</v>
      </c>
      <c r="D38" s="158">
        <v>1</v>
      </c>
      <c r="E38" s="158"/>
      <c r="F38" s="150">
        <v>2</v>
      </c>
      <c r="G38" s="152">
        <v>30200</v>
      </c>
      <c r="H38" s="150"/>
      <c r="I38" s="152"/>
      <c r="J38" s="150">
        <v>1</v>
      </c>
      <c r="K38" s="152">
        <v>17500</v>
      </c>
      <c r="L38" s="19"/>
      <c r="M38" s="14"/>
      <c r="N38" s="14"/>
      <c r="O38" s="14"/>
      <c r="P38" s="176"/>
      <c r="Q38" s="191"/>
      <c r="R38" s="14"/>
      <c r="S38" s="165">
        <v>12</v>
      </c>
      <c r="T38" s="274"/>
      <c r="U38" s="275"/>
      <c r="V38" s="278"/>
      <c r="W38" s="279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</row>
    <row r="39" spans="1:37" ht="15.75" thickBot="1">
      <c r="A39" s="19"/>
      <c r="B39" s="39">
        <v>28</v>
      </c>
      <c r="C39" s="158">
        <v>5</v>
      </c>
      <c r="D39" s="158">
        <v>5</v>
      </c>
      <c r="E39" s="158"/>
      <c r="F39" s="150">
        <v>5</v>
      </c>
      <c r="G39" s="152">
        <f>SUM(62510+32518+33545+15000+7400)</f>
        <v>150973</v>
      </c>
      <c r="H39" s="150"/>
      <c r="I39" s="152"/>
      <c r="J39" s="150"/>
      <c r="K39" s="152"/>
      <c r="L39" s="19"/>
      <c r="M39" s="14"/>
      <c r="N39" s="14"/>
      <c r="O39" s="14"/>
      <c r="P39" s="176"/>
      <c r="Q39" s="191"/>
      <c r="R39" s="14"/>
      <c r="S39" s="165">
        <v>13</v>
      </c>
      <c r="T39" s="274" t="s">
        <v>593</v>
      </c>
      <c r="U39" s="275">
        <v>130000</v>
      </c>
      <c r="V39" s="278"/>
      <c r="W39" s="279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</row>
    <row r="40" spans="1:37" ht="15.75" thickBot="1">
      <c r="A40" s="19"/>
      <c r="B40" s="39">
        <v>29</v>
      </c>
      <c r="C40" s="157"/>
      <c r="D40" s="157"/>
      <c r="E40" s="157"/>
      <c r="F40" s="155"/>
      <c r="G40" s="156"/>
      <c r="H40" s="155"/>
      <c r="I40" s="156"/>
      <c r="J40" s="155"/>
      <c r="K40" s="156"/>
      <c r="L40" s="19"/>
      <c r="M40" s="14"/>
      <c r="N40" s="14"/>
      <c r="O40" s="14"/>
      <c r="P40" s="176"/>
      <c r="Q40" s="191"/>
      <c r="R40" s="14"/>
      <c r="S40" s="165">
        <v>14</v>
      </c>
      <c r="T40" s="274" t="s">
        <v>118</v>
      </c>
      <c r="U40" s="275">
        <v>5600</v>
      </c>
      <c r="V40" s="278"/>
      <c r="W40" s="279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</row>
    <row r="41" spans="1:37" ht="15.75" thickBot="1">
      <c r="A41" s="19"/>
      <c r="B41" s="39">
        <v>30</v>
      </c>
      <c r="C41" s="158"/>
      <c r="D41" s="158"/>
      <c r="E41" s="158"/>
      <c r="F41" s="150"/>
      <c r="G41" s="152"/>
      <c r="H41" s="150" t="s">
        <v>63</v>
      </c>
      <c r="I41" s="152"/>
      <c r="J41" s="150"/>
      <c r="K41" s="152"/>
      <c r="L41" s="19"/>
      <c r="M41" s="14"/>
      <c r="N41" s="14"/>
      <c r="O41" s="14"/>
      <c r="P41" s="176"/>
      <c r="Q41" s="191"/>
      <c r="R41" s="14"/>
      <c r="S41" s="165">
        <v>15</v>
      </c>
      <c r="T41" s="260" t="s">
        <v>594</v>
      </c>
      <c r="U41" s="170">
        <v>0</v>
      </c>
      <c r="V41" s="278"/>
      <c r="W41" s="279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</row>
    <row r="42" spans="1:37" ht="15.75" thickBot="1">
      <c r="A42" s="19"/>
      <c r="B42" s="70">
        <v>31</v>
      </c>
      <c r="C42" s="159">
        <v>1</v>
      </c>
      <c r="D42" s="159"/>
      <c r="E42" s="159">
        <v>1</v>
      </c>
      <c r="F42" s="151"/>
      <c r="G42" s="153"/>
      <c r="H42" s="151"/>
      <c r="I42" s="153"/>
      <c r="J42" s="151"/>
      <c r="K42" s="153"/>
      <c r="L42" s="19"/>
      <c r="M42" s="14"/>
      <c r="N42" s="14"/>
      <c r="O42" s="14"/>
      <c r="P42" s="176"/>
      <c r="Q42" s="191"/>
      <c r="R42" s="14"/>
      <c r="S42" s="165">
        <v>16</v>
      </c>
      <c r="T42" s="274" t="s">
        <v>595</v>
      </c>
      <c r="U42" s="275">
        <v>25000</v>
      </c>
      <c r="V42" s="278"/>
      <c r="W42" s="279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</row>
    <row r="43" spans="1:37" ht="19.5" thickTop="1" thickBot="1">
      <c r="A43" s="23"/>
      <c r="B43" s="72" t="s">
        <v>550</v>
      </c>
      <c r="C43" s="163">
        <f>SUM(C13:C42)</f>
        <v>18</v>
      </c>
      <c r="D43" s="163">
        <f>SUM(D13:D42)</f>
        <v>8</v>
      </c>
      <c r="E43" s="163">
        <f t="shared" ref="E43:K43" si="0">SUM(E12:E42)</f>
        <v>10</v>
      </c>
      <c r="F43" s="163">
        <f t="shared" si="0"/>
        <v>17</v>
      </c>
      <c r="G43" s="164">
        <f t="shared" si="0"/>
        <v>288873</v>
      </c>
      <c r="H43" s="163">
        <f t="shared" si="0"/>
        <v>6</v>
      </c>
      <c r="I43" s="164">
        <f t="shared" si="0"/>
        <v>23700</v>
      </c>
      <c r="J43" s="163">
        <f t="shared" si="0"/>
        <v>6</v>
      </c>
      <c r="K43" s="164">
        <f t="shared" si="0"/>
        <v>85600</v>
      </c>
      <c r="L43" s="19"/>
      <c r="M43" s="16"/>
      <c r="N43" s="16"/>
      <c r="O43" s="16"/>
      <c r="P43" s="171"/>
      <c r="Q43" s="192"/>
      <c r="R43" s="14"/>
      <c r="S43" s="165">
        <v>17</v>
      </c>
      <c r="T43" s="274" t="s">
        <v>596</v>
      </c>
      <c r="U43" s="275">
        <v>25936</v>
      </c>
      <c r="V43" s="278"/>
      <c r="W43" s="279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76"/>
      <c r="Q44" s="188"/>
      <c r="R44" s="14"/>
      <c r="S44" s="165">
        <v>18</v>
      </c>
      <c r="T44" s="195" t="s">
        <v>597</v>
      </c>
      <c r="U44" s="269">
        <v>33545</v>
      </c>
      <c r="V44" s="278"/>
      <c r="W44" s="279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5.75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76"/>
      <c r="Q45" s="188"/>
      <c r="R45" s="14"/>
      <c r="S45" s="165">
        <v>19</v>
      </c>
      <c r="T45" s="195" t="s">
        <v>598</v>
      </c>
      <c r="U45" s="269">
        <v>10000</v>
      </c>
      <c r="V45" s="278"/>
      <c r="W45" s="279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76"/>
      <c r="Q46" s="188"/>
      <c r="R46" s="14"/>
      <c r="S46" s="165">
        <v>20</v>
      </c>
      <c r="T46" s="270" t="s">
        <v>599</v>
      </c>
      <c r="U46" s="271">
        <v>7480</v>
      </c>
      <c r="V46" s="280"/>
      <c r="W46" s="281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5.75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76"/>
      <c r="Q47" s="188"/>
      <c r="R47" s="14"/>
      <c r="S47" s="165">
        <v>21</v>
      </c>
      <c r="T47" s="272" t="s">
        <v>600</v>
      </c>
      <c r="U47" s="273">
        <v>30200</v>
      </c>
      <c r="V47" s="282" t="s">
        <v>63</v>
      </c>
      <c r="W47" s="283"/>
      <c r="X47" s="207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76"/>
      <c r="Q48" s="188"/>
      <c r="R48" s="14"/>
      <c r="S48" s="165">
        <v>22</v>
      </c>
      <c r="T48" s="255" t="s">
        <v>601</v>
      </c>
      <c r="U48" s="292">
        <v>14500</v>
      </c>
      <c r="V48" s="280"/>
      <c r="W48" s="284"/>
      <c r="X48" s="207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602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76"/>
      <c r="Q49" s="188"/>
      <c r="R49" s="14"/>
      <c r="S49" s="165">
        <v>23</v>
      </c>
      <c r="T49" s="290" t="s">
        <v>603</v>
      </c>
      <c r="U49" s="291">
        <v>62510</v>
      </c>
      <c r="V49" s="285"/>
      <c r="W49" s="286"/>
      <c r="X49" s="222" t="s">
        <v>549</v>
      </c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604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71"/>
      <c r="Q50" s="188"/>
      <c r="R50" s="14"/>
      <c r="S50" s="14"/>
      <c r="T50" s="261"/>
      <c r="U50" s="262">
        <f>SUM(U27:U49)</f>
        <v>425729</v>
      </c>
      <c r="V50" s="263"/>
      <c r="W50" s="262">
        <f>SUM(W27:W49)</f>
        <v>23700</v>
      </c>
      <c r="X50" s="172">
        <f>SUM(U50,W50)</f>
        <v>449429</v>
      </c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605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4" t="s">
        <v>559</v>
      </c>
      <c r="Q51" s="188"/>
      <c r="R51" s="14"/>
      <c r="S51" s="14"/>
      <c r="T51" s="168"/>
      <c r="U51" s="168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606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88"/>
      <c r="R52" s="14"/>
      <c r="S52" s="14"/>
      <c r="T52" s="14"/>
      <c r="U52" s="26" t="s">
        <v>552</v>
      </c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607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76"/>
      <c r="Q53" s="188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8" thickBo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76"/>
      <c r="Q54" s="188"/>
      <c r="R54" s="14"/>
      <c r="S54" s="14"/>
      <c r="T54" s="77" t="s">
        <v>553</v>
      </c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8" thickBot="1">
      <c r="A55" s="14"/>
      <c r="B55" s="356" t="s">
        <v>565</v>
      </c>
      <c r="C55" s="357"/>
      <c r="D55" s="358" t="s">
        <v>566</v>
      </c>
      <c r="E55" s="359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76"/>
      <c r="Q55" s="188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14"/>
      <c r="C56" s="14"/>
      <c r="D56" s="14"/>
      <c r="E56" s="14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76"/>
      <c r="Q56" s="188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5.75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76"/>
      <c r="Q57" s="188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76"/>
      <c r="Q58" s="188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8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76"/>
      <c r="Q59" s="188"/>
      <c r="R59" s="14"/>
      <c r="S59" s="14"/>
      <c r="T59" s="77" t="s">
        <v>562</v>
      </c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76"/>
      <c r="Q60" s="188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86"/>
      <c r="C61" s="86"/>
      <c r="D61" s="86"/>
      <c r="E61" s="86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76"/>
      <c r="Q61" s="188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5.75" thickBot="1">
      <c r="A62" s="14"/>
      <c r="B62" s="14"/>
      <c r="C62" s="14"/>
      <c r="D62" s="14"/>
      <c r="E62" s="14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76"/>
      <c r="Q62" s="188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8" thickBot="1">
      <c r="A63" s="14"/>
      <c r="B63" s="356" t="s">
        <v>570</v>
      </c>
      <c r="C63" s="357"/>
      <c r="D63" s="358" t="s">
        <v>566</v>
      </c>
      <c r="E63" s="359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76"/>
      <c r="Q63" s="188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14"/>
      <c r="C64" s="14"/>
      <c r="D64" s="14"/>
      <c r="E64" s="14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76"/>
      <c r="Q64" s="188"/>
      <c r="R64" s="14"/>
      <c r="S64" s="14"/>
      <c r="T64" s="77" t="s">
        <v>568</v>
      </c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76"/>
      <c r="Q65" s="188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76"/>
      <c r="Q66" s="188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76"/>
      <c r="Q67" s="188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76"/>
      <c r="Q68" s="188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8" thickBot="1">
      <c r="A69" s="14"/>
      <c r="B69" s="86"/>
      <c r="C69" s="86"/>
      <c r="D69" s="86"/>
      <c r="E69" s="86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76"/>
      <c r="Q69" s="188"/>
      <c r="R69" s="14"/>
      <c r="S69" s="14"/>
      <c r="T69" s="77" t="s">
        <v>569</v>
      </c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14"/>
      <c r="C70" s="14"/>
      <c r="D70" s="14"/>
      <c r="E70" s="14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76"/>
      <c r="Q70" s="188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8" thickBot="1">
      <c r="A71" s="14"/>
      <c r="B71" s="356" t="s">
        <v>571</v>
      </c>
      <c r="C71" s="357"/>
      <c r="D71" s="358" t="s">
        <v>566</v>
      </c>
      <c r="E71" s="359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76"/>
      <c r="Q71" s="188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14"/>
      <c r="C72" s="14"/>
      <c r="D72" s="14"/>
      <c r="E72" s="14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76"/>
      <c r="Q72" s="188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76"/>
      <c r="Q73" s="188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76"/>
      <c r="Q74" s="188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76"/>
      <c r="Q75" s="188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76"/>
      <c r="Q76" s="188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86"/>
      <c r="C77" s="86"/>
      <c r="D77" s="86"/>
      <c r="E77" s="8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76"/>
      <c r="Q77" s="188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14"/>
      <c r="C78" s="14"/>
      <c r="D78" s="14"/>
      <c r="E78" s="14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76"/>
      <c r="Q78" s="188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8" thickBot="1">
      <c r="A79" s="14"/>
      <c r="B79" s="356" t="s">
        <v>572</v>
      </c>
      <c r="C79" s="357"/>
      <c r="D79" s="358" t="s">
        <v>566</v>
      </c>
      <c r="E79" s="359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76"/>
      <c r="Q79" s="188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14"/>
      <c r="C80" s="14"/>
      <c r="D80" s="14"/>
      <c r="E80" s="14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76"/>
      <c r="Q80" s="188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76"/>
      <c r="Q81" s="188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76"/>
      <c r="Q82" s="188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76"/>
      <c r="Q83" s="188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76"/>
      <c r="Q84" s="188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86"/>
      <c r="C85" s="86"/>
      <c r="D85" s="86"/>
      <c r="E85" s="8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76"/>
      <c r="Q85" s="188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14"/>
      <c r="C86" s="14"/>
      <c r="D86" s="14"/>
      <c r="E86" s="14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76"/>
      <c r="Q86" s="188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8" thickBot="1">
      <c r="A87" s="14"/>
      <c r="B87" s="356" t="s">
        <v>573</v>
      </c>
      <c r="C87" s="357"/>
      <c r="D87" s="358" t="s">
        <v>566</v>
      </c>
      <c r="E87" s="359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76"/>
      <c r="Q87" s="188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14"/>
      <c r="C88" s="14"/>
      <c r="D88" s="14"/>
      <c r="E88" s="14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76"/>
      <c r="Q88" s="188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76"/>
      <c r="Q89" s="188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76"/>
      <c r="Q90" s="188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76"/>
      <c r="Q91" s="188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76"/>
      <c r="Q92" s="188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76"/>
      <c r="Q93" s="188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76"/>
      <c r="Q94" s="188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76"/>
      <c r="Q95" s="188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76"/>
      <c r="Q96" s="188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76"/>
      <c r="Q97" s="188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76"/>
      <c r="Q98" s="188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76"/>
      <c r="Q99" s="188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76"/>
      <c r="Q100" s="188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76"/>
      <c r="Q101" s="188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76"/>
      <c r="Q102" s="188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76"/>
      <c r="Q103" s="188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76"/>
      <c r="Q104" s="188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76"/>
      <c r="Q105" s="188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76"/>
      <c r="Q106" s="188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76"/>
      <c r="Q107" s="188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76"/>
      <c r="Q108" s="188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76"/>
      <c r="Q109" s="188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76"/>
      <c r="Q110" s="188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76"/>
      <c r="Q111" s="188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76"/>
      <c r="Q112" s="188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76"/>
      <c r="Q113" s="188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76"/>
      <c r="Q114" s="188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76"/>
      <c r="Q115" s="188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76"/>
      <c r="Q116" s="188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76"/>
      <c r="Q117" s="188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76"/>
      <c r="Q118" s="188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76"/>
      <c r="Q119" s="188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76"/>
      <c r="Q120" s="188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76"/>
      <c r="Q121" s="188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76"/>
      <c r="Q122" s="188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76"/>
      <c r="Q123" s="188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76"/>
      <c r="Q124" s="188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76"/>
      <c r="Q125" s="188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76"/>
      <c r="Q126" s="188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76"/>
      <c r="Q127" s="188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76"/>
      <c r="Q128" s="188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76"/>
      <c r="Q129" s="188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76"/>
      <c r="Q130" s="188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76"/>
      <c r="Q131" s="188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76"/>
      <c r="Q132" s="188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76"/>
      <c r="Q133" s="188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76"/>
      <c r="Q134" s="188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76"/>
      <c r="Q135" s="188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76"/>
      <c r="Q136" s="188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76"/>
      <c r="Q137" s="188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76"/>
      <c r="Q138" s="188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76"/>
      <c r="Q139" s="188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76"/>
      <c r="Q140" s="188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76"/>
      <c r="Q141" s="188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76"/>
      <c r="Q142" s="188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76"/>
      <c r="Q143" s="188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76"/>
      <c r="Q144" s="188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76"/>
      <c r="Q145" s="188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76"/>
      <c r="Q146" s="188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76"/>
      <c r="Q147" s="188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76"/>
      <c r="Q148" s="188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76"/>
      <c r="Q149" s="188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76"/>
      <c r="Q150" s="188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76"/>
      <c r="Q151" s="188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76"/>
      <c r="Q152" s="188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76"/>
      <c r="Q153" s="188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76"/>
      <c r="Q154" s="188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76"/>
      <c r="Q155" s="188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76"/>
      <c r="Q156" s="188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76"/>
      <c r="Q157" s="188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76"/>
      <c r="Q158" s="188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76"/>
      <c r="Q159" s="188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76"/>
      <c r="Q160" s="188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76"/>
      <c r="Q161" s="188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76"/>
      <c r="Q162" s="188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76"/>
      <c r="Q163" s="188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76"/>
      <c r="Q164" s="188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76"/>
      <c r="Q165" s="188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76"/>
      <c r="Q166" s="188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76"/>
      <c r="Q167" s="188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76"/>
      <c r="Q168" s="188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76"/>
      <c r="Q169" s="188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76"/>
      <c r="Q170" s="188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76"/>
      <c r="Q171" s="188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76"/>
      <c r="Q172" s="188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76"/>
      <c r="Q173" s="188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76"/>
      <c r="Q174" s="188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76"/>
      <c r="Q175" s="188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76"/>
      <c r="Q176" s="188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76"/>
      <c r="Q177" s="188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76"/>
      <c r="Q178" s="188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76"/>
      <c r="Q179" s="188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76"/>
      <c r="Q180" s="188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76"/>
      <c r="Q181" s="188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76"/>
      <c r="Q182" s="188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76"/>
      <c r="Q183" s="188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76"/>
      <c r="Q184" s="188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76"/>
      <c r="Q185" s="188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76"/>
      <c r="Q186" s="188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76"/>
      <c r="Q187" s="188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76"/>
      <c r="Q188" s="188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76"/>
      <c r="Q189" s="188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76"/>
      <c r="Q190" s="188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76"/>
      <c r="Q191" s="188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76"/>
      <c r="Q192" s="188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76"/>
      <c r="Q193" s="188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76"/>
      <c r="Q194" s="188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76"/>
      <c r="Q195" s="188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76"/>
      <c r="Q196" s="188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76"/>
      <c r="Q197" s="188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76"/>
      <c r="Q198" s="188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76"/>
      <c r="Q199" s="188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76"/>
      <c r="Q200" s="188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76"/>
      <c r="Q201" s="188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76"/>
      <c r="Q202" s="188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76"/>
      <c r="Q203" s="188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76"/>
      <c r="Q204" s="188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76"/>
      <c r="Q205" s="188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76"/>
      <c r="Q206" s="188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76"/>
      <c r="Q207" s="188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76"/>
      <c r="Q208" s="188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76"/>
      <c r="Q209" s="188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76"/>
      <c r="Q210" s="188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76"/>
      <c r="Q211" s="188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76"/>
      <c r="Q212" s="188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76"/>
      <c r="Q213" s="188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76"/>
      <c r="Q214" s="188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76"/>
      <c r="Q215" s="188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76"/>
      <c r="Q216" s="188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76"/>
      <c r="Q217" s="188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76"/>
      <c r="Q218" s="188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76"/>
      <c r="Q219" s="188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76"/>
      <c r="Q220" s="188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76"/>
      <c r="Q221" s="188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76"/>
      <c r="Q222" s="188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76"/>
      <c r="Q223" s="188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76"/>
      <c r="Q224" s="188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76"/>
      <c r="Q225" s="188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76"/>
      <c r="Q226" s="188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76"/>
      <c r="Q227" s="188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76"/>
      <c r="Q228" s="188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76"/>
      <c r="Q229" s="188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76"/>
      <c r="Q230" s="188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76"/>
      <c r="Q231" s="188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76"/>
      <c r="Q232" s="188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76"/>
      <c r="Q233" s="188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76"/>
      <c r="Q234" s="188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76"/>
      <c r="Q235" s="188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76"/>
      <c r="Q236" s="188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76"/>
      <c r="Q237" s="188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76"/>
      <c r="Q238" s="188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76"/>
      <c r="Q239" s="188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76"/>
      <c r="Q240" s="188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76"/>
      <c r="Q241" s="188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76"/>
      <c r="Q242" s="188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76"/>
      <c r="Q243" s="188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76"/>
      <c r="Q244" s="188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76"/>
      <c r="Q245" s="188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76"/>
      <c r="Q246" s="188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76"/>
      <c r="Q247" s="188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76"/>
      <c r="Q248" s="188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76"/>
      <c r="Q249" s="188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76"/>
      <c r="Q250" s="188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76"/>
      <c r="Q251" s="188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76"/>
      <c r="Q252" s="188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76"/>
      <c r="Q253" s="188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76"/>
      <c r="Q254" s="188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76"/>
      <c r="Q255" s="188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76"/>
      <c r="Q256" s="188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76"/>
      <c r="Q257" s="188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76"/>
      <c r="Q258" s="188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76"/>
      <c r="Q259" s="188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76"/>
      <c r="Q260" s="188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76"/>
      <c r="Q261" s="188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76"/>
      <c r="Q262" s="188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76"/>
      <c r="Q263" s="188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76"/>
      <c r="Q264" s="188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76"/>
      <c r="Q265" s="188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76"/>
      <c r="Q266" s="188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76"/>
      <c r="Q267" s="188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76"/>
      <c r="Q268" s="188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76"/>
      <c r="Q269" s="188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76"/>
      <c r="Q270" s="188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76"/>
      <c r="Q271" s="188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76"/>
      <c r="Q272" s="188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76"/>
      <c r="Q273" s="188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76"/>
      <c r="Q274" s="188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76"/>
      <c r="Q275" s="188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76"/>
      <c r="Q276" s="188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76"/>
      <c r="Q277" s="188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76"/>
      <c r="Q278" s="188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76"/>
      <c r="Q279" s="188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76"/>
      <c r="Q280" s="188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76"/>
      <c r="Q281" s="188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76"/>
      <c r="Q282" s="188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76"/>
      <c r="Q283" s="188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76"/>
      <c r="Q284" s="188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76"/>
      <c r="Q285" s="188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76"/>
      <c r="Q286" s="188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76"/>
      <c r="Q287" s="188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76"/>
      <c r="Q288" s="188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76"/>
      <c r="Q289" s="188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76"/>
      <c r="Q290" s="188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76"/>
      <c r="Q291" s="188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76"/>
      <c r="Q292" s="188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76"/>
      <c r="Q293" s="188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76"/>
      <c r="Q294" s="188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76"/>
      <c r="Q295" s="188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76"/>
      <c r="Q296" s="188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76"/>
      <c r="Q297" s="188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76"/>
      <c r="Q298" s="188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76"/>
      <c r="Q299" s="188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76"/>
      <c r="Q300" s="188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76"/>
      <c r="Q301" s="188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76"/>
      <c r="Q302" s="188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76"/>
      <c r="Q303" s="188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76"/>
      <c r="Q304" s="188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76"/>
      <c r="Q305" s="188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76"/>
      <c r="Q306" s="188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76"/>
      <c r="Q307" s="188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76"/>
      <c r="Q308" s="188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76"/>
      <c r="Q309" s="188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76"/>
      <c r="Q310" s="188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76"/>
      <c r="Q311" s="188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76"/>
      <c r="Q312" s="188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76"/>
      <c r="Q313" s="188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76"/>
      <c r="Q314" s="188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76"/>
      <c r="Q315" s="188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76"/>
      <c r="Q316" s="188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76"/>
      <c r="Q317" s="188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76"/>
      <c r="Q318" s="188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76"/>
      <c r="Q319" s="188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76"/>
      <c r="Q320" s="188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76"/>
      <c r="Q321" s="188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76"/>
      <c r="Q322" s="188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76"/>
      <c r="Q323" s="188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76"/>
      <c r="Q324" s="188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76"/>
      <c r="Q325" s="188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76"/>
      <c r="Q326" s="188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76"/>
      <c r="Q327" s="188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76"/>
      <c r="Q328" s="188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76"/>
      <c r="Q329" s="188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76"/>
      <c r="Q330" s="188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76"/>
      <c r="Q331" s="188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76"/>
      <c r="Q332" s="188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76"/>
      <c r="Q333" s="188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76"/>
      <c r="Q334" s="188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76"/>
      <c r="Q335" s="188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76"/>
      <c r="Q336" s="188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76"/>
      <c r="Q337" s="188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76"/>
      <c r="Q338" s="188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76"/>
      <c r="Q339" s="188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76"/>
      <c r="Q340" s="188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76"/>
      <c r="Q341" s="188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76"/>
      <c r="Q342" s="188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76"/>
      <c r="Q343" s="188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76"/>
      <c r="Q344" s="188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76"/>
      <c r="Q345" s="188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76"/>
      <c r="Q346" s="188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76"/>
      <c r="Q347" s="188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76"/>
      <c r="Q348" s="188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76"/>
      <c r="Q349" s="188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76"/>
      <c r="Q350" s="188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76"/>
      <c r="Q351" s="188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76"/>
      <c r="Q352" s="188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76"/>
      <c r="Q353" s="188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76"/>
      <c r="Q354" s="188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76"/>
      <c r="Q355" s="188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76"/>
      <c r="Q356" s="188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76"/>
      <c r="Q357" s="188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76"/>
      <c r="Q358" s="188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76"/>
      <c r="Q359" s="188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76"/>
      <c r="Q360" s="188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76"/>
      <c r="Q361" s="188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76"/>
      <c r="Q362" s="188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76"/>
      <c r="Q363" s="188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76"/>
      <c r="Q364" s="188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76"/>
      <c r="Q365" s="188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76"/>
      <c r="Q366" s="188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76"/>
      <c r="Q367" s="188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76"/>
      <c r="Q368" s="188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76"/>
      <c r="Q369" s="188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76"/>
      <c r="Q370" s="188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76"/>
      <c r="Q371" s="188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76"/>
      <c r="Q372" s="188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76"/>
      <c r="Q373" s="188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76"/>
      <c r="Q374" s="188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76"/>
      <c r="Q375" s="188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76"/>
      <c r="Q376" s="188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76"/>
      <c r="Q377" s="188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76"/>
      <c r="Q378" s="188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76"/>
      <c r="Q379" s="188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76"/>
      <c r="Q380" s="188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76"/>
      <c r="Q381" s="188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76"/>
      <c r="Q382" s="188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76"/>
      <c r="Q383" s="188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76"/>
      <c r="Q384" s="188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76"/>
      <c r="Q385" s="188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76"/>
      <c r="Q386" s="188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76"/>
      <c r="Q387" s="188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76"/>
      <c r="Q388" s="188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76"/>
      <c r="Q389" s="188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76"/>
      <c r="Q390" s="188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76"/>
      <c r="Q391" s="188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76"/>
      <c r="Q392" s="188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76"/>
      <c r="Q393" s="188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76"/>
      <c r="Q394" s="188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76"/>
      <c r="Q395" s="188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76"/>
      <c r="Q396" s="188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76"/>
      <c r="Q397" s="188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76"/>
      <c r="Q398" s="188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76"/>
      <c r="Q399" s="188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76"/>
      <c r="Q400" s="188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76"/>
      <c r="Q401" s="188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76"/>
      <c r="Q402" s="188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76"/>
      <c r="Q403" s="188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76"/>
      <c r="Q404" s="188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76"/>
      <c r="Q405" s="188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76"/>
      <c r="Q406" s="188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76"/>
      <c r="Q407" s="188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76"/>
      <c r="Q408" s="188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76"/>
      <c r="Q409" s="188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76"/>
      <c r="Q410" s="188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76"/>
      <c r="Q411" s="188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76"/>
      <c r="Q412" s="188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76"/>
      <c r="Q413" s="188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76"/>
      <c r="Q414" s="188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76"/>
      <c r="Q415" s="188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76"/>
      <c r="Q416" s="188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76"/>
      <c r="Q417" s="188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76"/>
      <c r="Q418" s="188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76"/>
      <c r="Q419" s="188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76"/>
      <c r="Q420" s="188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76"/>
      <c r="Q421" s="188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76"/>
      <c r="Q422" s="188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76"/>
      <c r="Q423" s="188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76"/>
      <c r="Q424" s="188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76"/>
      <c r="Q425" s="188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76"/>
      <c r="Q426" s="188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76"/>
      <c r="Q427" s="188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76"/>
      <c r="Q428" s="188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76"/>
      <c r="Q429" s="188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76"/>
      <c r="Q430" s="188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76"/>
      <c r="Q431" s="188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76"/>
      <c r="Q432" s="188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76"/>
      <c r="Q433" s="188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76"/>
      <c r="Q434" s="188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76"/>
      <c r="Q435" s="188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76"/>
      <c r="Q436" s="188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76"/>
      <c r="Q437" s="188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76"/>
      <c r="Q438" s="188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76"/>
      <c r="Q439" s="188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76"/>
      <c r="Q440" s="188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76"/>
      <c r="Q441" s="188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76"/>
      <c r="Q442" s="188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76"/>
      <c r="Q443" s="188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76"/>
      <c r="Q444" s="188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76"/>
      <c r="Q445" s="188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76"/>
      <c r="Q446" s="188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76"/>
      <c r="Q447" s="188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76"/>
      <c r="Q448" s="188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76"/>
      <c r="Q449" s="188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76"/>
      <c r="Q450" s="188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76"/>
      <c r="Q451" s="188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76"/>
      <c r="Q452" s="188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76"/>
      <c r="Q453" s="188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76"/>
      <c r="Q454" s="188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76"/>
      <c r="Q455" s="188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76"/>
      <c r="Q456" s="188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76"/>
      <c r="Q457" s="188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76"/>
      <c r="Q458" s="188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76"/>
      <c r="Q459" s="188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76"/>
      <c r="Q460" s="188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76"/>
      <c r="Q461" s="188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76"/>
      <c r="Q462" s="188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76"/>
      <c r="Q463" s="188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76"/>
      <c r="Q464" s="188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76"/>
      <c r="Q465" s="188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76"/>
      <c r="Q466" s="188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76"/>
      <c r="Q467" s="188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76"/>
      <c r="Q468" s="188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76"/>
      <c r="Q469" s="188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76"/>
      <c r="Q470" s="188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76"/>
      <c r="Q471" s="188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76"/>
      <c r="Q472" s="188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76"/>
      <c r="Q473" s="188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76"/>
      <c r="Q474" s="188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76"/>
      <c r="Q475" s="188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76"/>
      <c r="Q476" s="188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76"/>
      <c r="Q477" s="188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76"/>
      <c r="Q478" s="188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76"/>
      <c r="Q479" s="188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76"/>
      <c r="Q480" s="188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76"/>
      <c r="Q481" s="188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76"/>
      <c r="Q482" s="188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76"/>
      <c r="Q483" s="188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76"/>
      <c r="Q484" s="188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76"/>
      <c r="Q485" s="188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76"/>
      <c r="Q486" s="188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76"/>
      <c r="Q487" s="188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76"/>
      <c r="Q488" s="188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76"/>
      <c r="Q489" s="188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76"/>
      <c r="Q490" s="188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76"/>
      <c r="Q491" s="188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76"/>
      <c r="Q492" s="188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76"/>
      <c r="Q493" s="188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76"/>
      <c r="Q494" s="188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76"/>
      <c r="Q495" s="188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76"/>
      <c r="Q496" s="188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76"/>
      <c r="Q497" s="188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76"/>
      <c r="Q498" s="188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76"/>
      <c r="Q499" s="188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76"/>
      <c r="Q500" s="188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76"/>
      <c r="Q501" s="188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76"/>
      <c r="Q502" s="188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76"/>
      <c r="Q503" s="188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76"/>
      <c r="Q504" s="188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76"/>
      <c r="Q505" s="188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76"/>
      <c r="Q506" s="188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76"/>
      <c r="Q507" s="188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76"/>
      <c r="Q508" s="188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76"/>
      <c r="Q509" s="188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76"/>
      <c r="Q510" s="188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76"/>
      <c r="Q511" s="188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76"/>
      <c r="Q512" s="188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76"/>
      <c r="Q513" s="188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76"/>
      <c r="Q514" s="188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76"/>
      <c r="Q515" s="188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76"/>
      <c r="Q516" s="188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76"/>
      <c r="Q517" s="188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76"/>
      <c r="Q518" s="188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76"/>
      <c r="Q519" s="188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76"/>
      <c r="Q520" s="188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76"/>
      <c r="Q521" s="188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76"/>
      <c r="Q522" s="188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76"/>
      <c r="Q523" s="188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76"/>
      <c r="Q524" s="188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76"/>
      <c r="Q525" s="188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76"/>
      <c r="Q526" s="188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76"/>
      <c r="Q527" s="188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76"/>
      <c r="Q528" s="188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76"/>
      <c r="Q529" s="188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76"/>
      <c r="Q530" s="188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76"/>
      <c r="Q531" s="188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76"/>
      <c r="Q532" s="188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76"/>
      <c r="Q533" s="188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76"/>
      <c r="Q534" s="188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76"/>
      <c r="Q535" s="188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76"/>
      <c r="Q536" s="188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76"/>
      <c r="Q537" s="188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76"/>
      <c r="Q538" s="188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76"/>
      <c r="Q539" s="188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76"/>
      <c r="Q540" s="188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76"/>
      <c r="Q541" s="188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76"/>
      <c r="Q542" s="188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76"/>
      <c r="Q543" s="188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76"/>
      <c r="Q544" s="188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76"/>
      <c r="Q545" s="188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76"/>
      <c r="Q546" s="188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76"/>
      <c r="Q547" s="188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76"/>
      <c r="Q548" s="188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76"/>
      <c r="Q549" s="188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76"/>
      <c r="Q550" s="188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76"/>
      <c r="Q551" s="188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76"/>
      <c r="Q552" s="188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76"/>
      <c r="Q553" s="188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76"/>
      <c r="Q554" s="188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76"/>
      <c r="Q555" s="188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76"/>
      <c r="Q556" s="188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76"/>
      <c r="Q557" s="188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76"/>
      <c r="Q558" s="188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76"/>
      <c r="Q559" s="188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76"/>
      <c r="Q560" s="188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76"/>
      <c r="Q561" s="188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76"/>
      <c r="Q562" s="188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76"/>
      <c r="Q563" s="188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76"/>
      <c r="Q564" s="188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76"/>
      <c r="Q565" s="188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76"/>
      <c r="Q566" s="188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76"/>
      <c r="Q567" s="188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76"/>
      <c r="Q568" s="188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76"/>
      <c r="Q569" s="188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76"/>
      <c r="Q570" s="188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76"/>
      <c r="Q571" s="188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76"/>
      <c r="Q572" s="188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76"/>
      <c r="Q573" s="188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76"/>
      <c r="Q574" s="188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76"/>
      <c r="Q575" s="188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76"/>
      <c r="Q576" s="188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76"/>
      <c r="Q577" s="188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76"/>
      <c r="Q578" s="188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76"/>
      <c r="Q579" s="188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76"/>
      <c r="Q580" s="188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76"/>
      <c r="Q581" s="188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76"/>
      <c r="Q582" s="188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76"/>
      <c r="Q583" s="188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76"/>
      <c r="Q584" s="188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76"/>
      <c r="Q585" s="188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76"/>
      <c r="Q586" s="188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76"/>
      <c r="Q587" s="188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76"/>
      <c r="Q588" s="188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76"/>
      <c r="Q589" s="188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76"/>
      <c r="Q590" s="188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76"/>
      <c r="Q591" s="188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76"/>
      <c r="Q592" s="188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76"/>
      <c r="Q593" s="188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76"/>
      <c r="Q594" s="188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76"/>
      <c r="Q595" s="188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76"/>
      <c r="Q596" s="188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76"/>
      <c r="Q597" s="188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76"/>
      <c r="Q598" s="188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76"/>
      <c r="Q599" s="188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76"/>
      <c r="Q600" s="188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76"/>
      <c r="Q601" s="188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76"/>
      <c r="Q602" s="188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76"/>
      <c r="Q603" s="188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76"/>
      <c r="Q604" s="188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76"/>
      <c r="Q605" s="188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76"/>
      <c r="Q606" s="188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76"/>
      <c r="Q607" s="188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76"/>
      <c r="Q608" s="188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76"/>
      <c r="Q609" s="188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76"/>
      <c r="Q610" s="188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76"/>
      <c r="Q611" s="188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76"/>
      <c r="Q612" s="188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76"/>
      <c r="Q613" s="188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76"/>
      <c r="Q614" s="188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76"/>
      <c r="Q615" s="188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76"/>
      <c r="Q616" s="188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76"/>
      <c r="Q617" s="188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76"/>
      <c r="Q618" s="188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76"/>
      <c r="Q619" s="188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76"/>
      <c r="Q620" s="188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76"/>
      <c r="Q621" s="188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76"/>
      <c r="Q622" s="188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76"/>
      <c r="Q623" s="188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76"/>
      <c r="Q624" s="188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76"/>
      <c r="Q625" s="188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76"/>
      <c r="Q626" s="188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76"/>
      <c r="Q627" s="188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76"/>
      <c r="Q628" s="188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76"/>
      <c r="Q629" s="188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76"/>
      <c r="Q630" s="188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76"/>
      <c r="Q631" s="188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76"/>
      <c r="Q632" s="188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76"/>
      <c r="Q633" s="188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76"/>
      <c r="Q634" s="188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76"/>
      <c r="Q635" s="188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76"/>
      <c r="Q636" s="188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76"/>
      <c r="Q637" s="188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76"/>
      <c r="Q638" s="188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76"/>
      <c r="Q639" s="188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76"/>
      <c r="Q640" s="188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76"/>
      <c r="Q641" s="188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76"/>
      <c r="Q642" s="188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76"/>
      <c r="Q643" s="188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76"/>
      <c r="Q644" s="188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76"/>
      <c r="Q645" s="188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76"/>
      <c r="Q646" s="188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76"/>
      <c r="Q647" s="188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76"/>
      <c r="Q648" s="188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76"/>
      <c r="Q649" s="188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76"/>
      <c r="Q650" s="188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76"/>
      <c r="Q651" s="188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76"/>
      <c r="Q652" s="188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76"/>
      <c r="Q653" s="188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76"/>
      <c r="Q654" s="188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76"/>
      <c r="Q655" s="188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76"/>
      <c r="Q656" s="188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76"/>
      <c r="Q657" s="188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76"/>
      <c r="Q658" s="188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76"/>
      <c r="Q659" s="188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76"/>
      <c r="Q660" s="188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76"/>
      <c r="Q661" s="188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76"/>
      <c r="Q662" s="188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76"/>
      <c r="Q663" s="188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76"/>
      <c r="Q664" s="188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76"/>
      <c r="Q665" s="188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76"/>
      <c r="Q666" s="188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76"/>
      <c r="Q667" s="188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76"/>
      <c r="Q668" s="188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76"/>
      <c r="Q669" s="188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76"/>
      <c r="Q670" s="188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76"/>
      <c r="Q671" s="188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76"/>
      <c r="Q672" s="188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76"/>
      <c r="Q673" s="188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76"/>
      <c r="Q674" s="188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76"/>
      <c r="Q675" s="188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76"/>
      <c r="Q676" s="188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76"/>
      <c r="Q677" s="188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76"/>
      <c r="Q678" s="188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76"/>
      <c r="Q679" s="188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76"/>
      <c r="Q680" s="188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76"/>
      <c r="Q681" s="188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76"/>
      <c r="Q682" s="188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76"/>
      <c r="Q683" s="188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76"/>
      <c r="Q684" s="188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76"/>
      <c r="Q685" s="188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76"/>
      <c r="Q686" s="188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76"/>
      <c r="Q687" s="188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76"/>
      <c r="Q688" s="188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76"/>
      <c r="Q689" s="188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76"/>
      <c r="Q690" s="188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76"/>
      <c r="Q691" s="188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76"/>
      <c r="Q692" s="188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76"/>
      <c r="Q693" s="188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76"/>
      <c r="Q694" s="188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76"/>
      <c r="Q695" s="188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76"/>
      <c r="Q696" s="188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76"/>
      <c r="Q697" s="188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76"/>
      <c r="Q698" s="188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76"/>
      <c r="Q699" s="188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76"/>
      <c r="Q700" s="188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76"/>
      <c r="Q701" s="188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76"/>
      <c r="Q702" s="188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76"/>
      <c r="Q703" s="188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76"/>
      <c r="Q704" s="188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76"/>
      <c r="Q705" s="188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76"/>
      <c r="Q706" s="188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76"/>
      <c r="Q707" s="188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76"/>
      <c r="Q708" s="188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76"/>
      <c r="Q709" s="188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76"/>
      <c r="Q710" s="188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76"/>
      <c r="Q711" s="188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76"/>
      <c r="Q712" s="188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76"/>
      <c r="Q713" s="188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76"/>
      <c r="Q714" s="188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76"/>
      <c r="Q715" s="188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76"/>
      <c r="Q716" s="188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76"/>
      <c r="Q717" s="188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76"/>
      <c r="Q718" s="188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76"/>
      <c r="Q719" s="188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76"/>
      <c r="Q720" s="188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76"/>
      <c r="Q721" s="188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76"/>
      <c r="Q722" s="188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76"/>
      <c r="Q723" s="188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76"/>
      <c r="Q724" s="188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76"/>
      <c r="Q725" s="188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76"/>
      <c r="Q726" s="188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76"/>
      <c r="Q727" s="188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76"/>
      <c r="Q728" s="188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76"/>
      <c r="Q729" s="188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76"/>
      <c r="Q730" s="188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76"/>
      <c r="Q731" s="188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76"/>
      <c r="Q732" s="188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76"/>
      <c r="Q733" s="188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76"/>
      <c r="Q734" s="188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76"/>
      <c r="Q735" s="188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76"/>
      <c r="Q736" s="188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76"/>
      <c r="Q737" s="188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76"/>
      <c r="Q738" s="188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76"/>
      <c r="Q739" s="188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76"/>
      <c r="Q740" s="188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76"/>
      <c r="Q741" s="188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76"/>
      <c r="Q742" s="188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76"/>
      <c r="Q743" s="188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76"/>
      <c r="Q744" s="188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76"/>
      <c r="Q745" s="188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76"/>
      <c r="Q746" s="188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76"/>
      <c r="Q747" s="188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76"/>
      <c r="Q748" s="188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76"/>
      <c r="Q749" s="188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76"/>
      <c r="Q750" s="188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76"/>
      <c r="Q751" s="188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76"/>
      <c r="Q752" s="188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76"/>
      <c r="Q753" s="188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76"/>
      <c r="Q754" s="188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76"/>
      <c r="Q755" s="188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76"/>
      <c r="Q756" s="188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76"/>
      <c r="Q757" s="188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76"/>
      <c r="Q758" s="188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76"/>
      <c r="Q759" s="188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76"/>
      <c r="Q760" s="188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76"/>
      <c r="Q761" s="188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76"/>
      <c r="Q762" s="188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76"/>
      <c r="Q763" s="188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76"/>
      <c r="Q764" s="188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76"/>
      <c r="Q765" s="188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76"/>
      <c r="Q766" s="188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76"/>
      <c r="Q767" s="188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76"/>
      <c r="Q768" s="188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76"/>
      <c r="Q769" s="188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76"/>
      <c r="Q770" s="188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76"/>
      <c r="Q771" s="188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76"/>
      <c r="Q772" s="188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76"/>
      <c r="Q773" s="188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76"/>
      <c r="Q774" s="188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76"/>
      <c r="Q775" s="188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76"/>
      <c r="Q776" s="188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76"/>
      <c r="Q777" s="188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76"/>
      <c r="Q778" s="188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76"/>
      <c r="Q779" s="188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76"/>
      <c r="Q780" s="188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76"/>
      <c r="Q781" s="188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76"/>
      <c r="Q782" s="188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76"/>
      <c r="Q783" s="188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76"/>
      <c r="Q784" s="188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76"/>
      <c r="Q785" s="188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76"/>
      <c r="Q786" s="188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76"/>
      <c r="Q787" s="188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76"/>
      <c r="Q788" s="188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76"/>
      <c r="Q789" s="188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76"/>
      <c r="Q790" s="188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76"/>
      <c r="Q791" s="188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76"/>
      <c r="Q792" s="188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76"/>
      <c r="Q793" s="188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76"/>
      <c r="Q794" s="188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76"/>
      <c r="Q795" s="188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76"/>
      <c r="Q796" s="188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76"/>
      <c r="Q797" s="188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76"/>
      <c r="Q798" s="188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76"/>
      <c r="Q799" s="188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76"/>
      <c r="Q800" s="188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76"/>
      <c r="Q801" s="188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76"/>
      <c r="Q802" s="188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76"/>
      <c r="Q803" s="188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76"/>
      <c r="Q804" s="188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76"/>
      <c r="Q805" s="188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76"/>
      <c r="Q806" s="188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76"/>
      <c r="Q807" s="188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76"/>
      <c r="Q808" s="188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76"/>
      <c r="Q809" s="188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76"/>
      <c r="Q810" s="188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76"/>
      <c r="Q811" s="188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76"/>
      <c r="Q812" s="188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76"/>
      <c r="Q813" s="188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76"/>
      <c r="Q814" s="188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76"/>
      <c r="Q815" s="188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76"/>
      <c r="Q816" s="188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76"/>
      <c r="Q817" s="188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76"/>
      <c r="Q818" s="188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76"/>
      <c r="Q819" s="188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76"/>
      <c r="Q820" s="188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76"/>
      <c r="Q821" s="188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76"/>
      <c r="Q822" s="188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76"/>
      <c r="Q823" s="188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76"/>
      <c r="Q824" s="188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76"/>
      <c r="Q825" s="188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76"/>
      <c r="Q826" s="188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76"/>
      <c r="Q827" s="188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76"/>
      <c r="Q828" s="188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76"/>
      <c r="Q829" s="188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76"/>
      <c r="Q830" s="188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76"/>
      <c r="Q831" s="188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76"/>
      <c r="Q832" s="188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76"/>
      <c r="Q833" s="188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76"/>
      <c r="Q834" s="188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76"/>
      <c r="Q835" s="188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76"/>
      <c r="Q836" s="188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76"/>
      <c r="Q837" s="188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76"/>
      <c r="Q838" s="188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76"/>
      <c r="Q839" s="188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76"/>
      <c r="Q840" s="188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76"/>
      <c r="Q841" s="188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76"/>
      <c r="Q842" s="188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76"/>
      <c r="Q843" s="188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76"/>
      <c r="Q844" s="188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76"/>
      <c r="Q845" s="188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76"/>
      <c r="Q846" s="188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76"/>
      <c r="Q847" s="188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76"/>
      <c r="Q848" s="188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76"/>
      <c r="Q849" s="188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76"/>
      <c r="Q850" s="188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76"/>
      <c r="Q851" s="188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76"/>
      <c r="Q852" s="188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76"/>
      <c r="Q853" s="188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76"/>
      <c r="Q854" s="188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76"/>
      <c r="Q855" s="188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76"/>
      <c r="Q856" s="188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76"/>
      <c r="Q857" s="188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76"/>
      <c r="Q858" s="188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76"/>
      <c r="Q859" s="188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76"/>
      <c r="Q860" s="188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76"/>
      <c r="Q861" s="188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76"/>
      <c r="Q862" s="188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76"/>
      <c r="Q863" s="188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76"/>
      <c r="Q864" s="188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76"/>
      <c r="Q865" s="188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76"/>
      <c r="Q866" s="188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76"/>
      <c r="Q867" s="188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76"/>
      <c r="Q868" s="188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76"/>
      <c r="Q869" s="188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76"/>
      <c r="Q870" s="188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76"/>
      <c r="Q871" s="188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76"/>
      <c r="Q872" s="188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76"/>
      <c r="Q873" s="188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76"/>
      <c r="Q874" s="188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76"/>
      <c r="Q875" s="188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76"/>
      <c r="Q876" s="188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76"/>
      <c r="Q877" s="188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76"/>
      <c r="Q878" s="188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76"/>
      <c r="Q879" s="188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76"/>
      <c r="Q880" s="188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76"/>
      <c r="Q881" s="188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76"/>
      <c r="Q882" s="188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76"/>
      <c r="Q883" s="188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76"/>
      <c r="Q884" s="188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76"/>
      <c r="Q885" s="188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76"/>
      <c r="Q886" s="188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76"/>
      <c r="Q887" s="188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76"/>
      <c r="Q888" s="188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76"/>
      <c r="Q889" s="188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76"/>
      <c r="Q890" s="188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76"/>
      <c r="Q891" s="188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76"/>
      <c r="Q892" s="188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76"/>
      <c r="Q893" s="188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76"/>
      <c r="Q894" s="188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76"/>
      <c r="Q895" s="188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76"/>
      <c r="Q896" s="188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76"/>
      <c r="Q897" s="188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76"/>
      <c r="Q898" s="188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76"/>
      <c r="Q899" s="188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76"/>
      <c r="Q900" s="188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76"/>
      <c r="Q901" s="188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76"/>
      <c r="Q902" s="188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76"/>
      <c r="Q903" s="188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76"/>
      <c r="Q904" s="188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76"/>
      <c r="Q905" s="188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76"/>
      <c r="Q906" s="188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76"/>
      <c r="Q907" s="188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76"/>
      <c r="Q908" s="188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76"/>
      <c r="Q909" s="188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76"/>
      <c r="Q910" s="188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76"/>
      <c r="Q911" s="188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76"/>
      <c r="Q912" s="188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76"/>
      <c r="Q913" s="188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76"/>
      <c r="Q914" s="188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76"/>
      <c r="Q915" s="188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76"/>
      <c r="Q916" s="188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76"/>
      <c r="Q917" s="188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76"/>
      <c r="Q918" s="188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76"/>
      <c r="Q919" s="188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76"/>
      <c r="Q920" s="188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76"/>
      <c r="Q921" s="188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76"/>
      <c r="Q922" s="188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76"/>
      <c r="Q923" s="188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76"/>
      <c r="Q924" s="188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76"/>
      <c r="Q925" s="188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76"/>
      <c r="Q926" s="188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76"/>
      <c r="Q927" s="188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76"/>
      <c r="Q928" s="188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76"/>
      <c r="Q929" s="188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76"/>
      <c r="Q930" s="188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76"/>
      <c r="Q931" s="188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76"/>
      <c r="Q932" s="188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76"/>
      <c r="Q933" s="188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76"/>
      <c r="Q934" s="188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76"/>
      <c r="Q935" s="188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76"/>
      <c r="Q936" s="188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76"/>
      <c r="Q937" s="188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76"/>
      <c r="Q938" s="188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76"/>
      <c r="Q939" s="188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76"/>
      <c r="Q940" s="188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76"/>
      <c r="Q941" s="188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76"/>
      <c r="Q942" s="188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76"/>
      <c r="Q943" s="188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76"/>
      <c r="Q944" s="188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76"/>
      <c r="Q945" s="188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76"/>
      <c r="Q946" s="188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76"/>
      <c r="Q947" s="188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76"/>
      <c r="Q948" s="188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76"/>
      <c r="Q949" s="188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76"/>
      <c r="Q950" s="188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76"/>
      <c r="Q951" s="188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76"/>
      <c r="Q952" s="188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76"/>
      <c r="Q953" s="188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76"/>
      <c r="Q954" s="188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76"/>
      <c r="Q955" s="188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76"/>
      <c r="Q956" s="188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76"/>
      <c r="Q957" s="188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76"/>
      <c r="Q958" s="188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76"/>
      <c r="Q959" s="188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76"/>
      <c r="Q960" s="188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76"/>
      <c r="Q961" s="188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76"/>
      <c r="Q962" s="188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76"/>
      <c r="Q963" s="188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76"/>
      <c r="Q964" s="188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76"/>
      <c r="Q965" s="188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76"/>
      <c r="Q966" s="188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76"/>
      <c r="Q967" s="188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76"/>
      <c r="Q968" s="188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76"/>
      <c r="Q969" s="188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76"/>
      <c r="Q970" s="188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76"/>
      <c r="Q971" s="188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76"/>
      <c r="Q972" s="188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76"/>
      <c r="Q973" s="188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76"/>
      <c r="Q974" s="188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76"/>
      <c r="Q975" s="188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76"/>
      <c r="Q976" s="188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76"/>
      <c r="Q977" s="188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76"/>
      <c r="Q978" s="188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76"/>
      <c r="Q979" s="188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76"/>
      <c r="Q980" s="188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76"/>
      <c r="Q981" s="188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76"/>
      <c r="Q982" s="188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76"/>
      <c r="Q983" s="188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76"/>
      <c r="Q984" s="188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76"/>
      <c r="Q985" s="188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76"/>
      <c r="Q986" s="188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76"/>
      <c r="Q987" s="188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76"/>
      <c r="Q988" s="188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76"/>
      <c r="Q989" s="188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76"/>
      <c r="Q990" s="188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76"/>
      <c r="Q991" s="188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76"/>
      <c r="Q992" s="188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76"/>
      <c r="Q993" s="188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76"/>
      <c r="Q994" s="188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76"/>
      <c r="Q995" s="188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76"/>
      <c r="Q996" s="188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76"/>
      <c r="Q997" s="188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76"/>
      <c r="Q998" s="188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76"/>
      <c r="Q999" s="188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76"/>
      <c r="Q1000" s="188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  <row r="1001" spans="1:37" ht="15.75" thickBot="1">
      <c r="T1001" s="14"/>
      <c r="U1001" s="14"/>
      <c r="V1001" s="14"/>
      <c r="W1001" s="14"/>
    </row>
    <row r="1002" spans="1:37" ht="15.75" thickBot="1">
      <c r="T1002" s="14"/>
      <c r="U1002" s="14"/>
      <c r="V1002" s="14"/>
      <c r="W1002" s="14"/>
    </row>
    <row r="1003" spans="1:37" ht="15.75" thickBot="1">
      <c r="T1003" s="14"/>
      <c r="U1003" s="14"/>
      <c r="V1003" s="14"/>
      <c r="W1003" s="14"/>
    </row>
    <row r="1004" spans="1:37" ht="15.75" thickBot="1">
      <c r="T1004" s="14"/>
      <c r="U1004" s="14"/>
      <c r="V1004" s="14"/>
      <c r="W1004" s="14"/>
    </row>
    <row r="1005" spans="1:37" ht="15.75" thickBot="1">
      <c r="T1005" s="14"/>
      <c r="U1005" s="14"/>
      <c r="V1005" s="14"/>
      <c r="W1005" s="14"/>
    </row>
    <row r="1006" spans="1:37" ht="15.75" thickBot="1">
      <c r="T1006" s="14"/>
      <c r="U1006" s="14"/>
      <c r="V1006" s="14"/>
      <c r="W1006" s="14"/>
    </row>
    <row r="1007" spans="1:37" ht="15.75" thickBot="1">
      <c r="T1007" s="14"/>
      <c r="U1007" s="14"/>
      <c r="V1007" s="14"/>
      <c r="W1007" s="14"/>
    </row>
  </sheetData>
  <mergeCells count="39">
    <mergeCell ref="B87:C87"/>
    <mergeCell ref="D87:E87"/>
    <mergeCell ref="H88:K88"/>
    <mergeCell ref="V25:W25"/>
    <mergeCell ref="T25:U25"/>
    <mergeCell ref="B71:C71"/>
    <mergeCell ref="D71:E71"/>
    <mergeCell ref="H72:K72"/>
    <mergeCell ref="B79:C79"/>
    <mergeCell ref="D79:E79"/>
    <mergeCell ref="H80:K80"/>
    <mergeCell ref="M51:N51"/>
    <mergeCell ref="M52:N52"/>
    <mergeCell ref="B55:C55"/>
    <mergeCell ref="D55:E55"/>
    <mergeCell ref="H56:K56"/>
    <mergeCell ref="B63:C63"/>
    <mergeCell ref="D63:E63"/>
    <mergeCell ref="H64:K64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000"/>
  <sheetViews>
    <sheetView workbookViewId="0">
      <selection activeCell="A24" sqref="A24"/>
    </sheetView>
  </sheetViews>
  <sheetFormatPr defaultRowHeight="15"/>
  <cols>
    <col min="2" max="2" width="13" customWidth="1"/>
    <col min="3" max="3" width="14.7109375" customWidth="1"/>
    <col min="4" max="4" width="13.85546875" customWidth="1"/>
    <col min="6" max="6" width="11.42578125" customWidth="1"/>
    <col min="7" max="7" width="20.28515625" customWidth="1"/>
    <col min="8" max="8" width="18.42578125" customWidth="1"/>
    <col min="9" max="9" width="20.5703125" customWidth="1"/>
    <col min="10" max="10" width="11.7109375" customWidth="1"/>
    <col min="11" max="11" width="18.5703125" customWidth="1"/>
    <col min="16" max="16" width="20.5703125" style="4" customWidth="1"/>
    <col min="17" max="17" width="13.5703125" style="193" bestFit="1" customWidth="1"/>
    <col min="20" max="20" width="30.7109375" customWidth="1"/>
    <col min="21" max="23" width="33.7109375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76"/>
      <c r="Q1" s="188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71"/>
      <c r="Q2" s="189"/>
      <c r="R2" s="14"/>
      <c r="S2" s="14"/>
      <c r="T2" s="14"/>
      <c r="U2" s="327" t="s">
        <v>487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177"/>
      <c r="Q3" s="190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187">
        <f>F43</f>
        <v>3</v>
      </c>
      <c r="Q4" s="186">
        <f>P4/P5*100</f>
        <v>75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82">
        <f>C43</f>
        <v>4</v>
      </c>
      <c r="Q5" s="191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175">
        <v>200000</v>
      </c>
      <c r="D6" s="14"/>
      <c r="E6" s="14"/>
      <c r="F6" s="14"/>
      <c r="G6" s="14"/>
      <c r="H6" s="28" t="s">
        <v>493</v>
      </c>
      <c r="I6" s="137">
        <f>I43/C7*100</f>
        <v>0</v>
      </c>
      <c r="J6" s="14"/>
      <c r="K6" s="14"/>
      <c r="L6" s="19"/>
      <c r="M6" s="14"/>
      <c r="N6" s="14"/>
      <c r="O6" s="14"/>
      <c r="P6" s="176"/>
      <c r="Q6" s="191"/>
      <c r="R6" s="14"/>
      <c r="S6" s="14"/>
      <c r="T6" s="14"/>
      <c r="U6" s="29" t="s">
        <v>494</v>
      </c>
      <c r="V6" s="23"/>
      <c r="W6" s="173">
        <v>200000</v>
      </c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175">
        <v>150000</v>
      </c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177"/>
      <c r="Q7" s="190"/>
      <c r="R7" s="14"/>
      <c r="S7" s="14"/>
      <c r="T7" s="14"/>
      <c r="U7" s="14"/>
      <c r="V7" s="14"/>
      <c r="W7" s="17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>
        <v>0</v>
      </c>
      <c r="Q8" s="186">
        <f>P8/P9*100</f>
        <v>0</v>
      </c>
      <c r="R8" s="14"/>
      <c r="S8" s="14"/>
      <c r="T8" s="14"/>
      <c r="U8" s="29" t="s">
        <v>499</v>
      </c>
      <c r="V8" s="23"/>
      <c r="W8" s="173">
        <v>150000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82">
        <f>F43</f>
        <v>3</v>
      </c>
      <c r="Q9" s="191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76"/>
      <c r="Q10" s="191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70"/>
      <c r="D11" s="371"/>
      <c r="E11" s="371"/>
      <c r="F11" s="208" t="s">
        <v>510</v>
      </c>
      <c r="G11" s="208" t="s">
        <v>446</v>
      </c>
      <c r="H11" s="209" t="s">
        <v>510</v>
      </c>
      <c r="I11" s="209" t="s">
        <v>446</v>
      </c>
      <c r="J11" s="210" t="s">
        <v>510</v>
      </c>
      <c r="K11" s="210" t="s">
        <v>446</v>
      </c>
      <c r="L11" s="19"/>
      <c r="M11" s="14"/>
      <c r="N11" s="14"/>
      <c r="O11" s="14"/>
      <c r="P11" s="176"/>
      <c r="Q11" s="191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customHeight="1" thickBot="1">
      <c r="A12" s="19"/>
      <c r="B12" s="204">
        <v>1</v>
      </c>
      <c r="C12" s="265">
        <v>1</v>
      </c>
      <c r="D12" s="265">
        <v>1</v>
      </c>
      <c r="E12" s="265"/>
      <c r="F12" s="265">
        <v>1</v>
      </c>
      <c r="G12" s="266">
        <v>27858</v>
      </c>
      <c r="H12" s="265"/>
      <c r="I12" s="265"/>
      <c r="J12" s="265"/>
      <c r="K12" s="265"/>
      <c r="L12" s="206"/>
      <c r="M12" s="20" t="s">
        <v>512</v>
      </c>
      <c r="N12" s="14"/>
      <c r="O12" s="14"/>
      <c r="P12" s="177"/>
      <c r="Q12" s="190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204">
        <v>2</v>
      </c>
      <c r="C13" s="214"/>
      <c r="D13" s="214"/>
      <c r="E13" s="214"/>
      <c r="F13" s="215"/>
      <c r="G13" s="267"/>
      <c r="H13" s="215"/>
      <c r="I13" s="216"/>
      <c r="J13" s="215"/>
      <c r="K13" s="216"/>
      <c r="L13" s="206"/>
      <c r="M13" s="14"/>
      <c r="N13" s="20" t="s">
        <v>514</v>
      </c>
      <c r="O13" s="23"/>
      <c r="P13" s="178">
        <f>I43</f>
        <v>0</v>
      </c>
      <c r="Q13" s="186">
        <f>P13/P14*100</f>
        <v>0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204">
        <v>3</v>
      </c>
      <c r="C14" s="214">
        <v>1</v>
      </c>
      <c r="D14" s="214">
        <v>1</v>
      </c>
      <c r="E14" s="214"/>
      <c r="F14" s="215">
        <v>1</v>
      </c>
      <c r="G14" s="267">
        <v>35000</v>
      </c>
      <c r="H14" s="215"/>
      <c r="I14" s="216"/>
      <c r="J14" s="215"/>
      <c r="K14" s="216"/>
      <c r="L14" s="206"/>
      <c r="M14" s="14"/>
      <c r="N14" s="20" t="s">
        <v>518</v>
      </c>
      <c r="O14" s="14"/>
      <c r="P14" s="179">
        <f>G43</f>
        <v>88296</v>
      </c>
      <c r="Q14" s="191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204">
        <v>4</v>
      </c>
      <c r="C15" s="214">
        <v>3</v>
      </c>
      <c r="D15" s="214">
        <v>2</v>
      </c>
      <c r="E15" s="214">
        <v>1</v>
      </c>
      <c r="F15" s="215">
        <v>1</v>
      </c>
      <c r="G15" s="267">
        <f>SUM(11438+14000 )</f>
        <v>25438</v>
      </c>
      <c r="H15" s="215"/>
      <c r="I15" s="216"/>
      <c r="J15" s="215"/>
      <c r="K15" s="216"/>
      <c r="L15" s="206"/>
      <c r="M15" s="14"/>
      <c r="N15" s="14"/>
      <c r="O15" s="14"/>
      <c r="P15" s="176"/>
      <c r="Q15" s="191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204">
        <v>5</v>
      </c>
      <c r="C16" s="214"/>
      <c r="D16" s="214"/>
      <c r="E16" s="214"/>
      <c r="F16" s="215"/>
      <c r="G16" s="267"/>
      <c r="H16" s="215"/>
      <c r="I16" s="216"/>
      <c r="J16" s="215"/>
      <c r="K16" s="216"/>
      <c r="L16" s="206"/>
      <c r="M16" s="20" t="s">
        <v>576</v>
      </c>
      <c r="N16" s="14"/>
      <c r="O16" s="14"/>
      <c r="P16" s="177"/>
      <c r="Q16" s="190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204">
        <v>6</v>
      </c>
      <c r="C17" s="214"/>
      <c r="D17" s="214"/>
      <c r="E17" s="214"/>
      <c r="F17" s="215"/>
      <c r="G17" s="267"/>
      <c r="H17" s="215"/>
      <c r="I17" s="216"/>
      <c r="J17" s="215"/>
      <c r="K17" s="216"/>
      <c r="L17" s="206"/>
      <c r="M17" s="14"/>
      <c r="N17" s="20" t="s">
        <v>514</v>
      </c>
      <c r="O17" s="23"/>
      <c r="P17" s="178">
        <f>I43</f>
        <v>0</v>
      </c>
      <c r="Q17" s="186" t="e">
        <f>P17/P18</f>
        <v>#DIV/0!</v>
      </c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204">
        <v>7</v>
      </c>
      <c r="C18" s="214"/>
      <c r="D18" s="214"/>
      <c r="E18" s="214"/>
      <c r="F18" s="215"/>
      <c r="G18" s="267"/>
      <c r="H18" s="215"/>
      <c r="I18" s="216"/>
      <c r="J18" s="215"/>
      <c r="K18" s="216"/>
      <c r="L18" s="206"/>
      <c r="M18" s="14"/>
      <c r="N18" s="20" t="s">
        <v>526</v>
      </c>
      <c r="O18" s="14"/>
      <c r="P18" s="182">
        <f>H43</f>
        <v>0</v>
      </c>
      <c r="Q18" s="191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204">
        <v>8</v>
      </c>
      <c r="C19" s="214"/>
      <c r="D19" s="214"/>
      <c r="E19" s="214"/>
      <c r="F19" s="215"/>
      <c r="G19" s="267"/>
      <c r="H19" s="215"/>
      <c r="I19" s="216"/>
      <c r="J19" s="215"/>
      <c r="K19" s="216"/>
      <c r="L19" s="206"/>
      <c r="M19" s="14"/>
      <c r="N19" s="14"/>
      <c r="O19" s="14"/>
      <c r="P19" s="176"/>
      <c r="Q19" s="191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204">
        <v>9</v>
      </c>
      <c r="C20" s="214"/>
      <c r="D20" s="214"/>
      <c r="E20" s="214"/>
      <c r="F20" s="215"/>
      <c r="G20" s="267"/>
      <c r="H20" s="215"/>
      <c r="I20" s="216"/>
      <c r="J20" s="215"/>
      <c r="K20" s="216"/>
      <c r="L20" s="206"/>
      <c r="M20" s="20" t="s">
        <v>529</v>
      </c>
      <c r="N20" s="14"/>
      <c r="O20" s="14"/>
      <c r="P20" s="177"/>
      <c r="Q20" s="190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204">
        <v>10</v>
      </c>
      <c r="C21" s="214"/>
      <c r="D21" s="214"/>
      <c r="E21" s="214"/>
      <c r="F21" s="215"/>
      <c r="G21" s="267"/>
      <c r="H21" s="215"/>
      <c r="I21" s="216"/>
      <c r="J21" s="215"/>
      <c r="K21" s="216"/>
      <c r="L21" s="206"/>
      <c r="M21" s="14"/>
      <c r="N21" s="20" t="s">
        <v>532</v>
      </c>
      <c r="O21" s="23"/>
      <c r="P21" s="178">
        <f>G43</f>
        <v>88296</v>
      </c>
      <c r="Q21" s="186">
        <f>P21/P22</f>
        <v>29432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204">
        <v>11</v>
      </c>
      <c r="C22" s="214"/>
      <c r="D22" s="214"/>
      <c r="E22" s="214"/>
      <c r="F22" s="215"/>
      <c r="G22" s="267"/>
      <c r="H22" s="215"/>
      <c r="I22" s="216"/>
      <c r="J22" s="215"/>
      <c r="K22" s="216"/>
      <c r="L22" s="206"/>
      <c r="M22" s="14"/>
      <c r="N22" s="20" t="s">
        <v>533</v>
      </c>
      <c r="O22" s="14"/>
      <c r="P22" s="182">
        <f>F43</f>
        <v>3</v>
      </c>
      <c r="Q22" s="191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204">
        <v>12</v>
      </c>
      <c r="C23" s="214"/>
      <c r="D23" s="214"/>
      <c r="E23" s="214"/>
      <c r="F23" s="215"/>
      <c r="G23" s="267"/>
      <c r="H23" s="215"/>
      <c r="I23" s="216"/>
      <c r="J23" s="215"/>
      <c r="K23" s="216"/>
      <c r="L23" s="206"/>
      <c r="M23" s="14"/>
      <c r="N23" s="14"/>
      <c r="O23" s="14"/>
      <c r="P23" s="176"/>
      <c r="Q23" s="191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204">
        <v>13</v>
      </c>
      <c r="C24" s="214"/>
      <c r="D24" s="214"/>
      <c r="E24" s="214"/>
      <c r="F24" s="215"/>
      <c r="G24" s="267"/>
      <c r="H24" s="215"/>
      <c r="I24" s="216"/>
      <c r="J24" s="215"/>
      <c r="K24" s="216"/>
      <c r="L24" s="206"/>
      <c r="M24" s="20" t="s">
        <v>537</v>
      </c>
      <c r="N24" s="14"/>
      <c r="O24" s="14"/>
      <c r="P24" s="177"/>
      <c r="Q24" s="190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204">
        <v>14</v>
      </c>
      <c r="C25" s="214"/>
      <c r="D25" s="214"/>
      <c r="E25" s="214"/>
      <c r="F25" s="215"/>
      <c r="G25" s="267"/>
      <c r="H25" s="215"/>
      <c r="I25" s="216"/>
      <c r="J25" s="215"/>
      <c r="K25" s="216"/>
      <c r="L25" s="206"/>
      <c r="M25" s="14"/>
      <c r="N25" s="20" t="s">
        <v>539</v>
      </c>
      <c r="O25" s="23"/>
      <c r="P25" s="180">
        <f>J43</f>
        <v>0</v>
      </c>
      <c r="Q25" s="186">
        <f>P25/P26*100</f>
        <v>0</v>
      </c>
      <c r="R25" s="14"/>
      <c r="S25" s="14"/>
      <c r="T25" s="368" t="s">
        <v>540</v>
      </c>
      <c r="U25" s="369"/>
      <c r="V25" s="368" t="s">
        <v>541</v>
      </c>
      <c r="W25" s="369"/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204">
        <v>15</v>
      </c>
      <c r="C26" s="214"/>
      <c r="D26" s="214"/>
      <c r="E26" s="214"/>
      <c r="F26" s="215"/>
      <c r="G26" s="267"/>
      <c r="H26" s="215"/>
      <c r="I26" s="216"/>
      <c r="J26" s="215"/>
      <c r="K26" s="216"/>
      <c r="L26" s="206"/>
      <c r="M26" s="14"/>
      <c r="N26" s="20" t="s">
        <v>500</v>
      </c>
      <c r="O26" s="14"/>
      <c r="P26" s="182">
        <f>C43</f>
        <v>4</v>
      </c>
      <c r="Q26" s="191"/>
      <c r="R26" s="14"/>
      <c r="S26" s="19"/>
      <c r="T26" s="167" t="s">
        <v>527</v>
      </c>
      <c r="U26" s="217" t="s">
        <v>542</v>
      </c>
      <c r="V26" s="65" t="s">
        <v>543</v>
      </c>
      <c r="W26" s="65" t="s">
        <v>544</v>
      </c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</row>
    <row r="27" spans="1:37" ht="15.75" thickBot="1">
      <c r="A27" s="19"/>
      <c r="B27" s="204">
        <v>16</v>
      </c>
      <c r="C27" s="214"/>
      <c r="D27" s="214"/>
      <c r="E27" s="214"/>
      <c r="F27" s="215"/>
      <c r="G27" s="267"/>
      <c r="H27" s="215"/>
      <c r="I27" s="216"/>
      <c r="J27" s="215"/>
      <c r="K27" s="216"/>
      <c r="L27" s="206"/>
      <c r="M27" s="14"/>
      <c r="N27" s="14"/>
      <c r="O27" s="14"/>
      <c r="P27" s="176"/>
      <c r="Q27" s="191"/>
      <c r="R27" s="14"/>
      <c r="S27" s="165">
        <v>1</v>
      </c>
      <c r="T27" s="255" t="s">
        <v>608</v>
      </c>
      <c r="U27" s="219">
        <v>21700</v>
      </c>
      <c r="V27" s="289"/>
      <c r="W27" s="278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</row>
    <row r="28" spans="1:37" ht="15.75" thickBot="1">
      <c r="A28" s="19"/>
      <c r="B28" s="204">
        <v>17</v>
      </c>
      <c r="C28" s="214"/>
      <c r="D28" s="214"/>
      <c r="E28" s="214"/>
      <c r="F28" s="215"/>
      <c r="G28" s="267"/>
      <c r="H28" s="215"/>
      <c r="I28" s="216"/>
      <c r="J28" s="215"/>
      <c r="K28" s="216"/>
      <c r="L28" s="206"/>
      <c r="M28" s="20" t="s">
        <v>545</v>
      </c>
      <c r="N28" s="14"/>
      <c r="O28" s="14"/>
      <c r="P28" s="177"/>
      <c r="Q28" s="190"/>
      <c r="R28" s="14"/>
      <c r="S28" s="165">
        <v>2</v>
      </c>
      <c r="T28" s="256" t="s">
        <v>609</v>
      </c>
      <c r="U28" s="202"/>
      <c r="V28" s="289"/>
      <c r="W28" s="278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</row>
    <row r="29" spans="1:37" ht="16.5" thickBot="1">
      <c r="A29" s="19"/>
      <c r="B29" s="204">
        <v>18</v>
      </c>
      <c r="C29" s="214"/>
      <c r="D29" s="214"/>
      <c r="E29" s="214"/>
      <c r="F29" s="215"/>
      <c r="G29" s="267"/>
      <c r="H29" s="215"/>
      <c r="I29" s="216"/>
      <c r="J29" s="215"/>
      <c r="K29" s="216"/>
      <c r="L29" s="206"/>
      <c r="M29" s="14"/>
      <c r="N29" s="20" t="s">
        <v>546</v>
      </c>
      <c r="O29" s="23"/>
      <c r="P29" s="178">
        <f>K43</f>
        <v>0</v>
      </c>
      <c r="Q29" s="186" t="e">
        <f>P29/P30</f>
        <v>#DIV/0!</v>
      </c>
      <c r="R29" s="14"/>
      <c r="S29" s="165">
        <v>3</v>
      </c>
      <c r="T29" s="255" t="s">
        <v>610</v>
      </c>
      <c r="U29" s="202">
        <v>11438</v>
      </c>
      <c r="V29" s="289"/>
      <c r="W29" s="278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</row>
    <row r="30" spans="1:37" ht="15.75" thickBot="1">
      <c r="A30" s="19"/>
      <c r="B30" s="204">
        <v>19</v>
      </c>
      <c r="C30" s="214"/>
      <c r="D30" s="214"/>
      <c r="E30" s="214"/>
      <c r="F30" s="215"/>
      <c r="G30" s="267"/>
      <c r="H30" s="215"/>
      <c r="I30" s="216"/>
      <c r="J30" s="215"/>
      <c r="K30" s="216"/>
      <c r="L30" s="206"/>
      <c r="M30" s="16"/>
      <c r="N30" s="69" t="s">
        <v>547</v>
      </c>
      <c r="O30" s="16"/>
      <c r="P30" s="181">
        <f>J43</f>
        <v>0</v>
      </c>
      <c r="Q30" s="192"/>
      <c r="R30" s="14"/>
      <c r="S30" s="165">
        <v>4</v>
      </c>
      <c r="T30" s="195" t="s">
        <v>611</v>
      </c>
      <c r="U30" s="269">
        <v>65000</v>
      </c>
      <c r="V30" s="289"/>
      <c r="W30" s="278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</row>
    <row r="31" spans="1:37" ht="15.75" thickBot="1">
      <c r="A31" s="19" t="s">
        <v>63</v>
      </c>
      <c r="B31" s="204">
        <v>20</v>
      </c>
      <c r="C31" s="214"/>
      <c r="D31" s="214"/>
      <c r="E31" s="214"/>
      <c r="F31" s="215"/>
      <c r="G31" s="267"/>
      <c r="H31" s="215"/>
      <c r="I31" s="216"/>
      <c r="J31" s="215"/>
      <c r="K31" s="216"/>
      <c r="L31" s="207"/>
      <c r="M31" s="16"/>
      <c r="N31" s="16"/>
      <c r="O31" s="16"/>
      <c r="P31" s="171"/>
      <c r="Q31" s="189"/>
      <c r="R31" s="14"/>
      <c r="S31" s="165">
        <v>5</v>
      </c>
      <c r="T31" s="255" t="s">
        <v>612</v>
      </c>
      <c r="U31" s="220"/>
      <c r="V31" s="289"/>
      <c r="W31" s="278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</row>
    <row r="32" spans="1:37" ht="15.75" thickBot="1">
      <c r="A32" s="19"/>
      <c r="B32" s="204">
        <v>21</v>
      </c>
      <c r="C32" s="214"/>
      <c r="D32" s="214"/>
      <c r="E32" s="214"/>
      <c r="F32" s="215"/>
      <c r="G32" s="267"/>
      <c r="H32" s="215"/>
      <c r="I32" s="216"/>
      <c r="J32" s="215"/>
      <c r="K32" s="216"/>
      <c r="L32" s="206"/>
      <c r="M32" s="20" t="s">
        <v>548</v>
      </c>
      <c r="N32" s="14"/>
      <c r="O32" s="14"/>
      <c r="P32" s="176"/>
      <c r="Q32" s="191"/>
      <c r="R32" s="14"/>
      <c r="S32" s="165">
        <v>6</v>
      </c>
      <c r="T32" s="257" t="s">
        <v>613</v>
      </c>
      <c r="U32" s="218">
        <v>35200</v>
      </c>
      <c r="V32" s="278"/>
      <c r="W32" s="278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</row>
    <row r="33" spans="1:37" ht="15.75" thickBot="1">
      <c r="A33" s="19"/>
      <c r="B33" s="204">
        <v>22</v>
      </c>
      <c r="C33" s="214"/>
      <c r="D33" s="214"/>
      <c r="E33" s="214"/>
      <c r="F33" s="215"/>
      <c r="G33" s="267"/>
      <c r="H33" s="215"/>
      <c r="I33" s="216"/>
      <c r="J33" s="215"/>
      <c r="K33" s="216"/>
      <c r="L33" s="206"/>
      <c r="M33" s="14"/>
      <c r="N33" s="14"/>
      <c r="O33" s="14"/>
      <c r="P33" s="176"/>
      <c r="Q33" s="191"/>
      <c r="R33" s="14"/>
      <c r="S33" s="165">
        <v>7</v>
      </c>
      <c r="T33" s="195" t="s">
        <v>614</v>
      </c>
      <c r="U33" s="269">
        <v>27800</v>
      </c>
      <c r="V33" s="278"/>
      <c r="W33" s="278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</row>
    <row r="34" spans="1:37" ht="15.75" thickBot="1">
      <c r="A34" s="19"/>
      <c r="B34" s="204">
        <v>23</v>
      </c>
      <c r="C34" s="214"/>
      <c r="D34" s="214"/>
      <c r="E34" s="214"/>
      <c r="F34" s="215"/>
      <c r="G34" s="267"/>
      <c r="H34" s="215"/>
      <c r="I34" s="216"/>
      <c r="J34" s="215"/>
      <c r="K34" s="216"/>
      <c r="L34" s="206"/>
      <c r="M34" s="14"/>
      <c r="N34" s="14"/>
      <c r="O34" s="14"/>
      <c r="P34" s="176"/>
      <c r="Q34" s="191"/>
      <c r="R34" s="14"/>
      <c r="S34" s="165">
        <v>8</v>
      </c>
      <c r="T34" s="287"/>
      <c r="U34" s="288"/>
      <c r="V34" s="278"/>
      <c r="W34" s="278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</row>
    <row r="35" spans="1:37" ht="15.75" thickBot="1">
      <c r="A35" s="19"/>
      <c r="B35" s="204">
        <v>24</v>
      </c>
      <c r="C35" s="214"/>
      <c r="D35" s="214"/>
      <c r="E35" s="214"/>
      <c r="F35" s="215"/>
      <c r="G35" s="267"/>
      <c r="H35" s="215"/>
      <c r="I35" s="216"/>
      <c r="J35" s="215"/>
      <c r="K35" s="216"/>
      <c r="L35" s="206"/>
      <c r="M35" s="14"/>
      <c r="N35" s="14"/>
      <c r="O35" s="14"/>
      <c r="P35" s="176"/>
      <c r="Q35" s="191"/>
      <c r="R35" s="14"/>
      <c r="S35" s="165">
        <v>9</v>
      </c>
      <c r="T35" s="287"/>
      <c r="U35" s="288"/>
      <c r="V35" s="278"/>
      <c r="W35" s="278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</row>
    <row r="36" spans="1:37" ht="15.75" thickBot="1">
      <c r="A36" s="19"/>
      <c r="B36" s="204">
        <v>25</v>
      </c>
      <c r="C36" s="214"/>
      <c r="D36" s="214"/>
      <c r="E36" s="214"/>
      <c r="F36" s="215"/>
      <c r="G36" s="267"/>
      <c r="H36" s="215"/>
      <c r="I36" s="216"/>
      <c r="J36" s="215"/>
      <c r="K36" s="216"/>
      <c r="L36" s="206"/>
      <c r="M36" s="14"/>
      <c r="N36" s="14"/>
      <c r="O36" s="14"/>
      <c r="P36" s="176"/>
      <c r="Q36" s="191"/>
      <c r="R36" s="14"/>
      <c r="S36" s="165">
        <v>10</v>
      </c>
      <c r="T36" s="287"/>
      <c r="U36" s="288"/>
      <c r="V36" s="278"/>
      <c r="W36" s="278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</row>
    <row r="37" spans="1:37" ht="15.75" customHeight="1" thickBot="1">
      <c r="A37" s="19"/>
      <c r="B37" s="204">
        <v>26</v>
      </c>
      <c r="C37" s="213"/>
      <c r="D37" s="213"/>
      <c r="E37" s="213"/>
      <c r="F37" s="213"/>
      <c r="G37" s="268"/>
      <c r="H37" s="213"/>
      <c r="I37" s="213"/>
      <c r="J37" s="213"/>
      <c r="K37" s="213"/>
      <c r="L37" s="206"/>
      <c r="M37" s="14"/>
      <c r="N37" s="14"/>
      <c r="O37" s="14"/>
      <c r="P37" s="176"/>
      <c r="Q37" s="191"/>
      <c r="R37" s="14"/>
      <c r="S37" s="165">
        <v>11</v>
      </c>
      <c r="T37" s="287"/>
      <c r="U37" s="288"/>
      <c r="V37" s="278"/>
      <c r="W37" s="278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</row>
    <row r="38" spans="1:37" ht="15.75" thickBot="1">
      <c r="A38" s="19"/>
      <c r="B38" s="204">
        <v>27</v>
      </c>
      <c r="C38" s="214"/>
      <c r="D38" s="214"/>
      <c r="E38" s="214"/>
      <c r="F38" s="215"/>
      <c r="G38" s="267"/>
      <c r="H38" s="215"/>
      <c r="I38" s="216"/>
      <c r="J38" s="215"/>
      <c r="K38" s="216"/>
      <c r="L38" s="206"/>
      <c r="M38" s="14"/>
      <c r="N38" s="14"/>
      <c r="O38" s="14"/>
      <c r="P38" s="176"/>
      <c r="Q38" s="191"/>
      <c r="R38" s="14"/>
      <c r="S38" s="165">
        <v>12</v>
      </c>
      <c r="T38" s="287"/>
      <c r="U38" s="288"/>
      <c r="V38" s="278"/>
      <c r="W38" s="278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</row>
    <row r="39" spans="1:37" ht="15.75" thickBot="1">
      <c r="A39" s="19"/>
      <c r="B39" s="204">
        <v>28</v>
      </c>
      <c r="C39" s="214"/>
      <c r="D39" s="214"/>
      <c r="E39" s="214"/>
      <c r="F39" s="215"/>
      <c r="G39" s="267"/>
      <c r="H39" s="215"/>
      <c r="I39" s="216"/>
      <c r="J39" s="215"/>
      <c r="K39" s="216"/>
      <c r="L39" s="206"/>
      <c r="M39" s="14"/>
      <c r="N39" s="14"/>
      <c r="O39" s="14"/>
      <c r="P39" s="176"/>
      <c r="Q39" s="191"/>
      <c r="R39" s="14"/>
      <c r="S39" s="165">
        <v>13</v>
      </c>
      <c r="T39" s="287"/>
      <c r="U39" s="288"/>
      <c r="V39" s="278"/>
      <c r="W39" s="278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</row>
    <row r="40" spans="1:37" ht="15.75" thickBot="1">
      <c r="A40" s="19"/>
      <c r="B40" s="204">
        <v>29</v>
      </c>
      <c r="C40" s="214"/>
      <c r="D40" s="214"/>
      <c r="E40" s="214"/>
      <c r="F40" s="215"/>
      <c r="G40" s="267"/>
      <c r="H40" s="215"/>
      <c r="I40" s="216"/>
      <c r="J40" s="215"/>
      <c r="K40" s="216"/>
      <c r="L40" s="206"/>
      <c r="M40" s="14"/>
      <c r="N40" s="14"/>
      <c r="O40" s="14"/>
      <c r="P40" s="176"/>
      <c r="Q40" s="191"/>
      <c r="R40" s="14"/>
      <c r="S40" s="165">
        <v>14</v>
      </c>
      <c r="T40" s="287"/>
      <c r="U40" s="288"/>
      <c r="V40" s="278"/>
      <c r="W40" s="278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</row>
    <row r="41" spans="1:37" ht="15.75" thickBot="1">
      <c r="A41" s="19"/>
      <c r="B41" s="204">
        <v>30</v>
      </c>
      <c r="C41" s="214"/>
      <c r="D41" s="214"/>
      <c r="E41" s="214"/>
      <c r="F41" s="215"/>
      <c r="G41" s="267"/>
      <c r="H41" s="215"/>
      <c r="I41" s="216"/>
      <c r="J41" s="215"/>
      <c r="K41" s="216"/>
      <c r="L41" s="206"/>
      <c r="M41" s="14"/>
      <c r="N41" s="14"/>
      <c r="O41" s="14"/>
      <c r="P41" s="176"/>
      <c r="Q41" s="191"/>
      <c r="R41" s="14"/>
      <c r="S41" s="165">
        <v>15</v>
      </c>
      <c r="T41" s="287"/>
      <c r="U41" s="288"/>
      <c r="V41" s="278"/>
      <c r="W41" s="278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</row>
    <row r="42" spans="1:37" ht="15.75" thickBot="1">
      <c r="A42" s="19"/>
      <c r="B42" s="205">
        <v>31</v>
      </c>
      <c r="C42" s="214"/>
      <c r="D42" s="214"/>
      <c r="E42" s="214"/>
      <c r="F42" s="215"/>
      <c r="G42" s="267"/>
      <c r="H42" s="215"/>
      <c r="I42" s="216"/>
      <c r="J42" s="215"/>
      <c r="K42" s="216"/>
      <c r="L42" s="206"/>
      <c r="M42" s="14"/>
      <c r="N42" s="14"/>
      <c r="O42" s="14"/>
      <c r="P42" s="176"/>
      <c r="Q42" s="191"/>
      <c r="R42" s="14"/>
      <c r="S42" s="165">
        <v>16</v>
      </c>
      <c r="T42" s="287"/>
      <c r="U42" s="288"/>
      <c r="V42" s="278"/>
      <c r="W42" s="278"/>
      <c r="X42" s="71" t="s">
        <v>549</v>
      </c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</row>
    <row r="43" spans="1:37" ht="18.75" thickBot="1">
      <c r="A43" s="23"/>
      <c r="B43" s="72" t="s">
        <v>550</v>
      </c>
      <c r="C43" s="211">
        <f>SUM(C13:C42)</f>
        <v>4</v>
      </c>
      <c r="D43" s="211">
        <f>SUM(D13:D42)</f>
        <v>3</v>
      </c>
      <c r="E43" s="211">
        <f t="shared" ref="E43:K43" si="0">SUM(E12:E42)</f>
        <v>1</v>
      </c>
      <c r="F43" s="211">
        <f t="shared" si="0"/>
        <v>3</v>
      </c>
      <c r="G43" s="212">
        <f t="shared" si="0"/>
        <v>88296</v>
      </c>
      <c r="H43" s="211">
        <f t="shared" si="0"/>
        <v>0</v>
      </c>
      <c r="I43" s="212">
        <f t="shared" si="0"/>
        <v>0</v>
      </c>
      <c r="J43" s="211">
        <f t="shared" si="0"/>
        <v>0</v>
      </c>
      <c r="K43" s="212">
        <f t="shared" si="0"/>
        <v>0</v>
      </c>
      <c r="L43" s="19"/>
      <c r="M43" s="16"/>
      <c r="N43" s="16"/>
      <c r="O43" s="16"/>
      <c r="P43" s="171"/>
      <c r="Q43" s="192"/>
      <c r="R43" s="14"/>
      <c r="S43" s="166"/>
      <c r="T43" s="197"/>
      <c r="U43" s="201">
        <f>SUM(U27:U42)</f>
        <v>161138</v>
      </c>
      <c r="V43" s="196"/>
      <c r="W43" s="198">
        <f>SUM(W27:W42)</f>
        <v>0</v>
      </c>
      <c r="X43" s="172">
        <f>SUM(U43,W43)</f>
        <v>161138</v>
      </c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76"/>
      <c r="Q44" s="188"/>
      <c r="R44" s="14"/>
      <c r="S44" s="14"/>
      <c r="T44" s="168"/>
      <c r="U44" s="168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76"/>
      <c r="Q45" s="188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76"/>
      <c r="Q46" s="188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76"/>
      <c r="Q47" s="188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76"/>
      <c r="Q48" s="188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602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76"/>
      <c r="Q49" s="188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604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71"/>
      <c r="Q50" s="188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605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4" t="s">
        <v>559</v>
      </c>
      <c r="Q51" s="188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606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88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607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76"/>
      <c r="Q53" s="188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5.75" thickBo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76"/>
      <c r="Q54" s="188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8" thickBot="1">
      <c r="A55" s="14"/>
      <c r="B55" s="356" t="s">
        <v>565</v>
      </c>
      <c r="C55" s="357"/>
      <c r="D55" s="358" t="s">
        <v>566</v>
      </c>
      <c r="E55" s="359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76"/>
      <c r="Q55" s="188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14"/>
      <c r="C56" s="14"/>
      <c r="D56" s="14"/>
      <c r="E56" s="14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76"/>
      <c r="Q56" s="188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76"/>
      <c r="Q57" s="188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76"/>
      <c r="Q58" s="188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76"/>
      <c r="Q59" s="188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76"/>
      <c r="Q60" s="188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86"/>
      <c r="C61" s="86"/>
      <c r="D61" s="86"/>
      <c r="E61" s="86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76"/>
      <c r="Q61" s="188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14"/>
      <c r="C62" s="14"/>
      <c r="D62" s="14"/>
      <c r="E62" s="14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76"/>
      <c r="Q62" s="188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8" thickBot="1">
      <c r="A63" s="14"/>
      <c r="B63" s="356" t="s">
        <v>570</v>
      </c>
      <c r="C63" s="357"/>
      <c r="D63" s="358" t="s">
        <v>566</v>
      </c>
      <c r="E63" s="359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76"/>
      <c r="Q63" s="188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14"/>
      <c r="C64" s="14"/>
      <c r="D64" s="14"/>
      <c r="E64" s="14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76"/>
      <c r="Q64" s="188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76"/>
      <c r="Q65" s="188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76"/>
      <c r="Q66" s="188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76"/>
      <c r="Q67" s="188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76"/>
      <c r="Q68" s="188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86"/>
      <c r="C69" s="86"/>
      <c r="D69" s="86"/>
      <c r="E69" s="86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76"/>
      <c r="Q69" s="188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14"/>
      <c r="C70" s="14"/>
      <c r="D70" s="14"/>
      <c r="E70" s="14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76"/>
      <c r="Q70" s="188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8" thickBot="1">
      <c r="A71" s="14"/>
      <c r="B71" s="356" t="s">
        <v>571</v>
      </c>
      <c r="C71" s="357"/>
      <c r="D71" s="358" t="s">
        <v>566</v>
      </c>
      <c r="E71" s="359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76"/>
      <c r="Q71" s="188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14"/>
      <c r="C72" s="14"/>
      <c r="D72" s="14"/>
      <c r="E72" s="14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76"/>
      <c r="Q72" s="188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76"/>
      <c r="Q73" s="188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76"/>
      <c r="Q74" s="188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76"/>
      <c r="Q75" s="188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76"/>
      <c r="Q76" s="188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86"/>
      <c r="C77" s="86"/>
      <c r="D77" s="86"/>
      <c r="E77" s="8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76"/>
      <c r="Q77" s="188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14"/>
      <c r="C78" s="14"/>
      <c r="D78" s="14"/>
      <c r="E78" s="14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76"/>
      <c r="Q78" s="188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8" thickBot="1">
      <c r="A79" s="14"/>
      <c r="B79" s="356" t="s">
        <v>572</v>
      </c>
      <c r="C79" s="357"/>
      <c r="D79" s="358" t="s">
        <v>566</v>
      </c>
      <c r="E79" s="359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76"/>
      <c r="Q79" s="188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14"/>
      <c r="C80" s="14"/>
      <c r="D80" s="14"/>
      <c r="E80" s="14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76"/>
      <c r="Q80" s="188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76"/>
      <c r="Q81" s="188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76"/>
      <c r="Q82" s="188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76"/>
      <c r="Q83" s="188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76"/>
      <c r="Q84" s="188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86"/>
      <c r="C85" s="86"/>
      <c r="D85" s="86"/>
      <c r="E85" s="8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76"/>
      <c r="Q85" s="188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14"/>
      <c r="C86" s="14"/>
      <c r="D86" s="14"/>
      <c r="E86" s="14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76"/>
      <c r="Q86" s="188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8" thickBot="1">
      <c r="A87" s="14"/>
      <c r="B87" s="356" t="s">
        <v>573</v>
      </c>
      <c r="C87" s="357"/>
      <c r="D87" s="358" t="s">
        <v>566</v>
      </c>
      <c r="E87" s="359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76"/>
      <c r="Q87" s="188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14"/>
      <c r="C88" s="14"/>
      <c r="D88" s="14"/>
      <c r="E88" s="14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76"/>
      <c r="Q88" s="188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76"/>
      <c r="Q89" s="188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76"/>
      <c r="Q90" s="188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76"/>
      <c r="Q91" s="188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76"/>
      <c r="Q92" s="188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76"/>
      <c r="Q93" s="188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76"/>
      <c r="Q94" s="188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76"/>
      <c r="Q95" s="188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76"/>
      <c r="Q96" s="188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76"/>
      <c r="Q97" s="188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76"/>
      <c r="Q98" s="188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76"/>
      <c r="Q99" s="188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76"/>
      <c r="Q100" s="188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76"/>
      <c r="Q101" s="188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76"/>
      <c r="Q102" s="188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76"/>
      <c r="Q103" s="188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76"/>
      <c r="Q104" s="188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76"/>
      <c r="Q105" s="188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76"/>
      <c r="Q106" s="188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76"/>
      <c r="Q107" s="188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76"/>
      <c r="Q108" s="188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76"/>
      <c r="Q109" s="188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76"/>
      <c r="Q110" s="188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76"/>
      <c r="Q111" s="188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76"/>
      <c r="Q112" s="188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76"/>
      <c r="Q113" s="188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76"/>
      <c r="Q114" s="188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76"/>
      <c r="Q115" s="188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76"/>
      <c r="Q116" s="188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76"/>
      <c r="Q117" s="188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76"/>
      <c r="Q118" s="188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76"/>
      <c r="Q119" s="188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76"/>
      <c r="Q120" s="188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76"/>
      <c r="Q121" s="188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76"/>
      <c r="Q122" s="188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76"/>
      <c r="Q123" s="188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76"/>
      <c r="Q124" s="188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76"/>
      <c r="Q125" s="188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76"/>
      <c r="Q126" s="188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76"/>
      <c r="Q127" s="188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76"/>
      <c r="Q128" s="188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76"/>
      <c r="Q129" s="188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76"/>
      <c r="Q130" s="188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76"/>
      <c r="Q131" s="188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76"/>
      <c r="Q132" s="188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76"/>
      <c r="Q133" s="188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76"/>
      <c r="Q134" s="188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76"/>
      <c r="Q135" s="188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76"/>
      <c r="Q136" s="188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76"/>
      <c r="Q137" s="188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76"/>
      <c r="Q138" s="188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76"/>
      <c r="Q139" s="188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76"/>
      <c r="Q140" s="188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76"/>
      <c r="Q141" s="188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76"/>
      <c r="Q142" s="188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76"/>
      <c r="Q143" s="188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76"/>
      <c r="Q144" s="188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76"/>
      <c r="Q145" s="188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76"/>
      <c r="Q146" s="188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76"/>
      <c r="Q147" s="188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76"/>
      <c r="Q148" s="188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76"/>
      <c r="Q149" s="188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76"/>
      <c r="Q150" s="188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76"/>
      <c r="Q151" s="188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76"/>
      <c r="Q152" s="188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76"/>
      <c r="Q153" s="188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76"/>
      <c r="Q154" s="188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76"/>
      <c r="Q155" s="188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76"/>
      <c r="Q156" s="188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76"/>
      <c r="Q157" s="188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76"/>
      <c r="Q158" s="188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76"/>
      <c r="Q159" s="188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76"/>
      <c r="Q160" s="188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76"/>
      <c r="Q161" s="188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76"/>
      <c r="Q162" s="188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76"/>
      <c r="Q163" s="188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76"/>
      <c r="Q164" s="188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76"/>
      <c r="Q165" s="188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76"/>
      <c r="Q166" s="188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76"/>
      <c r="Q167" s="188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76"/>
      <c r="Q168" s="188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76"/>
      <c r="Q169" s="188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76"/>
      <c r="Q170" s="188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76"/>
      <c r="Q171" s="188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76"/>
      <c r="Q172" s="188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76"/>
      <c r="Q173" s="188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76"/>
      <c r="Q174" s="188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76"/>
      <c r="Q175" s="188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76"/>
      <c r="Q176" s="188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76"/>
      <c r="Q177" s="188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76"/>
      <c r="Q178" s="188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76"/>
      <c r="Q179" s="188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76"/>
      <c r="Q180" s="188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76"/>
      <c r="Q181" s="188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76"/>
      <c r="Q182" s="188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76"/>
      <c r="Q183" s="188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76"/>
      <c r="Q184" s="188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76"/>
      <c r="Q185" s="188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76"/>
      <c r="Q186" s="188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76"/>
      <c r="Q187" s="188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76"/>
      <c r="Q188" s="188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76"/>
      <c r="Q189" s="188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76"/>
      <c r="Q190" s="188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76"/>
      <c r="Q191" s="188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76"/>
      <c r="Q192" s="188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76"/>
      <c r="Q193" s="188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76"/>
      <c r="Q194" s="188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76"/>
      <c r="Q195" s="188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76"/>
      <c r="Q196" s="188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76"/>
      <c r="Q197" s="188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76"/>
      <c r="Q198" s="188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76"/>
      <c r="Q199" s="188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76"/>
      <c r="Q200" s="188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76"/>
      <c r="Q201" s="188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76"/>
      <c r="Q202" s="188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76"/>
      <c r="Q203" s="188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76"/>
      <c r="Q204" s="188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76"/>
      <c r="Q205" s="188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76"/>
      <c r="Q206" s="188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76"/>
      <c r="Q207" s="188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76"/>
      <c r="Q208" s="188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76"/>
      <c r="Q209" s="188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76"/>
      <c r="Q210" s="188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76"/>
      <c r="Q211" s="188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76"/>
      <c r="Q212" s="188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76"/>
      <c r="Q213" s="188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76"/>
      <c r="Q214" s="188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76"/>
      <c r="Q215" s="188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76"/>
      <c r="Q216" s="188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76"/>
      <c r="Q217" s="188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76"/>
      <c r="Q218" s="188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76"/>
      <c r="Q219" s="188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76"/>
      <c r="Q220" s="188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76"/>
      <c r="Q221" s="188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76"/>
      <c r="Q222" s="188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76"/>
      <c r="Q223" s="188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76"/>
      <c r="Q224" s="188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76"/>
      <c r="Q225" s="188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76"/>
      <c r="Q226" s="188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76"/>
      <c r="Q227" s="188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76"/>
      <c r="Q228" s="188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76"/>
      <c r="Q229" s="188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76"/>
      <c r="Q230" s="188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76"/>
      <c r="Q231" s="188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76"/>
      <c r="Q232" s="188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76"/>
      <c r="Q233" s="188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76"/>
      <c r="Q234" s="188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76"/>
      <c r="Q235" s="188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76"/>
      <c r="Q236" s="188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76"/>
      <c r="Q237" s="188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76"/>
      <c r="Q238" s="188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76"/>
      <c r="Q239" s="188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76"/>
      <c r="Q240" s="188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76"/>
      <c r="Q241" s="188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76"/>
      <c r="Q242" s="188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76"/>
      <c r="Q243" s="188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76"/>
      <c r="Q244" s="188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76"/>
      <c r="Q245" s="188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76"/>
      <c r="Q246" s="188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76"/>
      <c r="Q247" s="188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76"/>
      <c r="Q248" s="188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76"/>
      <c r="Q249" s="188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76"/>
      <c r="Q250" s="188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76"/>
      <c r="Q251" s="188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76"/>
      <c r="Q252" s="188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76"/>
      <c r="Q253" s="188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76"/>
      <c r="Q254" s="188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76"/>
      <c r="Q255" s="188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76"/>
      <c r="Q256" s="188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76"/>
      <c r="Q257" s="188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76"/>
      <c r="Q258" s="188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76"/>
      <c r="Q259" s="188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76"/>
      <c r="Q260" s="188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76"/>
      <c r="Q261" s="188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76"/>
      <c r="Q262" s="188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76"/>
      <c r="Q263" s="188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76"/>
      <c r="Q264" s="188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76"/>
      <c r="Q265" s="188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76"/>
      <c r="Q266" s="188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76"/>
      <c r="Q267" s="188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76"/>
      <c r="Q268" s="188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76"/>
      <c r="Q269" s="188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76"/>
      <c r="Q270" s="188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76"/>
      <c r="Q271" s="188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76"/>
      <c r="Q272" s="188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76"/>
      <c r="Q273" s="188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76"/>
      <c r="Q274" s="188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76"/>
      <c r="Q275" s="188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76"/>
      <c r="Q276" s="188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76"/>
      <c r="Q277" s="188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76"/>
      <c r="Q278" s="188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76"/>
      <c r="Q279" s="188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76"/>
      <c r="Q280" s="188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76"/>
      <c r="Q281" s="188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76"/>
      <c r="Q282" s="188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76"/>
      <c r="Q283" s="188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76"/>
      <c r="Q284" s="188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76"/>
      <c r="Q285" s="188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76"/>
      <c r="Q286" s="188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76"/>
      <c r="Q287" s="188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76"/>
      <c r="Q288" s="188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76"/>
      <c r="Q289" s="188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76"/>
      <c r="Q290" s="188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76"/>
      <c r="Q291" s="188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76"/>
      <c r="Q292" s="188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76"/>
      <c r="Q293" s="188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76"/>
      <c r="Q294" s="188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76"/>
      <c r="Q295" s="188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76"/>
      <c r="Q296" s="188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76"/>
      <c r="Q297" s="188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76"/>
      <c r="Q298" s="188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76"/>
      <c r="Q299" s="188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76"/>
      <c r="Q300" s="188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76"/>
      <c r="Q301" s="188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76"/>
      <c r="Q302" s="188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76"/>
      <c r="Q303" s="188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76"/>
      <c r="Q304" s="188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76"/>
      <c r="Q305" s="188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76"/>
      <c r="Q306" s="188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76"/>
      <c r="Q307" s="188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76"/>
      <c r="Q308" s="188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76"/>
      <c r="Q309" s="188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76"/>
      <c r="Q310" s="188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76"/>
      <c r="Q311" s="188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76"/>
      <c r="Q312" s="188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76"/>
      <c r="Q313" s="188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76"/>
      <c r="Q314" s="188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76"/>
      <c r="Q315" s="188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76"/>
      <c r="Q316" s="188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76"/>
      <c r="Q317" s="188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76"/>
      <c r="Q318" s="188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76"/>
      <c r="Q319" s="188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76"/>
      <c r="Q320" s="188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76"/>
      <c r="Q321" s="188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76"/>
      <c r="Q322" s="188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76"/>
      <c r="Q323" s="188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76"/>
      <c r="Q324" s="188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76"/>
      <c r="Q325" s="188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76"/>
      <c r="Q326" s="188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76"/>
      <c r="Q327" s="188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76"/>
      <c r="Q328" s="188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76"/>
      <c r="Q329" s="188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76"/>
      <c r="Q330" s="188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76"/>
      <c r="Q331" s="188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76"/>
      <c r="Q332" s="188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76"/>
      <c r="Q333" s="188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76"/>
      <c r="Q334" s="188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76"/>
      <c r="Q335" s="188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76"/>
      <c r="Q336" s="188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76"/>
      <c r="Q337" s="188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76"/>
      <c r="Q338" s="188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76"/>
      <c r="Q339" s="188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76"/>
      <c r="Q340" s="188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76"/>
      <c r="Q341" s="188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76"/>
      <c r="Q342" s="188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76"/>
      <c r="Q343" s="188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76"/>
      <c r="Q344" s="188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76"/>
      <c r="Q345" s="188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76"/>
      <c r="Q346" s="188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76"/>
      <c r="Q347" s="188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76"/>
      <c r="Q348" s="188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76"/>
      <c r="Q349" s="188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76"/>
      <c r="Q350" s="188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76"/>
      <c r="Q351" s="188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76"/>
      <c r="Q352" s="188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76"/>
      <c r="Q353" s="188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76"/>
      <c r="Q354" s="188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76"/>
      <c r="Q355" s="188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76"/>
      <c r="Q356" s="188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76"/>
      <c r="Q357" s="188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76"/>
      <c r="Q358" s="188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76"/>
      <c r="Q359" s="188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76"/>
      <c r="Q360" s="188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76"/>
      <c r="Q361" s="188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76"/>
      <c r="Q362" s="188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76"/>
      <c r="Q363" s="188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76"/>
      <c r="Q364" s="188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76"/>
      <c r="Q365" s="188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76"/>
      <c r="Q366" s="188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76"/>
      <c r="Q367" s="188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76"/>
      <c r="Q368" s="188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76"/>
      <c r="Q369" s="188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76"/>
      <c r="Q370" s="188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76"/>
      <c r="Q371" s="188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76"/>
      <c r="Q372" s="188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76"/>
      <c r="Q373" s="188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76"/>
      <c r="Q374" s="188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76"/>
      <c r="Q375" s="188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76"/>
      <c r="Q376" s="188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76"/>
      <c r="Q377" s="188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76"/>
      <c r="Q378" s="188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76"/>
      <c r="Q379" s="188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76"/>
      <c r="Q380" s="188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76"/>
      <c r="Q381" s="188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76"/>
      <c r="Q382" s="188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76"/>
      <c r="Q383" s="188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76"/>
      <c r="Q384" s="188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76"/>
      <c r="Q385" s="188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76"/>
      <c r="Q386" s="188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76"/>
      <c r="Q387" s="188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76"/>
      <c r="Q388" s="188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76"/>
      <c r="Q389" s="188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76"/>
      <c r="Q390" s="188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76"/>
      <c r="Q391" s="188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76"/>
      <c r="Q392" s="188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76"/>
      <c r="Q393" s="188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76"/>
      <c r="Q394" s="188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76"/>
      <c r="Q395" s="188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76"/>
      <c r="Q396" s="188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76"/>
      <c r="Q397" s="188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76"/>
      <c r="Q398" s="188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76"/>
      <c r="Q399" s="188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76"/>
      <c r="Q400" s="188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76"/>
      <c r="Q401" s="188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76"/>
      <c r="Q402" s="188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76"/>
      <c r="Q403" s="188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76"/>
      <c r="Q404" s="188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76"/>
      <c r="Q405" s="188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76"/>
      <c r="Q406" s="188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76"/>
      <c r="Q407" s="188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76"/>
      <c r="Q408" s="188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76"/>
      <c r="Q409" s="188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76"/>
      <c r="Q410" s="188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76"/>
      <c r="Q411" s="188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76"/>
      <c r="Q412" s="188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76"/>
      <c r="Q413" s="188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76"/>
      <c r="Q414" s="188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76"/>
      <c r="Q415" s="188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76"/>
      <c r="Q416" s="188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76"/>
      <c r="Q417" s="188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76"/>
      <c r="Q418" s="188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76"/>
      <c r="Q419" s="188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76"/>
      <c r="Q420" s="188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76"/>
      <c r="Q421" s="188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76"/>
      <c r="Q422" s="188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76"/>
      <c r="Q423" s="188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76"/>
      <c r="Q424" s="188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76"/>
      <c r="Q425" s="188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76"/>
      <c r="Q426" s="188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76"/>
      <c r="Q427" s="188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76"/>
      <c r="Q428" s="188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76"/>
      <c r="Q429" s="188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76"/>
      <c r="Q430" s="188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76"/>
      <c r="Q431" s="188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76"/>
      <c r="Q432" s="188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76"/>
      <c r="Q433" s="188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76"/>
      <c r="Q434" s="188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76"/>
      <c r="Q435" s="188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76"/>
      <c r="Q436" s="188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76"/>
      <c r="Q437" s="188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76"/>
      <c r="Q438" s="188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76"/>
      <c r="Q439" s="188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76"/>
      <c r="Q440" s="188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76"/>
      <c r="Q441" s="188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76"/>
      <c r="Q442" s="188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76"/>
      <c r="Q443" s="188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76"/>
      <c r="Q444" s="188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76"/>
      <c r="Q445" s="188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76"/>
      <c r="Q446" s="188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76"/>
      <c r="Q447" s="188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76"/>
      <c r="Q448" s="188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76"/>
      <c r="Q449" s="188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76"/>
      <c r="Q450" s="188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76"/>
      <c r="Q451" s="188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76"/>
      <c r="Q452" s="188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76"/>
      <c r="Q453" s="188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76"/>
      <c r="Q454" s="188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76"/>
      <c r="Q455" s="188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76"/>
      <c r="Q456" s="188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76"/>
      <c r="Q457" s="188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76"/>
      <c r="Q458" s="188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76"/>
      <c r="Q459" s="188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76"/>
      <c r="Q460" s="188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76"/>
      <c r="Q461" s="188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76"/>
      <c r="Q462" s="188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76"/>
      <c r="Q463" s="188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76"/>
      <c r="Q464" s="188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76"/>
      <c r="Q465" s="188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76"/>
      <c r="Q466" s="188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76"/>
      <c r="Q467" s="188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76"/>
      <c r="Q468" s="188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76"/>
      <c r="Q469" s="188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76"/>
      <c r="Q470" s="188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76"/>
      <c r="Q471" s="188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76"/>
      <c r="Q472" s="188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76"/>
      <c r="Q473" s="188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76"/>
      <c r="Q474" s="188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76"/>
      <c r="Q475" s="188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76"/>
      <c r="Q476" s="188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76"/>
      <c r="Q477" s="188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76"/>
      <c r="Q478" s="188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76"/>
      <c r="Q479" s="188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76"/>
      <c r="Q480" s="188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76"/>
      <c r="Q481" s="188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76"/>
      <c r="Q482" s="188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76"/>
      <c r="Q483" s="188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76"/>
      <c r="Q484" s="188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76"/>
      <c r="Q485" s="188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76"/>
      <c r="Q486" s="188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76"/>
      <c r="Q487" s="188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76"/>
      <c r="Q488" s="188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76"/>
      <c r="Q489" s="188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76"/>
      <c r="Q490" s="188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76"/>
      <c r="Q491" s="188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76"/>
      <c r="Q492" s="188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76"/>
      <c r="Q493" s="188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76"/>
      <c r="Q494" s="188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76"/>
      <c r="Q495" s="188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76"/>
      <c r="Q496" s="188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76"/>
      <c r="Q497" s="188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76"/>
      <c r="Q498" s="188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76"/>
      <c r="Q499" s="188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76"/>
      <c r="Q500" s="188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76"/>
      <c r="Q501" s="188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76"/>
      <c r="Q502" s="188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76"/>
      <c r="Q503" s="188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76"/>
      <c r="Q504" s="188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76"/>
      <c r="Q505" s="188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76"/>
      <c r="Q506" s="188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76"/>
      <c r="Q507" s="188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76"/>
      <c r="Q508" s="188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76"/>
      <c r="Q509" s="188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76"/>
      <c r="Q510" s="188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76"/>
      <c r="Q511" s="188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76"/>
      <c r="Q512" s="188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76"/>
      <c r="Q513" s="188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76"/>
      <c r="Q514" s="188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76"/>
      <c r="Q515" s="188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76"/>
      <c r="Q516" s="188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76"/>
      <c r="Q517" s="188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76"/>
      <c r="Q518" s="188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76"/>
      <c r="Q519" s="188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76"/>
      <c r="Q520" s="188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76"/>
      <c r="Q521" s="188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76"/>
      <c r="Q522" s="188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76"/>
      <c r="Q523" s="188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76"/>
      <c r="Q524" s="188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76"/>
      <c r="Q525" s="188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76"/>
      <c r="Q526" s="188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76"/>
      <c r="Q527" s="188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76"/>
      <c r="Q528" s="188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76"/>
      <c r="Q529" s="188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76"/>
      <c r="Q530" s="188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76"/>
      <c r="Q531" s="188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76"/>
      <c r="Q532" s="188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76"/>
      <c r="Q533" s="188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76"/>
      <c r="Q534" s="188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76"/>
      <c r="Q535" s="188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76"/>
      <c r="Q536" s="188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76"/>
      <c r="Q537" s="188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76"/>
      <c r="Q538" s="188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76"/>
      <c r="Q539" s="188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76"/>
      <c r="Q540" s="188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76"/>
      <c r="Q541" s="188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76"/>
      <c r="Q542" s="188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76"/>
      <c r="Q543" s="188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76"/>
      <c r="Q544" s="188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76"/>
      <c r="Q545" s="188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76"/>
      <c r="Q546" s="188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76"/>
      <c r="Q547" s="188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76"/>
      <c r="Q548" s="188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76"/>
      <c r="Q549" s="188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76"/>
      <c r="Q550" s="188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76"/>
      <c r="Q551" s="188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76"/>
      <c r="Q552" s="188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76"/>
      <c r="Q553" s="188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76"/>
      <c r="Q554" s="188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76"/>
      <c r="Q555" s="188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76"/>
      <c r="Q556" s="188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76"/>
      <c r="Q557" s="188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76"/>
      <c r="Q558" s="188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76"/>
      <c r="Q559" s="188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76"/>
      <c r="Q560" s="188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76"/>
      <c r="Q561" s="188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76"/>
      <c r="Q562" s="188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76"/>
      <c r="Q563" s="188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76"/>
      <c r="Q564" s="188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76"/>
      <c r="Q565" s="188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76"/>
      <c r="Q566" s="188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76"/>
      <c r="Q567" s="188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76"/>
      <c r="Q568" s="188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76"/>
      <c r="Q569" s="188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76"/>
      <c r="Q570" s="188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76"/>
      <c r="Q571" s="188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76"/>
      <c r="Q572" s="188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76"/>
      <c r="Q573" s="188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76"/>
      <c r="Q574" s="188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76"/>
      <c r="Q575" s="188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76"/>
      <c r="Q576" s="188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76"/>
      <c r="Q577" s="188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76"/>
      <c r="Q578" s="188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76"/>
      <c r="Q579" s="188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76"/>
      <c r="Q580" s="188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76"/>
      <c r="Q581" s="188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76"/>
      <c r="Q582" s="188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76"/>
      <c r="Q583" s="188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76"/>
      <c r="Q584" s="188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76"/>
      <c r="Q585" s="188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76"/>
      <c r="Q586" s="188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76"/>
      <c r="Q587" s="188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76"/>
      <c r="Q588" s="188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76"/>
      <c r="Q589" s="188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76"/>
      <c r="Q590" s="188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76"/>
      <c r="Q591" s="188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76"/>
      <c r="Q592" s="188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76"/>
      <c r="Q593" s="188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76"/>
      <c r="Q594" s="188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76"/>
      <c r="Q595" s="188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76"/>
      <c r="Q596" s="188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76"/>
      <c r="Q597" s="188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76"/>
      <c r="Q598" s="188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76"/>
      <c r="Q599" s="188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76"/>
      <c r="Q600" s="188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76"/>
      <c r="Q601" s="188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76"/>
      <c r="Q602" s="188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76"/>
      <c r="Q603" s="188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76"/>
      <c r="Q604" s="188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76"/>
      <c r="Q605" s="188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76"/>
      <c r="Q606" s="188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76"/>
      <c r="Q607" s="188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76"/>
      <c r="Q608" s="188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76"/>
      <c r="Q609" s="188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76"/>
      <c r="Q610" s="188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76"/>
      <c r="Q611" s="188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76"/>
      <c r="Q612" s="188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76"/>
      <c r="Q613" s="188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76"/>
      <c r="Q614" s="188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76"/>
      <c r="Q615" s="188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76"/>
      <c r="Q616" s="188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76"/>
      <c r="Q617" s="188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76"/>
      <c r="Q618" s="188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76"/>
      <c r="Q619" s="188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76"/>
      <c r="Q620" s="188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76"/>
      <c r="Q621" s="188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76"/>
      <c r="Q622" s="188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76"/>
      <c r="Q623" s="188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76"/>
      <c r="Q624" s="188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76"/>
      <c r="Q625" s="188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76"/>
      <c r="Q626" s="188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76"/>
      <c r="Q627" s="188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76"/>
      <c r="Q628" s="188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76"/>
      <c r="Q629" s="188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76"/>
      <c r="Q630" s="188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76"/>
      <c r="Q631" s="188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76"/>
      <c r="Q632" s="188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76"/>
      <c r="Q633" s="188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76"/>
      <c r="Q634" s="188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76"/>
      <c r="Q635" s="188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76"/>
      <c r="Q636" s="188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76"/>
      <c r="Q637" s="188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76"/>
      <c r="Q638" s="188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76"/>
      <c r="Q639" s="188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76"/>
      <c r="Q640" s="188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76"/>
      <c r="Q641" s="188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76"/>
      <c r="Q642" s="188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76"/>
      <c r="Q643" s="188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76"/>
      <c r="Q644" s="188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76"/>
      <c r="Q645" s="188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76"/>
      <c r="Q646" s="188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76"/>
      <c r="Q647" s="188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76"/>
      <c r="Q648" s="188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76"/>
      <c r="Q649" s="188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76"/>
      <c r="Q650" s="188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76"/>
      <c r="Q651" s="188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76"/>
      <c r="Q652" s="188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76"/>
      <c r="Q653" s="188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76"/>
      <c r="Q654" s="188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76"/>
      <c r="Q655" s="188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76"/>
      <c r="Q656" s="188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76"/>
      <c r="Q657" s="188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76"/>
      <c r="Q658" s="188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76"/>
      <c r="Q659" s="188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76"/>
      <c r="Q660" s="188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76"/>
      <c r="Q661" s="188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76"/>
      <c r="Q662" s="188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76"/>
      <c r="Q663" s="188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76"/>
      <c r="Q664" s="188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76"/>
      <c r="Q665" s="188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76"/>
      <c r="Q666" s="188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76"/>
      <c r="Q667" s="188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76"/>
      <c r="Q668" s="188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76"/>
      <c r="Q669" s="188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76"/>
      <c r="Q670" s="188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76"/>
      <c r="Q671" s="188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76"/>
      <c r="Q672" s="188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76"/>
      <c r="Q673" s="188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76"/>
      <c r="Q674" s="188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76"/>
      <c r="Q675" s="188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76"/>
      <c r="Q676" s="188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76"/>
      <c r="Q677" s="188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76"/>
      <c r="Q678" s="188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76"/>
      <c r="Q679" s="188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76"/>
      <c r="Q680" s="188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76"/>
      <c r="Q681" s="188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76"/>
      <c r="Q682" s="188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76"/>
      <c r="Q683" s="188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76"/>
      <c r="Q684" s="188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76"/>
      <c r="Q685" s="188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76"/>
      <c r="Q686" s="188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76"/>
      <c r="Q687" s="188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76"/>
      <c r="Q688" s="188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76"/>
      <c r="Q689" s="188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76"/>
      <c r="Q690" s="188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76"/>
      <c r="Q691" s="188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76"/>
      <c r="Q692" s="188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76"/>
      <c r="Q693" s="188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76"/>
      <c r="Q694" s="188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76"/>
      <c r="Q695" s="188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76"/>
      <c r="Q696" s="188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76"/>
      <c r="Q697" s="188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76"/>
      <c r="Q698" s="188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76"/>
      <c r="Q699" s="188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76"/>
      <c r="Q700" s="188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76"/>
      <c r="Q701" s="188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76"/>
      <c r="Q702" s="188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76"/>
      <c r="Q703" s="188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76"/>
      <c r="Q704" s="188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76"/>
      <c r="Q705" s="188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76"/>
      <c r="Q706" s="188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76"/>
      <c r="Q707" s="188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76"/>
      <c r="Q708" s="188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76"/>
      <c r="Q709" s="188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76"/>
      <c r="Q710" s="188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76"/>
      <c r="Q711" s="188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76"/>
      <c r="Q712" s="188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76"/>
      <c r="Q713" s="188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76"/>
      <c r="Q714" s="188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76"/>
      <c r="Q715" s="188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76"/>
      <c r="Q716" s="188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76"/>
      <c r="Q717" s="188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76"/>
      <c r="Q718" s="188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76"/>
      <c r="Q719" s="188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76"/>
      <c r="Q720" s="188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76"/>
      <c r="Q721" s="188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76"/>
      <c r="Q722" s="188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76"/>
      <c r="Q723" s="188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76"/>
      <c r="Q724" s="188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76"/>
      <c r="Q725" s="188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76"/>
      <c r="Q726" s="188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76"/>
      <c r="Q727" s="188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76"/>
      <c r="Q728" s="188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76"/>
      <c r="Q729" s="188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76"/>
      <c r="Q730" s="188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76"/>
      <c r="Q731" s="188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76"/>
      <c r="Q732" s="188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76"/>
      <c r="Q733" s="188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76"/>
      <c r="Q734" s="188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76"/>
      <c r="Q735" s="188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76"/>
      <c r="Q736" s="188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76"/>
      <c r="Q737" s="188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76"/>
      <c r="Q738" s="188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76"/>
      <c r="Q739" s="188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76"/>
      <c r="Q740" s="188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76"/>
      <c r="Q741" s="188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76"/>
      <c r="Q742" s="188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76"/>
      <c r="Q743" s="188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76"/>
      <c r="Q744" s="188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76"/>
      <c r="Q745" s="188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76"/>
      <c r="Q746" s="188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76"/>
      <c r="Q747" s="188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76"/>
      <c r="Q748" s="188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76"/>
      <c r="Q749" s="188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76"/>
      <c r="Q750" s="188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76"/>
      <c r="Q751" s="188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76"/>
      <c r="Q752" s="188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76"/>
      <c r="Q753" s="188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76"/>
      <c r="Q754" s="188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76"/>
      <c r="Q755" s="188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76"/>
      <c r="Q756" s="188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76"/>
      <c r="Q757" s="188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76"/>
      <c r="Q758" s="188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76"/>
      <c r="Q759" s="188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76"/>
      <c r="Q760" s="188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76"/>
      <c r="Q761" s="188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76"/>
      <c r="Q762" s="188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76"/>
      <c r="Q763" s="188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76"/>
      <c r="Q764" s="188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76"/>
      <c r="Q765" s="188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76"/>
      <c r="Q766" s="188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76"/>
      <c r="Q767" s="188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76"/>
      <c r="Q768" s="188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76"/>
      <c r="Q769" s="188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76"/>
      <c r="Q770" s="188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76"/>
      <c r="Q771" s="188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76"/>
      <c r="Q772" s="188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76"/>
      <c r="Q773" s="188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76"/>
      <c r="Q774" s="188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76"/>
      <c r="Q775" s="188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76"/>
      <c r="Q776" s="188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76"/>
      <c r="Q777" s="188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76"/>
      <c r="Q778" s="188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76"/>
      <c r="Q779" s="188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76"/>
      <c r="Q780" s="188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76"/>
      <c r="Q781" s="188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76"/>
      <c r="Q782" s="188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76"/>
      <c r="Q783" s="188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76"/>
      <c r="Q784" s="188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76"/>
      <c r="Q785" s="188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76"/>
      <c r="Q786" s="188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76"/>
      <c r="Q787" s="188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76"/>
      <c r="Q788" s="188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76"/>
      <c r="Q789" s="188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76"/>
      <c r="Q790" s="188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76"/>
      <c r="Q791" s="188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76"/>
      <c r="Q792" s="188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76"/>
      <c r="Q793" s="188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76"/>
      <c r="Q794" s="188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76"/>
      <c r="Q795" s="188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76"/>
      <c r="Q796" s="188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76"/>
      <c r="Q797" s="188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76"/>
      <c r="Q798" s="188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76"/>
      <c r="Q799" s="188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76"/>
      <c r="Q800" s="188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76"/>
      <c r="Q801" s="188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76"/>
      <c r="Q802" s="188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76"/>
      <c r="Q803" s="188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76"/>
      <c r="Q804" s="188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76"/>
      <c r="Q805" s="188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76"/>
      <c r="Q806" s="188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76"/>
      <c r="Q807" s="188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76"/>
      <c r="Q808" s="188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76"/>
      <c r="Q809" s="188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76"/>
      <c r="Q810" s="188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76"/>
      <c r="Q811" s="188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76"/>
      <c r="Q812" s="188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76"/>
      <c r="Q813" s="188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76"/>
      <c r="Q814" s="188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76"/>
      <c r="Q815" s="188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76"/>
      <c r="Q816" s="188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76"/>
      <c r="Q817" s="188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76"/>
      <c r="Q818" s="188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76"/>
      <c r="Q819" s="188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76"/>
      <c r="Q820" s="188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76"/>
      <c r="Q821" s="188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76"/>
      <c r="Q822" s="188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76"/>
      <c r="Q823" s="188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76"/>
      <c r="Q824" s="188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76"/>
      <c r="Q825" s="188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76"/>
      <c r="Q826" s="188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76"/>
      <c r="Q827" s="188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76"/>
      <c r="Q828" s="188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76"/>
      <c r="Q829" s="188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76"/>
      <c r="Q830" s="188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76"/>
      <c r="Q831" s="188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76"/>
      <c r="Q832" s="188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76"/>
      <c r="Q833" s="188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76"/>
      <c r="Q834" s="188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76"/>
      <c r="Q835" s="188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76"/>
      <c r="Q836" s="188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76"/>
      <c r="Q837" s="188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76"/>
      <c r="Q838" s="188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76"/>
      <c r="Q839" s="188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76"/>
      <c r="Q840" s="188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76"/>
      <c r="Q841" s="188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76"/>
      <c r="Q842" s="188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76"/>
      <c r="Q843" s="188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76"/>
      <c r="Q844" s="188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76"/>
      <c r="Q845" s="188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76"/>
      <c r="Q846" s="188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76"/>
      <c r="Q847" s="188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76"/>
      <c r="Q848" s="188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76"/>
      <c r="Q849" s="188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76"/>
      <c r="Q850" s="188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76"/>
      <c r="Q851" s="188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76"/>
      <c r="Q852" s="188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76"/>
      <c r="Q853" s="188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76"/>
      <c r="Q854" s="188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76"/>
      <c r="Q855" s="188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76"/>
      <c r="Q856" s="188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76"/>
      <c r="Q857" s="188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76"/>
      <c r="Q858" s="188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76"/>
      <c r="Q859" s="188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76"/>
      <c r="Q860" s="188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76"/>
      <c r="Q861" s="188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76"/>
      <c r="Q862" s="188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76"/>
      <c r="Q863" s="188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76"/>
      <c r="Q864" s="188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76"/>
      <c r="Q865" s="188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76"/>
      <c r="Q866" s="188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76"/>
      <c r="Q867" s="188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76"/>
      <c r="Q868" s="188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76"/>
      <c r="Q869" s="188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76"/>
      <c r="Q870" s="188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76"/>
      <c r="Q871" s="188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76"/>
      <c r="Q872" s="188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76"/>
      <c r="Q873" s="188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76"/>
      <c r="Q874" s="188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76"/>
      <c r="Q875" s="188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76"/>
      <c r="Q876" s="188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76"/>
      <c r="Q877" s="188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76"/>
      <c r="Q878" s="188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76"/>
      <c r="Q879" s="188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76"/>
      <c r="Q880" s="188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76"/>
      <c r="Q881" s="188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76"/>
      <c r="Q882" s="188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76"/>
      <c r="Q883" s="188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76"/>
      <c r="Q884" s="188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76"/>
      <c r="Q885" s="188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76"/>
      <c r="Q886" s="188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76"/>
      <c r="Q887" s="188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76"/>
      <c r="Q888" s="188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76"/>
      <c r="Q889" s="188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76"/>
      <c r="Q890" s="188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76"/>
      <c r="Q891" s="188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76"/>
      <c r="Q892" s="188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76"/>
      <c r="Q893" s="188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76"/>
      <c r="Q894" s="188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76"/>
      <c r="Q895" s="188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76"/>
      <c r="Q896" s="188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76"/>
      <c r="Q897" s="188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76"/>
      <c r="Q898" s="188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76"/>
      <c r="Q899" s="188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76"/>
      <c r="Q900" s="188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76"/>
      <c r="Q901" s="188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76"/>
      <c r="Q902" s="188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76"/>
      <c r="Q903" s="188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76"/>
      <c r="Q904" s="188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76"/>
      <c r="Q905" s="188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76"/>
      <c r="Q906" s="188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76"/>
      <c r="Q907" s="188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76"/>
      <c r="Q908" s="188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76"/>
      <c r="Q909" s="188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76"/>
      <c r="Q910" s="188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76"/>
      <c r="Q911" s="188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76"/>
      <c r="Q912" s="188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76"/>
      <c r="Q913" s="188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76"/>
      <c r="Q914" s="188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76"/>
      <c r="Q915" s="188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76"/>
      <c r="Q916" s="188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76"/>
      <c r="Q917" s="188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76"/>
      <c r="Q918" s="188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76"/>
      <c r="Q919" s="188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76"/>
      <c r="Q920" s="188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76"/>
      <c r="Q921" s="188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76"/>
      <c r="Q922" s="188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76"/>
      <c r="Q923" s="188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76"/>
      <c r="Q924" s="188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76"/>
      <c r="Q925" s="188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76"/>
      <c r="Q926" s="188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76"/>
      <c r="Q927" s="188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76"/>
      <c r="Q928" s="188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76"/>
      <c r="Q929" s="188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76"/>
      <c r="Q930" s="188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76"/>
      <c r="Q931" s="188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76"/>
      <c r="Q932" s="188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76"/>
      <c r="Q933" s="188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76"/>
      <c r="Q934" s="188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76"/>
      <c r="Q935" s="188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76"/>
      <c r="Q936" s="188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76"/>
      <c r="Q937" s="188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76"/>
      <c r="Q938" s="188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76"/>
      <c r="Q939" s="188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76"/>
      <c r="Q940" s="188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76"/>
      <c r="Q941" s="188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76"/>
      <c r="Q942" s="188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76"/>
      <c r="Q943" s="188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76"/>
      <c r="Q944" s="188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76"/>
      <c r="Q945" s="188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76"/>
      <c r="Q946" s="188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76"/>
      <c r="Q947" s="188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76"/>
      <c r="Q948" s="188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76"/>
      <c r="Q949" s="188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76"/>
      <c r="Q950" s="188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76"/>
      <c r="Q951" s="188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76"/>
      <c r="Q952" s="188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76"/>
      <c r="Q953" s="188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76"/>
      <c r="Q954" s="188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76"/>
      <c r="Q955" s="188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76"/>
      <c r="Q956" s="188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76"/>
      <c r="Q957" s="188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76"/>
      <c r="Q958" s="188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76"/>
      <c r="Q959" s="188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76"/>
      <c r="Q960" s="188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76"/>
      <c r="Q961" s="188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76"/>
      <c r="Q962" s="188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76"/>
      <c r="Q963" s="188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76"/>
      <c r="Q964" s="188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76"/>
      <c r="Q965" s="188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76"/>
      <c r="Q966" s="188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76"/>
      <c r="Q967" s="188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76"/>
      <c r="Q968" s="188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76"/>
      <c r="Q969" s="188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76"/>
      <c r="Q970" s="188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76"/>
      <c r="Q971" s="188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76"/>
      <c r="Q972" s="188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76"/>
      <c r="Q973" s="188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76"/>
      <c r="Q974" s="188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76"/>
      <c r="Q975" s="188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76"/>
      <c r="Q976" s="188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76"/>
      <c r="Q977" s="188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76"/>
      <c r="Q978" s="188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76"/>
      <c r="Q979" s="188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76"/>
      <c r="Q980" s="188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76"/>
      <c r="Q981" s="188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76"/>
      <c r="Q982" s="188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76"/>
      <c r="Q983" s="188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76"/>
      <c r="Q984" s="188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76"/>
      <c r="Q985" s="188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76"/>
      <c r="Q986" s="188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76"/>
      <c r="Q987" s="188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76"/>
      <c r="Q988" s="188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76"/>
      <c r="Q989" s="188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76"/>
      <c r="Q990" s="188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76"/>
      <c r="Q991" s="188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76"/>
      <c r="Q992" s="188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76"/>
      <c r="Q993" s="188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76"/>
      <c r="Q994" s="188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76"/>
      <c r="Q995" s="188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76"/>
      <c r="Q996" s="188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76"/>
      <c r="Q997" s="188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76"/>
      <c r="Q998" s="188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76"/>
      <c r="Q999" s="188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76"/>
      <c r="Q1000" s="188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39">
    <mergeCell ref="H88:K88"/>
    <mergeCell ref="H72:K72"/>
    <mergeCell ref="B79:C79"/>
    <mergeCell ref="D79:E79"/>
    <mergeCell ref="H80:K80"/>
    <mergeCell ref="B87:C87"/>
    <mergeCell ref="D87:E87"/>
    <mergeCell ref="H56:K56"/>
    <mergeCell ref="B63:C63"/>
    <mergeCell ref="D63:E63"/>
    <mergeCell ref="H64:K64"/>
    <mergeCell ref="B71:C71"/>
    <mergeCell ref="D71:E71"/>
    <mergeCell ref="T25:U25"/>
    <mergeCell ref="V25:W25"/>
    <mergeCell ref="M51:N51"/>
    <mergeCell ref="M52:N52"/>
    <mergeCell ref="B55:C55"/>
    <mergeCell ref="D55:E55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  <pageSetup paperSize="9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000"/>
  <sheetViews>
    <sheetView topLeftCell="L14" workbookViewId="0">
      <selection activeCell="T33" sqref="T33"/>
    </sheetView>
  </sheetViews>
  <sheetFormatPr defaultRowHeight="15"/>
  <cols>
    <col min="2" max="2" width="13" customWidth="1"/>
    <col min="3" max="3" width="14.7109375" customWidth="1"/>
    <col min="4" max="4" width="13.85546875" customWidth="1"/>
    <col min="6" max="6" width="11.42578125" customWidth="1"/>
    <col min="7" max="7" width="20.28515625" customWidth="1"/>
    <col min="8" max="8" width="18.42578125" customWidth="1"/>
    <col min="9" max="9" width="20.5703125" customWidth="1"/>
    <col min="10" max="10" width="11.7109375" customWidth="1"/>
    <col min="11" max="11" width="18.5703125" customWidth="1"/>
    <col min="16" max="16" width="20.5703125" style="4" customWidth="1"/>
    <col min="17" max="17" width="13.5703125" style="193" bestFit="1" customWidth="1"/>
    <col min="20" max="20" width="30.7109375" customWidth="1"/>
    <col min="21" max="23" width="33.7109375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76"/>
      <c r="Q1" s="188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71"/>
      <c r="Q2" s="189"/>
      <c r="R2" s="14"/>
      <c r="S2" s="14"/>
      <c r="T2" s="14"/>
      <c r="U2" s="327" t="s">
        <v>487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177"/>
      <c r="Q3" s="190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187">
        <f>F43</f>
        <v>0</v>
      </c>
      <c r="Q4" s="186" t="e">
        <f>P4/P5*100</f>
        <v>#DIV/0!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82">
        <f>C43</f>
        <v>0</v>
      </c>
      <c r="Q5" s="191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175">
        <v>200000</v>
      </c>
      <c r="D6" s="14"/>
      <c r="E6" s="14"/>
      <c r="F6" s="14"/>
      <c r="G6" s="14"/>
      <c r="H6" s="28" t="s">
        <v>493</v>
      </c>
      <c r="I6" s="137">
        <f>I43/C7*100</f>
        <v>0</v>
      </c>
      <c r="J6" s="14"/>
      <c r="K6" s="14"/>
      <c r="L6" s="19"/>
      <c r="M6" s="14"/>
      <c r="N6" s="14"/>
      <c r="O6" s="14"/>
      <c r="P6" s="176"/>
      <c r="Q6" s="191"/>
      <c r="R6" s="14"/>
      <c r="S6" s="14"/>
      <c r="T6" s="14"/>
      <c r="U6" s="29" t="s">
        <v>494</v>
      </c>
      <c r="V6" s="23"/>
      <c r="W6" s="173">
        <v>200000</v>
      </c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175">
        <v>150000</v>
      </c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177"/>
      <c r="Q7" s="190"/>
      <c r="R7" s="14"/>
      <c r="S7" s="14"/>
      <c r="T7" s="14"/>
      <c r="U7" s="14"/>
      <c r="V7" s="14"/>
      <c r="W7" s="17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>
        <v>0</v>
      </c>
      <c r="Q8" s="186" t="e">
        <f>P8/P9*100</f>
        <v>#DIV/0!</v>
      </c>
      <c r="R8" s="14"/>
      <c r="S8" s="14"/>
      <c r="T8" s="14"/>
      <c r="U8" s="29" t="s">
        <v>499</v>
      </c>
      <c r="V8" s="23"/>
      <c r="W8" s="173">
        <v>150000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82">
        <f>F43</f>
        <v>0</v>
      </c>
      <c r="Q9" s="191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76"/>
      <c r="Q10" s="191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70"/>
      <c r="D11" s="371"/>
      <c r="E11" s="371"/>
      <c r="F11" s="208" t="s">
        <v>510</v>
      </c>
      <c r="G11" s="208" t="s">
        <v>446</v>
      </c>
      <c r="H11" s="209" t="s">
        <v>510</v>
      </c>
      <c r="I11" s="209" t="s">
        <v>446</v>
      </c>
      <c r="J11" s="210" t="s">
        <v>510</v>
      </c>
      <c r="K11" s="210" t="s">
        <v>446</v>
      </c>
      <c r="L11" s="19"/>
      <c r="M11" s="14"/>
      <c r="N11" s="14"/>
      <c r="O11" s="14"/>
      <c r="P11" s="176"/>
      <c r="Q11" s="191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customHeight="1" thickBot="1">
      <c r="A12" s="19"/>
      <c r="B12" s="204">
        <v>1</v>
      </c>
      <c r="C12" s="213" t="s">
        <v>615</v>
      </c>
      <c r="D12" s="213"/>
      <c r="E12" s="213"/>
      <c r="F12" s="213"/>
      <c r="G12" s="213"/>
      <c r="H12" s="213"/>
      <c r="I12" s="213"/>
      <c r="J12" s="213"/>
      <c r="K12" s="213"/>
      <c r="L12" s="206"/>
      <c r="M12" s="20" t="s">
        <v>512</v>
      </c>
      <c r="N12" s="14"/>
      <c r="O12" s="14"/>
      <c r="P12" s="177"/>
      <c r="Q12" s="190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204">
        <v>2</v>
      </c>
      <c r="C13" s="214"/>
      <c r="D13" s="214"/>
      <c r="E13" s="214"/>
      <c r="F13" s="215"/>
      <c r="G13" s="216"/>
      <c r="H13" s="215"/>
      <c r="I13" s="216"/>
      <c r="J13" s="215"/>
      <c r="K13" s="216"/>
      <c r="L13" s="206"/>
      <c r="M13" s="14"/>
      <c r="N13" s="20" t="s">
        <v>514</v>
      </c>
      <c r="O13" s="23"/>
      <c r="P13" s="178">
        <f>I43</f>
        <v>0</v>
      </c>
      <c r="Q13" s="186" t="e">
        <f>P13/P14*100</f>
        <v>#DIV/0!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204">
        <v>3</v>
      </c>
      <c r="C14" s="214"/>
      <c r="D14" s="214"/>
      <c r="E14" s="214"/>
      <c r="F14" s="215"/>
      <c r="G14" s="216"/>
      <c r="H14" s="215"/>
      <c r="I14" s="216"/>
      <c r="J14" s="215"/>
      <c r="K14" s="216"/>
      <c r="L14" s="206"/>
      <c r="M14" s="14"/>
      <c r="N14" s="20" t="s">
        <v>518</v>
      </c>
      <c r="O14" s="14"/>
      <c r="P14" s="179">
        <f>G43</f>
        <v>0</v>
      </c>
      <c r="Q14" s="191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204">
        <v>4</v>
      </c>
      <c r="C15" s="214"/>
      <c r="D15" s="214"/>
      <c r="E15" s="214"/>
      <c r="F15" s="215"/>
      <c r="G15" s="216"/>
      <c r="H15" s="215"/>
      <c r="I15" s="216"/>
      <c r="J15" s="215"/>
      <c r="K15" s="216"/>
      <c r="L15" s="206"/>
      <c r="M15" s="14"/>
      <c r="N15" s="14"/>
      <c r="O15" s="14"/>
      <c r="P15" s="176"/>
      <c r="Q15" s="191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204">
        <v>5</v>
      </c>
      <c r="C16" s="214"/>
      <c r="D16" s="214"/>
      <c r="E16" s="214"/>
      <c r="F16" s="215"/>
      <c r="G16" s="216"/>
      <c r="H16" s="215"/>
      <c r="I16" s="216"/>
      <c r="J16" s="215"/>
      <c r="K16" s="216"/>
      <c r="L16" s="206"/>
      <c r="M16" s="20" t="s">
        <v>576</v>
      </c>
      <c r="N16" s="14"/>
      <c r="O16" s="14"/>
      <c r="P16" s="177"/>
      <c r="Q16" s="190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204">
        <v>6</v>
      </c>
      <c r="C17" s="214"/>
      <c r="D17" s="214"/>
      <c r="E17" s="214"/>
      <c r="F17" s="215"/>
      <c r="G17" s="216"/>
      <c r="H17" s="215"/>
      <c r="I17" s="216"/>
      <c r="J17" s="215"/>
      <c r="K17" s="216"/>
      <c r="L17" s="206"/>
      <c r="M17" s="14"/>
      <c r="N17" s="20" t="s">
        <v>514</v>
      </c>
      <c r="O17" s="23"/>
      <c r="P17" s="178">
        <f>I43</f>
        <v>0</v>
      </c>
      <c r="Q17" s="186" t="e">
        <f>P17/P18</f>
        <v>#DIV/0!</v>
      </c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204">
        <v>7</v>
      </c>
      <c r="C18" s="214"/>
      <c r="D18" s="214"/>
      <c r="E18" s="214"/>
      <c r="F18" s="215"/>
      <c r="G18" s="216"/>
      <c r="H18" s="215"/>
      <c r="I18" s="216"/>
      <c r="J18" s="215"/>
      <c r="K18" s="216"/>
      <c r="L18" s="206"/>
      <c r="M18" s="14"/>
      <c r="N18" s="20" t="s">
        <v>526</v>
      </c>
      <c r="O18" s="14"/>
      <c r="P18" s="182">
        <f>H43</f>
        <v>0</v>
      </c>
      <c r="Q18" s="191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204">
        <v>8</v>
      </c>
      <c r="C19" s="214"/>
      <c r="D19" s="214"/>
      <c r="E19" s="214"/>
      <c r="F19" s="215"/>
      <c r="G19" s="216"/>
      <c r="H19" s="215"/>
      <c r="I19" s="216"/>
      <c r="J19" s="215"/>
      <c r="K19" s="216"/>
      <c r="L19" s="206"/>
      <c r="M19" s="14"/>
      <c r="N19" s="14"/>
      <c r="O19" s="14"/>
      <c r="P19" s="176"/>
      <c r="Q19" s="191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204">
        <v>9</v>
      </c>
      <c r="C20" s="214"/>
      <c r="D20" s="214"/>
      <c r="E20" s="214"/>
      <c r="F20" s="215"/>
      <c r="G20" s="216"/>
      <c r="H20" s="215"/>
      <c r="I20" s="216"/>
      <c r="J20" s="215"/>
      <c r="K20" s="216"/>
      <c r="L20" s="206"/>
      <c r="M20" s="20" t="s">
        <v>529</v>
      </c>
      <c r="N20" s="14"/>
      <c r="O20" s="14"/>
      <c r="P20" s="177"/>
      <c r="Q20" s="190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204">
        <v>10</v>
      </c>
      <c r="C21" s="214"/>
      <c r="D21" s="214"/>
      <c r="E21" s="214"/>
      <c r="F21" s="215"/>
      <c r="G21" s="216"/>
      <c r="H21" s="215"/>
      <c r="I21" s="216"/>
      <c r="J21" s="215"/>
      <c r="K21" s="216"/>
      <c r="L21" s="206"/>
      <c r="M21" s="14"/>
      <c r="N21" s="20" t="s">
        <v>532</v>
      </c>
      <c r="O21" s="23"/>
      <c r="P21" s="178">
        <f>G43</f>
        <v>0</v>
      </c>
      <c r="Q21" s="186" t="e">
        <f>P21/P22</f>
        <v>#DIV/0!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204">
        <v>11</v>
      </c>
      <c r="C22" s="214"/>
      <c r="D22" s="214"/>
      <c r="E22" s="214"/>
      <c r="F22" s="215"/>
      <c r="G22" s="216"/>
      <c r="H22" s="215"/>
      <c r="I22" s="216"/>
      <c r="J22" s="215"/>
      <c r="K22" s="216"/>
      <c r="L22" s="206"/>
      <c r="M22" s="14"/>
      <c r="N22" s="20" t="s">
        <v>533</v>
      </c>
      <c r="O22" s="14"/>
      <c r="P22" s="182">
        <f>F43</f>
        <v>0</v>
      </c>
      <c r="Q22" s="191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204">
        <v>12</v>
      </c>
      <c r="C23" s="214"/>
      <c r="D23" s="214"/>
      <c r="E23" s="214"/>
      <c r="F23" s="215"/>
      <c r="G23" s="216"/>
      <c r="H23" s="215"/>
      <c r="I23" s="216"/>
      <c r="J23" s="215"/>
      <c r="K23" s="216"/>
      <c r="L23" s="206"/>
      <c r="M23" s="14"/>
      <c r="N23" s="14"/>
      <c r="O23" s="14"/>
      <c r="P23" s="176"/>
      <c r="Q23" s="191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204">
        <v>13</v>
      </c>
      <c r="C24" s="214"/>
      <c r="D24" s="214"/>
      <c r="E24" s="214"/>
      <c r="F24" s="215"/>
      <c r="G24" s="216"/>
      <c r="H24" s="215"/>
      <c r="I24" s="216"/>
      <c r="J24" s="215"/>
      <c r="K24" s="216"/>
      <c r="L24" s="206"/>
      <c r="M24" s="20" t="s">
        <v>537</v>
      </c>
      <c r="N24" s="14"/>
      <c r="O24" s="14"/>
      <c r="P24" s="177"/>
      <c r="Q24" s="190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204">
        <v>14</v>
      </c>
      <c r="C25" s="214"/>
      <c r="D25" s="214"/>
      <c r="E25" s="214"/>
      <c r="F25" s="215"/>
      <c r="G25" s="216"/>
      <c r="H25" s="215"/>
      <c r="I25" s="216"/>
      <c r="J25" s="215"/>
      <c r="K25" s="216"/>
      <c r="L25" s="206"/>
      <c r="M25" s="14"/>
      <c r="N25" s="20" t="s">
        <v>539</v>
      </c>
      <c r="O25" s="23"/>
      <c r="P25" s="180">
        <f>J43</f>
        <v>0</v>
      </c>
      <c r="Q25" s="186" t="e">
        <f>P25/P26*100</f>
        <v>#DIV/0!</v>
      </c>
      <c r="R25" s="14"/>
      <c r="S25" s="14"/>
      <c r="T25" s="368" t="s">
        <v>540</v>
      </c>
      <c r="U25" s="369"/>
      <c r="V25" s="368" t="s">
        <v>541</v>
      </c>
      <c r="W25" s="369"/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204">
        <v>15</v>
      </c>
      <c r="C26" s="214"/>
      <c r="D26" s="214"/>
      <c r="E26" s="214"/>
      <c r="F26" s="215"/>
      <c r="G26" s="216"/>
      <c r="H26" s="215"/>
      <c r="I26" s="216"/>
      <c r="J26" s="215"/>
      <c r="K26" s="216"/>
      <c r="L26" s="206"/>
      <c r="M26" s="14"/>
      <c r="N26" s="20" t="s">
        <v>500</v>
      </c>
      <c r="O26" s="14"/>
      <c r="P26" s="182">
        <f>C43</f>
        <v>0</v>
      </c>
      <c r="Q26" s="191"/>
      <c r="R26" s="14"/>
      <c r="S26" s="19"/>
      <c r="T26" s="167" t="s">
        <v>527</v>
      </c>
      <c r="U26" s="217" t="s">
        <v>542</v>
      </c>
      <c r="V26" s="217" t="s">
        <v>543</v>
      </c>
      <c r="W26" s="217" t="s">
        <v>544</v>
      </c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</row>
    <row r="27" spans="1:37" ht="15.75" thickBot="1">
      <c r="A27" s="19"/>
      <c r="B27" s="204">
        <v>16</v>
      </c>
      <c r="C27" s="214"/>
      <c r="D27" s="214"/>
      <c r="E27" s="214"/>
      <c r="F27" s="215"/>
      <c r="G27" s="216"/>
      <c r="H27" s="215"/>
      <c r="I27" s="216"/>
      <c r="J27" s="215"/>
      <c r="K27" s="216"/>
      <c r="L27" s="206"/>
      <c r="M27" s="14"/>
      <c r="N27" s="14"/>
      <c r="O27" s="14"/>
      <c r="P27" s="176"/>
      <c r="Q27" s="191"/>
      <c r="R27" s="14"/>
      <c r="S27" s="165">
        <v>1</v>
      </c>
      <c r="T27" s="221" t="s">
        <v>285</v>
      </c>
      <c r="U27" s="194">
        <v>57224</v>
      </c>
      <c r="V27" s="224"/>
      <c r="W27" s="224"/>
      <c r="X27" s="207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</row>
    <row r="28" spans="1:37" ht="15.75" thickBot="1">
      <c r="A28" s="19"/>
      <c r="B28" s="204">
        <v>17</v>
      </c>
      <c r="C28" s="214"/>
      <c r="D28" s="214"/>
      <c r="E28" s="214"/>
      <c r="F28" s="215"/>
      <c r="G28" s="216"/>
      <c r="H28" s="215"/>
      <c r="I28" s="216"/>
      <c r="J28" s="215"/>
      <c r="K28" s="216"/>
      <c r="L28" s="206"/>
      <c r="M28" s="20" t="s">
        <v>545</v>
      </c>
      <c r="N28" s="14"/>
      <c r="O28" s="14"/>
      <c r="P28" s="177"/>
      <c r="Q28" s="190"/>
      <c r="R28" s="14"/>
      <c r="S28" s="165">
        <v>2</v>
      </c>
      <c r="T28" s="221" t="s">
        <v>347</v>
      </c>
      <c r="U28" s="194">
        <v>29305</v>
      </c>
      <c r="V28" s="224"/>
      <c r="W28" s="224"/>
      <c r="X28" s="207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</row>
    <row r="29" spans="1:37" ht="16.5" thickBot="1">
      <c r="A29" s="19"/>
      <c r="B29" s="204">
        <v>18</v>
      </c>
      <c r="C29" s="214"/>
      <c r="D29" s="214"/>
      <c r="E29" s="214"/>
      <c r="F29" s="215"/>
      <c r="G29" s="216"/>
      <c r="H29" s="215"/>
      <c r="I29" s="216"/>
      <c r="J29" s="215"/>
      <c r="K29" s="216"/>
      <c r="L29" s="206"/>
      <c r="M29" s="14"/>
      <c r="N29" s="20" t="s">
        <v>546</v>
      </c>
      <c r="O29" s="23"/>
      <c r="P29" s="178">
        <f>K43</f>
        <v>0</v>
      </c>
      <c r="Q29" s="186" t="e">
        <f>P29/P30</f>
        <v>#DIV/0!</v>
      </c>
      <c r="R29" s="14"/>
      <c r="S29" s="165">
        <v>3</v>
      </c>
      <c r="T29" s="221" t="s">
        <v>352</v>
      </c>
      <c r="U29" s="194">
        <v>28828</v>
      </c>
      <c r="V29" s="224"/>
      <c r="W29" s="224"/>
      <c r="X29" s="207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</row>
    <row r="30" spans="1:37" ht="15.75" thickBot="1">
      <c r="A30" s="19"/>
      <c r="B30" s="204">
        <v>19</v>
      </c>
      <c r="C30" s="214"/>
      <c r="D30" s="214"/>
      <c r="E30" s="214"/>
      <c r="F30" s="215"/>
      <c r="G30" s="216"/>
      <c r="H30" s="215"/>
      <c r="I30" s="216"/>
      <c r="J30" s="215"/>
      <c r="K30" s="216"/>
      <c r="L30" s="206"/>
      <c r="M30" s="16"/>
      <c r="N30" s="69" t="s">
        <v>547</v>
      </c>
      <c r="O30" s="16"/>
      <c r="P30" s="181">
        <f>J43</f>
        <v>0</v>
      </c>
      <c r="Q30" s="192"/>
      <c r="R30" s="14"/>
      <c r="S30" s="165">
        <v>4</v>
      </c>
      <c r="T30" s="221" t="s">
        <v>400</v>
      </c>
      <c r="U30" s="194">
        <v>31832</v>
      </c>
      <c r="V30" s="224"/>
      <c r="W30" s="224"/>
      <c r="X30" s="207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</row>
    <row r="31" spans="1:37" ht="15.75" thickBot="1">
      <c r="A31" s="19" t="s">
        <v>63</v>
      </c>
      <c r="B31" s="204">
        <v>20</v>
      </c>
      <c r="C31" s="214"/>
      <c r="D31" s="214"/>
      <c r="E31" s="214"/>
      <c r="F31" s="215"/>
      <c r="G31" s="216"/>
      <c r="H31" s="215"/>
      <c r="I31" s="216"/>
      <c r="J31" s="215"/>
      <c r="K31" s="216"/>
      <c r="L31" s="207"/>
      <c r="M31" s="16"/>
      <c r="N31" s="16"/>
      <c r="O31" s="16"/>
      <c r="P31" s="171"/>
      <c r="Q31" s="189"/>
      <c r="R31" s="14"/>
      <c r="S31" s="165">
        <v>5</v>
      </c>
      <c r="T31" s="229" t="s">
        <v>616</v>
      </c>
      <c r="U31" s="220"/>
      <c r="V31" s="224"/>
      <c r="W31" s="224"/>
      <c r="X31" s="207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</row>
    <row r="32" spans="1:37" ht="15.75" thickBot="1">
      <c r="A32" s="19"/>
      <c r="B32" s="204">
        <v>21</v>
      </c>
      <c r="C32" s="214"/>
      <c r="D32" s="214"/>
      <c r="E32" s="214"/>
      <c r="F32" s="215"/>
      <c r="G32" s="216"/>
      <c r="H32" s="215"/>
      <c r="I32" s="216"/>
      <c r="J32" s="215"/>
      <c r="K32" s="216"/>
      <c r="L32" s="206"/>
      <c r="M32" s="20" t="s">
        <v>548</v>
      </c>
      <c r="N32" s="14"/>
      <c r="O32" s="14"/>
      <c r="P32" s="176"/>
      <c r="Q32" s="191"/>
      <c r="R32" s="14"/>
      <c r="S32" s="165">
        <v>6</v>
      </c>
      <c r="T32" s="229" t="s">
        <v>617</v>
      </c>
      <c r="U32" s="220"/>
      <c r="V32" s="224"/>
      <c r="W32" s="224"/>
      <c r="X32" s="207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</row>
    <row r="33" spans="1:37" ht="15.75" thickBot="1">
      <c r="A33" s="19"/>
      <c r="B33" s="204">
        <v>22</v>
      </c>
      <c r="C33" s="214"/>
      <c r="D33" s="214"/>
      <c r="E33" s="214"/>
      <c r="F33" s="215"/>
      <c r="G33" s="216"/>
      <c r="H33" s="215"/>
      <c r="I33" s="216"/>
      <c r="J33" s="215"/>
      <c r="K33" s="216"/>
      <c r="L33" s="206"/>
      <c r="M33" s="14"/>
      <c r="N33" s="14"/>
      <c r="O33" s="14"/>
      <c r="P33" s="176"/>
      <c r="Q33" s="191"/>
      <c r="R33" s="14"/>
      <c r="S33" s="165">
        <v>7</v>
      </c>
      <c r="T33" s="229"/>
      <c r="U33" s="220"/>
      <c r="V33" s="224"/>
      <c r="W33" s="224"/>
      <c r="X33" s="207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</row>
    <row r="34" spans="1:37" ht="15.75" thickBot="1">
      <c r="A34" s="19"/>
      <c r="B34" s="204">
        <v>23</v>
      </c>
      <c r="C34" s="214"/>
      <c r="D34" s="214"/>
      <c r="E34" s="214"/>
      <c r="F34" s="215"/>
      <c r="G34" s="216"/>
      <c r="H34" s="215"/>
      <c r="I34" s="216"/>
      <c r="J34" s="215"/>
      <c r="K34" s="216"/>
      <c r="L34" s="206"/>
      <c r="M34" s="14"/>
      <c r="N34" s="14"/>
      <c r="O34" s="14"/>
      <c r="P34" s="176"/>
      <c r="Q34" s="191"/>
      <c r="R34" s="14"/>
      <c r="S34" s="165">
        <v>8</v>
      </c>
      <c r="T34" s="229"/>
      <c r="U34" s="220"/>
      <c r="V34" s="224"/>
      <c r="W34" s="224"/>
      <c r="X34" s="207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</row>
    <row r="35" spans="1:37" ht="15.75" thickBot="1">
      <c r="A35" s="19"/>
      <c r="B35" s="204">
        <v>24</v>
      </c>
      <c r="C35" s="214"/>
      <c r="D35" s="214"/>
      <c r="E35" s="214"/>
      <c r="F35" s="215"/>
      <c r="G35" s="216"/>
      <c r="H35" s="215"/>
      <c r="I35" s="216"/>
      <c r="J35" s="215"/>
      <c r="K35" s="216"/>
      <c r="L35" s="206"/>
      <c r="M35" s="14"/>
      <c r="N35" s="14"/>
      <c r="O35" s="14"/>
      <c r="P35" s="176"/>
      <c r="Q35" s="191"/>
      <c r="R35" s="14"/>
      <c r="S35" s="165">
        <v>9</v>
      </c>
      <c r="T35" s="229"/>
      <c r="U35" s="220"/>
      <c r="V35" s="224"/>
      <c r="W35" s="224"/>
      <c r="X35" s="207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</row>
    <row r="36" spans="1:37" ht="15.75" thickBot="1">
      <c r="A36" s="19"/>
      <c r="B36" s="204">
        <v>25</v>
      </c>
      <c r="C36" s="214"/>
      <c r="D36" s="214"/>
      <c r="E36" s="214"/>
      <c r="F36" s="215"/>
      <c r="G36" s="216"/>
      <c r="H36" s="215"/>
      <c r="I36" s="216"/>
      <c r="J36" s="215"/>
      <c r="K36" s="216"/>
      <c r="L36" s="206"/>
      <c r="M36" s="14"/>
      <c r="N36" s="14"/>
      <c r="O36" s="14"/>
      <c r="P36" s="176"/>
      <c r="Q36" s="191"/>
      <c r="R36" s="14"/>
      <c r="S36" s="165">
        <v>10</v>
      </c>
      <c r="T36" s="229"/>
      <c r="U36" s="220"/>
      <c r="V36" s="224"/>
      <c r="W36" s="224"/>
      <c r="X36" s="207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</row>
    <row r="37" spans="1:37" ht="15.75" customHeight="1" thickBot="1">
      <c r="A37" s="19"/>
      <c r="B37" s="204">
        <v>26</v>
      </c>
      <c r="C37" s="213"/>
      <c r="D37" s="213"/>
      <c r="E37" s="213"/>
      <c r="F37" s="213"/>
      <c r="G37" s="213"/>
      <c r="H37" s="213"/>
      <c r="I37" s="213"/>
      <c r="J37" s="213"/>
      <c r="K37" s="213"/>
      <c r="L37" s="206"/>
      <c r="M37" s="14"/>
      <c r="N37" s="14"/>
      <c r="O37" s="14"/>
      <c r="P37" s="176"/>
      <c r="Q37" s="191"/>
      <c r="R37" s="14"/>
      <c r="S37" s="165">
        <v>11</v>
      </c>
      <c r="T37" s="229"/>
      <c r="U37" s="220"/>
      <c r="V37" s="224"/>
      <c r="W37" s="224"/>
      <c r="X37" s="207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</row>
    <row r="38" spans="1:37" ht="15.75" thickBot="1">
      <c r="A38" s="19"/>
      <c r="B38" s="204">
        <v>27</v>
      </c>
      <c r="C38" s="214"/>
      <c r="D38" s="214"/>
      <c r="E38" s="214"/>
      <c r="F38" s="215"/>
      <c r="G38" s="216"/>
      <c r="H38" s="215"/>
      <c r="I38" s="216"/>
      <c r="J38" s="215"/>
      <c r="K38" s="216"/>
      <c r="L38" s="206"/>
      <c r="M38" s="14"/>
      <c r="N38" s="14"/>
      <c r="O38" s="14"/>
      <c r="P38" s="176"/>
      <c r="Q38" s="191"/>
      <c r="R38" s="14"/>
      <c r="S38" s="165">
        <v>12</v>
      </c>
      <c r="T38" s="229"/>
      <c r="U38" s="220"/>
      <c r="V38" s="224"/>
      <c r="W38" s="224"/>
      <c r="X38" s="207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</row>
    <row r="39" spans="1:37" ht="15.75" thickBot="1">
      <c r="A39" s="19"/>
      <c r="B39" s="204">
        <v>28</v>
      </c>
      <c r="C39" s="214"/>
      <c r="D39" s="214"/>
      <c r="E39" s="214"/>
      <c r="F39" s="215"/>
      <c r="G39" s="216"/>
      <c r="H39" s="215"/>
      <c r="I39" s="216"/>
      <c r="J39" s="215"/>
      <c r="K39" s="216"/>
      <c r="L39" s="206"/>
      <c r="M39" s="14"/>
      <c r="N39" s="14"/>
      <c r="O39" s="14"/>
      <c r="P39" s="176"/>
      <c r="Q39" s="191"/>
      <c r="R39" s="14"/>
      <c r="S39" s="165">
        <v>13</v>
      </c>
      <c r="T39" s="229"/>
      <c r="U39" s="220"/>
      <c r="V39" s="224"/>
      <c r="W39" s="224"/>
      <c r="X39" s="207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</row>
    <row r="40" spans="1:37" ht="15.75" thickBot="1">
      <c r="A40" s="19"/>
      <c r="B40" s="204">
        <v>29</v>
      </c>
      <c r="C40" s="214"/>
      <c r="D40" s="214"/>
      <c r="E40" s="214"/>
      <c r="F40" s="215"/>
      <c r="G40" s="216"/>
      <c r="H40" s="215"/>
      <c r="I40" s="216"/>
      <c r="J40" s="215"/>
      <c r="K40" s="216"/>
      <c r="L40" s="206"/>
      <c r="M40" s="14"/>
      <c r="N40" s="14"/>
      <c r="O40" s="14"/>
      <c r="P40" s="176"/>
      <c r="Q40" s="191"/>
      <c r="R40" s="14"/>
      <c r="S40" s="165">
        <v>14</v>
      </c>
      <c r="T40" s="229"/>
      <c r="U40" s="220"/>
      <c r="V40" s="224"/>
      <c r="W40" s="224"/>
      <c r="X40" s="207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</row>
    <row r="41" spans="1:37" ht="15.75" thickBot="1">
      <c r="A41" s="19"/>
      <c r="B41" s="204">
        <v>30</v>
      </c>
      <c r="C41" s="214"/>
      <c r="D41" s="214"/>
      <c r="E41" s="214"/>
      <c r="F41" s="215"/>
      <c r="G41" s="216"/>
      <c r="H41" s="215"/>
      <c r="I41" s="216"/>
      <c r="J41" s="215"/>
      <c r="K41" s="216"/>
      <c r="L41" s="206"/>
      <c r="M41" s="14"/>
      <c r="N41" s="14"/>
      <c r="O41" s="14"/>
      <c r="P41" s="176"/>
      <c r="Q41" s="191"/>
      <c r="R41" s="14"/>
      <c r="S41" s="165">
        <v>15</v>
      </c>
      <c r="T41" s="229"/>
      <c r="U41" s="220"/>
      <c r="V41" s="224"/>
      <c r="W41" s="224"/>
      <c r="X41" s="207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</row>
    <row r="42" spans="1:37" ht="15.75" thickBot="1">
      <c r="A42" s="19"/>
      <c r="B42" s="205">
        <v>31</v>
      </c>
      <c r="C42" s="214"/>
      <c r="D42" s="214"/>
      <c r="E42" s="214"/>
      <c r="F42" s="215"/>
      <c r="G42" s="216"/>
      <c r="H42" s="215"/>
      <c r="I42" s="216"/>
      <c r="J42" s="215"/>
      <c r="K42" s="216"/>
      <c r="L42" s="206"/>
      <c r="M42" s="14"/>
      <c r="N42" s="14"/>
      <c r="O42" s="14"/>
      <c r="P42" s="176"/>
      <c r="Q42" s="191"/>
      <c r="R42" s="14"/>
      <c r="S42" s="165">
        <v>16</v>
      </c>
      <c r="T42" s="229"/>
      <c r="U42" s="220"/>
      <c r="V42" s="224"/>
      <c r="W42" s="224"/>
      <c r="X42" s="222" t="s">
        <v>549</v>
      </c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</row>
    <row r="43" spans="1:37" ht="18.75" thickBot="1">
      <c r="A43" s="23"/>
      <c r="B43" s="72" t="s">
        <v>550</v>
      </c>
      <c r="C43" s="211">
        <f>SUM(C13:C42)</f>
        <v>0</v>
      </c>
      <c r="D43" s="211">
        <f>SUM(D13:D42)</f>
        <v>0</v>
      </c>
      <c r="E43" s="211">
        <f t="shared" ref="E43:K43" si="0">SUM(E12:E42)</f>
        <v>0</v>
      </c>
      <c r="F43" s="211">
        <f t="shared" si="0"/>
        <v>0</v>
      </c>
      <c r="G43" s="212">
        <f t="shared" si="0"/>
        <v>0</v>
      </c>
      <c r="H43" s="211">
        <f t="shared" si="0"/>
        <v>0</v>
      </c>
      <c r="I43" s="212">
        <f t="shared" si="0"/>
        <v>0</v>
      </c>
      <c r="J43" s="211">
        <f t="shared" si="0"/>
        <v>0</v>
      </c>
      <c r="K43" s="212">
        <f t="shared" si="0"/>
        <v>0</v>
      </c>
      <c r="L43" s="19"/>
      <c r="M43" s="16"/>
      <c r="N43" s="16"/>
      <c r="O43" s="16"/>
      <c r="P43" s="171"/>
      <c r="Q43" s="192"/>
      <c r="R43" s="14"/>
      <c r="S43" s="166"/>
      <c r="T43" s="229"/>
      <c r="U43" s="225">
        <f>SUM(U27:U42)</f>
        <v>147189</v>
      </c>
      <c r="V43" s="224"/>
      <c r="W43" s="226">
        <f>SUM(W27:W42)</f>
        <v>0</v>
      </c>
      <c r="X43" s="223">
        <f>SUM(U43,W43)</f>
        <v>147189</v>
      </c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76"/>
      <c r="Q44" s="188"/>
      <c r="R44" s="14"/>
      <c r="S44" s="14"/>
      <c r="T44" s="168"/>
      <c r="U44" s="168"/>
      <c r="V44" s="168"/>
      <c r="W44" s="168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76"/>
      <c r="Q45" s="188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76"/>
      <c r="Q46" s="188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76"/>
      <c r="Q47" s="188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76"/>
      <c r="Q48" s="188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602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76"/>
      <c r="Q49" s="188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604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71"/>
      <c r="Q50" s="188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605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4" t="s">
        <v>559</v>
      </c>
      <c r="Q51" s="188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606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88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607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76"/>
      <c r="Q53" s="188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5.75" thickBo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76"/>
      <c r="Q54" s="188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8" thickBot="1">
      <c r="A55" s="14"/>
      <c r="B55" s="356" t="s">
        <v>565</v>
      </c>
      <c r="C55" s="357"/>
      <c r="D55" s="358" t="s">
        <v>566</v>
      </c>
      <c r="E55" s="359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76"/>
      <c r="Q55" s="188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14"/>
      <c r="C56" s="14"/>
      <c r="D56" s="14"/>
      <c r="E56" s="14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76"/>
      <c r="Q56" s="188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76"/>
      <c r="Q57" s="188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76"/>
      <c r="Q58" s="188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76"/>
      <c r="Q59" s="188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76"/>
      <c r="Q60" s="188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86"/>
      <c r="C61" s="86"/>
      <c r="D61" s="86"/>
      <c r="E61" s="86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76"/>
      <c r="Q61" s="188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14"/>
      <c r="C62" s="14"/>
      <c r="D62" s="14"/>
      <c r="E62" s="14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76"/>
      <c r="Q62" s="188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8" thickBot="1">
      <c r="A63" s="14"/>
      <c r="B63" s="356" t="s">
        <v>570</v>
      </c>
      <c r="C63" s="357"/>
      <c r="D63" s="358" t="s">
        <v>566</v>
      </c>
      <c r="E63" s="359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76"/>
      <c r="Q63" s="188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14"/>
      <c r="C64" s="14"/>
      <c r="D64" s="14"/>
      <c r="E64" s="14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76"/>
      <c r="Q64" s="188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76"/>
      <c r="Q65" s="188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76"/>
      <c r="Q66" s="188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76"/>
      <c r="Q67" s="188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76"/>
      <c r="Q68" s="188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86"/>
      <c r="C69" s="86"/>
      <c r="D69" s="86"/>
      <c r="E69" s="86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76"/>
      <c r="Q69" s="188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14"/>
      <c r="C70" s="14"/>
      <c r="D70" s="14"/>
      <c r="E70" s="14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76"/>
      <c r="Q70" s="188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8" thickBot="1">
      <c r="A71" s="14"/>
      <c r="B71" s="356" t="s">
        <v>571</v>
      </c>
      <c r="C71" s="357"/>
      <c r="D71" s="358" t="s">
        <v>566</v>
      </c>
      <c r="E71" s="359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76"/>
      <c r="Q71" s="188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14"/>
      <c r="C72" s="14"/>
      <c r="D72" s="14"/>
      <c r="E72" s="14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76"/>
      <c r="Q72" s="188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76"/>
      <c r="Q73" s="188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76"/>
      <c r="Q74" s="188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76"/>
      <c r="Q75" s="188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76"/>
      <c r="Q76" s="188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86"/>
      <c r="C77" s="86"/>
      <c r="D77" s="86"/>
      <c r="E77" s="8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76"/>
      <c r="Q77" s="188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14"/>
      <c r="C78" s="14"/>
      <c r="D78" s="14"/>
      <c r="E78" s="14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76"/>
      <c r="Q78" s="188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8" thickBot="1">
      <c r="A79" s="14"/>
      <c r="B79" s="356" t="s">
        <v>572</v>
      </c>
      <c r="C79" s="357"/>
      <c r="D79" s="358" t="s">
        <v>566</v>
      </c>
      <c r="E79" s="359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76"/>
      <c r="Q79" s="188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14"/>
      <c r="C80" s="14"/>
      <c r="D80" s="14"/>
      <c r="E80" s="14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76"/>
      <c r="Q80" s="188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76"/>
      <c r="Q81" s="188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76"/>
      <c r="Q82" s="188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76"/>
      <c r="Q83" s="188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76"/>
      <c r="Q84" s="188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86"/>
      <c r="C85" s="86"/>
      <c r="D85" s="86"/>
      <c r="E85" s="8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76"/>
      <c r="Q85" s="188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14"/>
      <c r="C86" s="14"/>
      <c r="D86" s="14"/>
      <c r="E86" s="14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76"/>
      <c r="Q86" s="188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8" thickBot="1">
      <c r="A87" s="14"/>
      <c r="B87" s="356" t="s">
        <v>573</v>
      </c>
      <c r="C87" s="357"/>
      <c r="D87" s="358" t="s">
        <v>566</v>
      </c>
      <c r="E87" s="359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76"/>
      <c r="Q87" s="188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14"/>
      <c r="C88" s="14"/>
      <c r="D88" s="14"/>
      <c r="E88" s="14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76"/>
      <c r="Q88" s="188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76"/>
      <c r="Q89" s="188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76"/>
      <c r="Q90" s="188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76"/>
      <c r="Q91" s="188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76"/>
      <c r="Q92" s="188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76"/>
      <c r="Q93" s="188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76"/>
      <c r="Q94" s="188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76"/>
      <c r="Q95" s="188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76"/>
      <c r="Q96" s="188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76"/>
      <c r="Q97" s="188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76"/>
      <c r="Q98" s="188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76"/>
      <c r="Q99" s="188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76"/>
      <c r="Q100" s="188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76"/>
      <c r="Q101" s="188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76"/>
      <c r="Q102" s="188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76"/>
      <c r="Q103" s="188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76"/>
      <c r="Q104" s="188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76"/>
      <c r="Q105" s="188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76"/>
      <c r="Q106" s="188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76"/>
      <c r="Q107" s="188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76"/>
      <c r="Q108" s="188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76"/>
      <c r="Q109" s="188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76"/>
      <c r="Q110" s="188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76"/>
      <c r="Q111" s="188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76"/>
      <c r="Q112" s="188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76"/>
      <c r="Q113" s="188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76"/>
      <c r="Q114" s="188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76"/>
      <c r="Q115" s="188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76"/>
      <c r="Q116" s="188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76"/>
      <c r="Q117" s="188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76"/>
      <c r="Q118" s="188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76"/>
      <c r="Q119" s="188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76"/>
      <c r="Q120" s="188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76"/>
      <c r="Q121" s="188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76"/>
      <c r="Q122" s="188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76"/>
      <c r="Q123" s="188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76"/>
      <c r="Q124" s="188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76"/>
      <c r="Q125" s="188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76"/>
      <c r="Q126" s="188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76"/>
      <c r="Q127" s="188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76"/>
      <c r="Q128" s="188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76"/>
      <c r="Q129" s="188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76"/>
      <c r="Q130" s="188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76"/>
      <c r="Q131" s="188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76"/>
      <c r="Q132" s="188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76"/>
      <c r="Q133" s="188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76"/>
      <c r="Q134" s="188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76"/>
      <c r="Q135" s="188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76"/>
      <c r="Q136" s="188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76"/>
      <c r="Q137" s="188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76"/>
      <c r="Q138" s="188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76"/>
      <c r="Q139" s="188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76"/>
      <c r="Q140" s="188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76"/>
      <c r="Q141" s="188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76"/>
      <c r="Q142" s="188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76"/>
      <c r="Q143" s="188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76"/>
      <c r="Q144" s="188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76"/>
      <c r="Q145" s="188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76"/>
      <c r="Q146" s="188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76"/>
      <c r="Q147" s="188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76"/>
      <c r="Q148" s="188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76"/>
      <c r="Q149" s="188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76"/>
      <c r="Q150" s="188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76"/>
      <c r="Q151" s="188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76"/>
      <c r="Q152" s="188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76"/>
      <c r="Q153" s="188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76"/>
      <c r="Q154" s="188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76"/>
      <c r="Q155" s="188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76"/>
      <c r="Q156" s="188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76"/>
      <c r="Q157" s="188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76"/>
      <c r="Q158" s="188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76"/>
      <c r="Q159" s="188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76"/>
      <c r="Q160" s="188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76"/>
      <c r="Q161" s="188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76"/>
      <c r="Q162" s="188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76"/>
      <c r="Q163" s="188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76"/>
      <c r="Q164" s="188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76"/>
      <c r="Q165" s="188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76"/>
      <c r="Q166" s="188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76"/>
      <c r="Q167" s="188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76"/>
      <c r="Q168" s="188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76"/>
      <c r="Q169" s="188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76"/>
      <c r="Q170" s="188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76"/>
      <c r="Q171" s="188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76"/>
      <c r="Q172" s="188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76"/>
      <c r="Q173" s="188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76"/>
      <c r="Q174" s="188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76"/>
      <c r="Q175" s="188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76"/>
      <c r="Q176" s="188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76"/>
      <c r="Q177" s="188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76"/>
      <c r="Q178" s="188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76"/>
      <c r="Q179" s="188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76"/>
      <c r="Q180" s="188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76"/>
      <c r="Q181" s="188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76"/>
      <c r="Q182" s="188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76"/>
      <c r="Q183" s="188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76"/>
      <c r="Q184" s="188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76"/>
      <c r="Q185" s="188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76"/>
      <c r="Q186" s="188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76"/>
      <c r="Q187" s="188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76"/>
      <c r="Q188" s="188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76"/>
      <c r="Q189" s="188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76"/>
      <c r="Q190" s="188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76"/>
      <c r="Q191" s="188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76"/>
      <c r="Q192" s="188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76"/>
      <c r="Q193" s="188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76"/>
      <c r="Q194" s="188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76"/>
      <c r="Q195" s="188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76"/>
      <c r="Q196" s="188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76"/>
      <c r="Q197" s="188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76"/>
      <c r="Q198" s="188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76"/>
      <c r="Q199" s="188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76"/>
      <c r="Q200" s="188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76"/>
      <c r="Q201" s="188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76"/>
      <c r="Q202" s="188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76"/>
      <c r="Q203" s="188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76"/>
      <c r="Q204" s="188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76"/>
      <c r="Q205" s="188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76"/>
      <c r="Q206" s="188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76"/>
      <c r="Q207" s="188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76"/>
      <c r="Q208" s="188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76"/>
      <c r="Q209" s="188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76"/>
      <c r="Q210" s="188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76"/>
      <c r="Q211" s="188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76"/>
      <c r="Q212" s="188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76"/>
      <c r="Q213" s="188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76"/>
      <c r="Q214" s="188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76"/>
      <c r="Q215" s="188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76"/>
      <c r="Q216" s="188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76"/>
      <c r="Q217" s="188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76"/>
      <c r="Q218" s="188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76"/>
      <c r="Q219" s="188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76"/>
      <c r="Q220" s="188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76"/>
      <c r="Q221" s="188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76"/>
      <c r="Q222" s="188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76"/>
      <c r="Q223" s="188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76"/>
      <c r="Q224" s="188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76"/>
      <c r="Q225" s="188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76"/>
      <c r="Q226" s="188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76"/>
      <c r="Q227" s="188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76"/>
      <c r="Q228" s="188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76"/>
      <c r="Q229" s="188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76"/>
      <c r="Q230" s="188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76"/>
      <c r="Q231" s="188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76"/>
      <c r="Q232" s="188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76"/>
      <c r="Q233" s="188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76"/>
      <c r="Q234" s="188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76"/>
      <c r="Q235" s="188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76"/>
      <c r="Q236" s="188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76"/>
      <c r="Q237" s="188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76"/>
      <c r="Q238" s="188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76"/>
      <c r="Q239" s="188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76"/>
      <c r="Q240" s="188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76"/>
      <c r="Q241" s="188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76"/>
      <c r="Q242" s="188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76"/>
      <c r="Q243" s="188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76"/>
      <c r="Q244" s="188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76"/>
      <c r="Q245" s="188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76"/>
      <c r="Q246" s="188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76"/>
      <c r="Q247" s="188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76"/>
      <c r="Q248" s="188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76"/>
      <c r="Q249" s="188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76"/>
      <c r="Q250" s="188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76"/>
      <c r="Q251" s="188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76"/>
      <c r="Q252" s="188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76"/>
      <c r="Q253" s="188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76"/>
      <c r="Q254" s="188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76"/>
      <c r="Q255" s="188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76"/>
      <c r="Q256" s="188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76"/>
      <c r="Q257" s="188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76"/>
      <c r="Q258" s="188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76"/>
      <c r="Q259" s="188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76"/>
      <c r="Q260" s="188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76"/>
      <c r="Q261" s="188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76"/>
      <c r="Q262" s="188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76"/>
      <c r="Q263" s="188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76"/>
      <c r="Q264" s="188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76"/>
      <c r="Q265" s="188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76"/>
      <c r="Q266" s="188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76"/>
      <c r="Q267" s="188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76"/>
      <c r="Q268" s="188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76"/>
      <c r="Q269" s="188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76"/>
      <c r="Q270" s="188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76"/>
      <c r="Q271" s="188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76"/>
      <c r="Q272" s="188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76"/>
      <c r="Q273" s="188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76"/>
      <c r="Q274" s="188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76"/>
      <c r="Q275" s="188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76"/>
      <c r="Q276" s="188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76"/>
      <c r="Q277" s="188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76"/>
      <c r="Q278" s="188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76"/>
      <c r="Q279" s="188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76"/>
      <c r="Q280" s="188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76"/>
      <c r="Q281" s="188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76"/>
      <c r="Q282" s="188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76"/>
      <c r="Q283" s="188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76"/>
      <c r="Q284" s="188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76"/>
      <c r="Q285" s="188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76"/>
      <c r="Q286" s="188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76"/>
      <c r="Q287" s="188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76"/>
      <c r="Q288" s="188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76"/>
      <c r="Q289" s="188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76"/>
      <c r="Q290" s="188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76"/>
      <c r="Q291" s="188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76"/>
      <c r="Q292" s="188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76"/>
      <c r="Q293" s="188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76"/>
      <c r="Q294" s="188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76"/>
      <c r="Q295" s="188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76"/>
      <c r="Q296" s="188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76"/>
      <c r="Q297" s="188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76"/>
      <c r="Q298" s="188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76"/>
      <c r="Q299" s="188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76"/>
      <c r="Q300" s="188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76"/>
      <c r="Q301" s="188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76"/>
      <c r="Q302" s="188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76"/>
      <c r="Q303" s="188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76"/>
      <c r="Q304" s="188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76"/>
      <c r="Q305" s="188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76"/>
      <c r="Q306" s="188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76"/>
      <c r="Q307" s="188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76"/>
      <c r="Q308" s="188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76"/>
      <c r="Q309" s="188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76"/>
      <c r="Q310" s="188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76"/>
      <c r="Q311" s="188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76"/>
      <c r="Q312" s="188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76"/>
      <c r="Q313" s="188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76"/>
      <c r="Q314" s="188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76"/>
      <c r="Q315" s="188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76"/>
      <c r="Q316" s="188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76"/>
      <c r="Q317" s="188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76"/>
      <c r="Q318" s="188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76"/>
      <c r="Q319" s="188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76"/>
      <c r="Q320" s="188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76"/>
      <c r="Q321" s="188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76"/>
      <c r="Q322" s="188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76"/>
      <c r="Q323" s="188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76"/>
      <c r="Q324" s="188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76"/>
      <c r="Q325" s="188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76"/>
      <c r="Q326" s="188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76"/>
      <c r="Q327" s="188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76"/>
      <c r="Q328" s="188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76"/>
      <c r="Q329" s="188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76"/>
      <c r="Q330" s="188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76"/>
      <c r="Q331" s="188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76"/>
      <c r="Q332" s="188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76"/>
      <c r="Q333" s="188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76"/>
      <c r="Q334" s="188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76"/>
      <c r="Q335" s="188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76"/>
      <c r="Q336" s="188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76"/>
      <c r="Q337" s="188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76"/>
      <c r="Q338" s="188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76"/>
      <c r="Q339" s="188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76"/>
      <c r="Q340" s="188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76"/>
      <c r="Q341" s="188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76"/>
      <c r="Q342" s="188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76"/>
      <c r="Q343" s="188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76"/>
      <c r="Q344" s="188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76"/>
      <c r="Q345" s="188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76"/>
      <c r="Q346" s="188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76"/>
      <c r="Q347" s="188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76"/>
      <c r="Q348" s="188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76"/>
      <c r="Q349" s="188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76"/>
      <c r="Q350" s="188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76"/>
      <c r="Q351" s="188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76"/>
      <c r="Q352" s="188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76"/>
      <c r="Q353" s="188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76"/>
      <c r="Q354" s="188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76"/>
      <c r="Q355" s="188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76"/>
      <c r="Q356" s="188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76"/>
      <c r="Q357" s="188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76"/>
      <c r="Q358" s="188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76"/>
      <c r="Q359" s="188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76"/>
      <c r="Q360" s="188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76"/>
      <c r="Q361" s="188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76"/>
      <c r="Q362" s="188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76"/>
      <c r="Q363" s="188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76"/>
      <c r="Q364" s="188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76"/>
      <c r="Q365" s="188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76"/>
      <c r="Q366" s="188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76"/>
      <c r="Q367" s="188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76"/>
      <c r="Q368" s="188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76"/>
      <c r="Q369" s="188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76"/>
      <c r="Q370" s="188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76"/>
      <c r="Q371" s="188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76"/>
      <c r="Q372" s="188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76"/>
      <c r="Q373" s="188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76"/>
      <c r="Q374" s="188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76"/>
      <c r="Q375" s="188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76"/>
      <c r="Q376" s="188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76"/>
      <c r="Q377" s="188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76"/>
      <c r="Q378" s="188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76"/>
      <c r="Q379" s="188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76"/>
      <c r="Q380" s="188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76"/>
      <c r="Q381" s="188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76"/>
      <c r="Q382" s="188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76"/>
      <c r="Q383" s="188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76"/>
      <c r="Q384" s="188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76"/>
      <c r="Q385" s="188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76"/>
      <c r="Q386" s="188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76"/>
      <c r="Q387" s="188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76"/>
      <c r="Q388" s="188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76"/>
      <c r="Q389" s="188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76"/>
      <c r="Q390" s="188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76"/>
      <c r="Q391" s="188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76"/>
      <c r="Q392" s="188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76"/>
      <c r="Q393" s="188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76"/>
      <c r="Q394" s="188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76"/>
      <c r="Q395" s="188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76"/>
      <c r="Q396" s="188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76"/>
      <c r="Q397" s="188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76"/>
      <c r="Q398" s="188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76"/>
      <c r="Q399" s="188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76"/>
      <c r="Q400" s="188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76"/>
      <c r="Q401" s="188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76"/>
      <c r="Q402" s="188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76"/>
      <c r="Q403" s="188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76"/>
      <c r="Q404" s="188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76"/>
      <c r="Q405" s="188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76"/>
      <c r="Q406" s="188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76"/>
      <c r="Q407" s="188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76"/>
      <c r="Q408" s="188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76"/>
      <c r="Q409" s="188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76"/>
      <c r="Q410" s="188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76"/>
      <c r="Q411" s="188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76"/>
      <c r="Q412" s="188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76"/>
      <c r="Q413" s="188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76"/>
      <c r="Q414" s="188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76"/>
      <c r="Q415" s="188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76"/>
      <c r="Q416" s="188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76"/>
      <c r="Q417" s="188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76"/>
      <c r="Q418" s="188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76"/>
      <c r="Q419" s="188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76"/>
      <c r="Q420" s="188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76"/>
      <c r="Q421" s="188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76"/>
      <c r="Q422" s="188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76"/>
      <c r="Q423" s="188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76"/>
      <c r="Q424" s="188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76"/>
      <c r="Q425" s="188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76"/>
      <c r="Q426" s="188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76"/>
      <c r="Q427" s="188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76"/>
      <c r="Q428" s="188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76"/>
      <c r="Q429" s="188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76"/>
      <c r="Q430" s="188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76"/>
      <c r="Q431" s="188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76"/>
      <c r="Q432" s="188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76"/>
      <c r="Q433" s="188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76"/>
      <c r="Q434" s="188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76"/>
      <c r="Q435" s="188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76"/>
      <c r="Q436" s="188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76"/>
      <c r="Q437" s="188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76"/>
      <c r="Q438" s="188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76"/>
      <c r="Q439" s="188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76"/>
      <c r="Q440" s="188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76"/>
      <c r="Q441" s="188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76"/>
      <c r="Q442" s="188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76"/>
      <c r="Q443" s="188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76"/>
      <c r="Q444" s="188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76"/>
      <c r="Q445" s="188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76"/>
      <c r="Q446" s="188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76"/>
      <c r="Q447" s="188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76"/>
      <c r="Q448" s="188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76"/>
      <c r="Q449" s="188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76"/>
      <c r="Q450" s="188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76"/>
      <c r="Q451" s="188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76"/>
      <c r="Q452" s="188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76"/>
      <c r="Q453" s="188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76"/>
      <c r="Q454" s="188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76"/>
      <c r="Q455" s="188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76"/>
      <c r="Q456" s="188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76"/>
      <c r="Q457" s="188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76"/>
      <c r="Q458" s="188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76"/>
      <c r="Q459" s="188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76"/>
      <c r="Q460" s="188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76"/>
      <c r="Q461" s="188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76"/>
      <c r="Q462" s="188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76"/>
      <c r="Q463" s="188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76"/>
      <c r="Q464" s="188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76"/>
      <c r="Q465" s="188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76"/>
      <c r="Q466" s="188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76"/>
      <c r="Q467" s="188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76"/>
      <c r="Q468" s="188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76"/>
      <c r="Q469" s="188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76"/>
      <c r="Q470" s="188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76"/>
      <c r="Q471" s="188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76"/>
      <c r="Q472" s="188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76"/>
      <c r="Q473" s="188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76"/>
      <c r="Q474" s="188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76"/>
      <c r="Q475" s="188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76"/>
      <c r="Q476" s="188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76"/>
      <c r="Q477" s="188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76"/>
      <c r="Q478" s="188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76"/>
      <c r="Q479" s="188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76"/>
      <c r="Q480" s="188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76"/>
      <c r="Q481" s="188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76"/>
      <c r="Q482" s="188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76"/>
      <c r="Q483" s="188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76"/>
      <c r="Q484" s="188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76"/>
      <c r="Q485" s="188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76"/>
      <c r="Q486" s="188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76"/>
      <c r="Q487" s="188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76"/>
      <c r="Q488" s="188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76"/>
      <c r="Q489" s="188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76"/>
      <c r="Q490" s="188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76"/>
      <c r="Q491" s="188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76"/>
      <c r="Q492" s="188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76"/>
      <c r="Q493" s="188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76"/>
      <c r="Q494" s="188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76"/>
      <c r="Q495" s="188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76"/>
      <c r="Q496" s="188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76"/>
      <c r="Q497" s="188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76"/>
      <c r="Q498" s="188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76"/>
      <c r="Q499" s="188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76"/>
      <c r="Q500" s="188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76"/>
      <c r="Q501" s="188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76"/>
      <c r="Q502" s="188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76"/>
      <c r="Q503" s="188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76"/>
      <c r="Q504" s="188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76"/>
      <c r="Q505" s="188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76"/>
      <c r="Q506" s="188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76"/>
      <c r="Q507" s="188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76"/>
      <c r="Q508" s="188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76"/>
      <c r="Q509" s="188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76"/>
      <c r="Q510" s="188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76"/>
      <c r="Q511" s="188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76"/>
      <c r="Q512" s="188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76"/>
      <c r="Q513" s="188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76"/>
      <c r="Q514" s="188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76"/>
      <c r="Q515" s="188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76"/>
      <c r="Q516" s="188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76"/>
      <c r="Q517" s="188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76"/>
      <c r="Q518" s="188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76"/>
      <c r="Q519" s="188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76"/>
      <c r="Q520" s="188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76"/>
      <c r="Q521" s="188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76"/>
      <c r="Q522" s="188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76"/>
      <c r="Q523" s="188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76"/>
      <c r="Q524" s="188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76"/>
      <c r="Q525" s="188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76"/>
      <c r="Q526" s="188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76"/>
      <c r="Q527" s="188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76"/>
      <c r="Q528" s="188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76"/>
      <c r="Q529" s="188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76"/>
      <c r="Q530" s="188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76"/>
      <c r="Q531" s="188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76"/>
      <c r="Q532" s="188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76"/>
      <c r="Q533" s="188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76"/>
      <c r="Q534" s="188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76"/>
      <c r="Q535" s="188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76"/>
      <c r="Q536" s="188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76"/>
      <c r="Q537" s="188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76"/>
      <c r="Q538" s="188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76"/>
      <c r="Q539" s="188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76"/>
      <c r="Q540" s="188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76"/>
      <c r="Q541" s="188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76"/>
      <c r="Q542" s="188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76"/>
      <c r="Q543" s="188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76"/>
      <c r="Q544" s="188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76"/>
      <c r="Q545" s="188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76"/>
      <c r="Q546" s="188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76"/>
      <c r="Q547" s="188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76"/>
      <c r="Q548" s="188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76"/>
      <c r="Q549" s="188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76"/>
      <c r="Q550" s="188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76"/>
      <c r="Q551" s="188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76"/>
      <c r="Q552" s="188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76"/>
      <c r="Q553" s="188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76"/>
      <c r="Q554" s="188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76"/>
      <c r="Q555" s="188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76"/>
      <c r="Q556" s="188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76"/>
      <c r="Q557" s="188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76"/>
      <c r="Q558" s="188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76"/>
      <c r="Q559" s="188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76"/>
      <c r="Q560" s="188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76"/>
      <c r="Q561" s="188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76"/>
      <c r="Q562" s="188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76"/>
      <c r="Q563" s="188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76"/>
      <c r="Q564" s="188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76"/>
      <c r="Q565" s="188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76"/>
      <c r="Q566" s="188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76"/>
      <c r="Q567" s="188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76"/>
      <c r="Q568" s="188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76"/>
      <c r="Q569" s="188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76"/>
      <c r="Q570" s="188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76"/>
      <c r="Q571" s="188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76"/>
      <c r="Q572" s="188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76"/>
      <c r="Q573" s="188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76"/>
      <c r="Q574" s="188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76"/>
      <c r="Q575" s="188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76"/>
      <c r="Q576" s="188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76"/>
      <c r="Q577" s="188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76"/>
      <c r="Q578" s="188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76"/>
      <c r="Q579" s="188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76"/>
      <c r="Q580" s="188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76"/>
      <c r="Q581" s="188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76"/>
      <c r="Q582" s="188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76"/>
      <c r="Q583" s="188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76"/>
      <c r="Q584" s="188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76"/>
      <c r="Q585" s="188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76"/>
      <c r="Q586" s="188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76"/>
      <c r="Q587" s="188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76"/>
      <c r="Q588" s="188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76"/>
      <c r="Q589" s="188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76"/>
      <c r="Q590" s="188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76"/>
      <c r="Q591" s="188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76"/>
      <c r="Q592" s="188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76"/>
      <c r="Q593" s="188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76"/>
      <c r="Q594" s="188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76"/>
      <c r="Q595" s="188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76"/>
      <c r="Q596" s="188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76"/>
      <c r="Q597" s="188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76"/>
      <c r="Q598" s="188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76"/>
      <c r="Q599" s="188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76"/>
      <c r="Q600" s="188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76"/>
      <c r="Q601" s="188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76"/>
      <c r="Q602" s="188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76"/>
      <c r="Q603" s="188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76"/>
      <c r="Q604" s="188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76"/>
      <c r="Q605" s="188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76"/>
      <c r="Q606" s="188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76"/>
      <c r="Q607" s="188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76"/>
      <c r="Q608" s="188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76"/>
      <c r="Q609" s="188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76"/>
      <c r="Q610" s="188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76"/>
      <c r="Q611" s="188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76"/>
      <c r="Q612" s="188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76"/>
      <c r="Q613" s="188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76"/>
      <c r="Q614" s="188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76"/>
      <c r="Q615" s="188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76"/>
      <c r="Q616" s="188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76"/>
      <c r="Q617" s="188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76"/>
      <c r="Q618" s="188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76"/>
      <c r="Q619" s="188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76"/>
      <c r="Q620" s="188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76"/>
      <c r="Q621" s="188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76"/>
      <c r="Q622" s="188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76"/>
      <c r="Q623" s="188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76"/>
      <c r="Q624" s="188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76"/>
      <c r="Q625" s="188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76"/>
      <c r="Q626" s="188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76"/>
      <c r="Q627" s="188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76"/>
      <c r="Q628" s="188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76"/>
      <c r="Q629" s="188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76"/>
      <c r="Q630" s="188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76"/>
      <c r="Q631" s="188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76"/>
      <c r="Q632" s="188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76"/>
      <c r="Q633" s="188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76"/>
      <c r="Q634" s="188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76"/>
      <c r="Q635" s="188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76"/>
      <c r="Q636" s="188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76"/>
      <c r="Q637" s="188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76"/>
      <c r="Q638" s="188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76"/>
      <c r="Q639" s="188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76"/>
      <c r="Q640" s="188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76"/>
      <c r="Q641" s="188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76"/>
      <c r="Q642" s="188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76"/>
      <c r="Q643" s="188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76"/>
      <c r="Q644" s="188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76"/>
      <c r="Q645" s="188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76"/>
      <c r="Q646" s="188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76"/>
      <c r="Q647" s="188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76"/>
      <c r="Q648" s="188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76"/>
      <c r="Q649" s="188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76"/>
      <c r="Q650" s="188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76"/>
      <c r="Q651" s="188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76"/>
      <c r="Q652" s="188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76"/>
      <c r="Q653" s="188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76"/>
      <c r="Q654" s="188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76"/>
      <c r="Q655" s="188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76"/>
      <c r="Q656" s="188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76"/>
      <c r="Q657" s="188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76"/>
      <c r="Q658" s="188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76"/>
      <c r="Q659" s="188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76"/>
      <c r="Q660" s="188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76"/>
      <c r="Q661" s="188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76"/>
      <c r="Q662" s="188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76"/>
      <c r="Q663" s="188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76"/>
      <c r="Q664" s="188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76"/>
      <c r="Q665" s="188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76"/>
      <c r="Q666" s="188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76"/>
      <c r="Q667" s="188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76"/>
      <c r="Q668" s="188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76"/>
      <c r="Q669" s="188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76"/>
      <c r="Q670" s="188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76"/>
      <c r="Q671" s="188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76"/>
      <c r="Q672" s="188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76"/>
      <c r="Q673" s="188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76"/>
      <c r="Q674" s="188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76"/>
      <c r="Q675" s="188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76"/>
      <c r="Q676" s="188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76"/>
      <c r="Q677" s="188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76"/>
      <c r="Q678" s="188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76"/>
      <c r="Q679" s="188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76"/>
      <c r="Q680" s="188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76"/>
      <c r="Q681" s="188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76"/>
      <c r="Q682" s="188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76"/>
      <c r="Q683" s="188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76"/>
      <c r="Q684" s="188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76"/>
      <c r="Q685" s="188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76"/>
      <c r="Q686" s="188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76"/>
      <c r="Q687" s="188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76"/>
      <c r="Q688" s="188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76"/>
      <c r="Q689" s="188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76"/>
      <c r="Q690" s="188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76"/>
      <c r="Q691" s="188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76"/>
      <c r="Q692" s="188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76"/>
      <c r="Q693" s="188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76"/>
      <c r="Q694" s="188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76"/>
      <c r="Q695" s="188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76"/>
      <c r="Q696" s="188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76"/>
      <c r="Q697" s="188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76"/>
      <c r="Q698" s="188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76"/>
      <c r="Q699" s="188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76"/>
      <c r="Q700" s="188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76"/>
      <c r="Q701" s="188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76"/>
      <c r="Q702" s="188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76"/>
      <c r="Q703" s="188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76"/>
      <c r="Q704" s="188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76"/>
      <c r="Q705" s="188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76"/>
      <c r="Q706" s="188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76"/>
      <c r="Q707" s="188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76"/>
      <c r="Q708" s="188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76"/>
      <c r="Q709" s="188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76"/>
      <c r="Q710" s="188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76"/>
      <c r="Q711" s="188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76"/>
      <c r="Q712" s="188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76"/>
      <c r="Q713" s="188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76"/>
      <c r="Q714" s="188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76"/>
      <c r="Q715" s="188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76"/>
      <c r="Q716" s="188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76"/>
      <c r="Q717" s="188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76"/>
      <c r="Q718" s="188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76"/>
      <c r="Q719" s="188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76"/>
      <c r="Q720" s="188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76"/>
      <c r="Q721" s="188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76"/>
      <c r="Q722" s="188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76"/>
      <c r="Q723" s="188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76"/>
      <c r="Q724" s="188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76"/>
      <c r="Q725" s="188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76"/>
      <c r="Q726" s="188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76"/>
      <c r="Q727" s="188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76"/>
      <c r="Q728" s="188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76"/>
      <c r="Q729" s="188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76"/>
      <c r="Q730" s="188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76"/>
      <c r="Q731" s="188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76"/>
      <c r="Q732" s="188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76"/>
      <c r="Q733" s="188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76"/>
      <c r="Q734" s="188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76"/>
      <c r="Q735" s="188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76"/>
      <c r="Q736" s="188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76"/>
      <c r="Q737" s="188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76"/>
      <c r="Q738" s="188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76"/>
      <c r="Q739" s="188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76"/>
      <c r="Q740" s="188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76"/>
      <c r="Q741" s="188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76"/>
      <c r="Q742" s="188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76"/>
      <c r="Q743" s="188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76"/>
      <c r="Q744" s="188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76"/>
      <c r="Q745" s="188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76"/>
      <c r="Q746" s="188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76"/>
      <c r="Q747" s="188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76"/>
      <c r="Q748" s="188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76"/>
      <c r="Q749" s="188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76"/>
      <c r="Q750" s="188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76"/>
      <c r="Q751" s="188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76"/>
      <c r="Q752" s="188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76"/>
      <c r="Q753" s="188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76"/>
      <c r="Q754" s="188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76"/>
      <c r="Q755" s="188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76"/>
      <c r="Q756" s="188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76"/>
      <c r="Q757" s="188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76"/>
      <c r="Q758" s="188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76"/>
      <c r="Q759" s="188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76"/>
      <c r="Q760" s="188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76"/>
      <c r="Q761" s="188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76"/>
      <c r="Q762" s="188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76"/>
      <c r="Q763" s="188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76"/>
      <c r="Q764" s="188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76"/>
      <c r="Q765" s="188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76"/>
      <c r="Q766" s="188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76"/>
      <c r="Q767" s="188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76"/>
      <c r="Q768" s="188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76"/>
      <c r="Q769" s="188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76"/>
      <c r="Q770" s="188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76"/>
      <c r="Q771" s="188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76"/>
      <c r="Q772" s="188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76"/>
      <c r="Q773" s="188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76"/>
      <c r="Q774" s="188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76"/>
      <c r="Q775" s="188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76"/>
      <c r="Q776" s="188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76"/>
      <c r="Q777" s="188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76"/>
      <c r="Q778" s="188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76"/>
      <c r="Q779" s="188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76"/>
      <c r="Q780" s="188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76"/>
      <c r="Q781" s="188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76"/>
      <c r="Q782" s="188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76"/>
      <c r="Q783" s="188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76"/>
      <c r="Q784" s="188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76"/>
      <c r="Q785" s="188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76"/>
      <c r="Q786" s="188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76"/>
      <c r="Q787" s="188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76"/>
      <c r="Q788" s="188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76"/>
      <c r="Q789" s="188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76"/>
      <c r="Q790" s="188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76"/>
      <c r="Q791" s="188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76"/>
      <c r="Q792" s="188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76"/>
      <c r="Q793" s="188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76"/>
      <c r="Q794" s="188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76"/>
      <c r="Q795" s="188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76"/>
      <c r="Q796" s="188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76"/>
      <c r="Q797" s="188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76"/>
      <c r="Q798" s="188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76"/>
      <c r="Q799" s="188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76"/>
      <c r="Q800" s="188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76"/>
      <c r="Q801" s="188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76"/>
      <c r="Q802" s="188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76"/>
      <c r="Q803" s="188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76"/>
      <c r="Q804" s="188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76"/>
      <c r="Q805" s="188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76"/>
      <c r="Q806" s="188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76"/>
      <c r="Q807" s="188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76"/>
      <c r="Q808" s="188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76"/>
      <c r="Q809" s="188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76"/>
      <c r="Q810" s="188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76"/>
      <c r="Q811" s="188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76"/>
      <c r="Q812" s="188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76"/>
      <c r="Q813" s="188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76"/>
      <c r="Q814" s="188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76"/>
      <c r="Q815" s="188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76"/>
      <c r="Q816" s="188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76"/>
      <c r="Q817" s="188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76"/>
      <c r="Q818" s="188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76"/>
      <c r="Q819" s="188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76"/>
      <c r="Q820" s="188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76"/>
      <c r="Q821" s="188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76"/>
      <c r="Q822" s="188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76"/>
      <c r="Q823" s="188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76"/>
      <c r="Q824" s="188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76"/>
      <c r="Q825" s="188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76"/>
      <c r="Q826" s="188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76"/>
      <c r="Q827" s="188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76"/>
      <c r="Q828" s="188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76"/>
      <c r="Q829" s="188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76"/>
      <c r="Q830" s="188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76"/>
      <c r="Q831" s="188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76"/>
      <c r="Q832" s="188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76"/>
      <c r="Q833" s="188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76"/>
      <c r="Q834" s="188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76"/>
      <c r="Q835" s="188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76"/>
      <c r="Q836" s="188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76"/>
      <c r="Q837" s="188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76"/>
      <c r="Q838" s="188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76"/>
      <c r="Q839" s="188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76"/>
      <c r="Q840" s="188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76"/>
      <c r="Q841" s="188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76"/>
      <c r="Q842" s="188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76"/>
      <c r="Q843" s="188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76"/>
      <c r="Q844" s="188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76"/>
      <c r="Q845" s="188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76"/>
      <c r="Q846" s="188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76"/>
      <c r="Q847" s="188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76"/>
      <c r="Q848" s="188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76"/>
      <c r="Q849" s="188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76"/>
      <c r="Q850" s="188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76"/>
      <c r="Q851" s="188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76"/>
      <c r="Q852" s="188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76"/>
      <c r="Q853" s="188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76"/>
      <c r="Q854" s="188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76"/>
      <c r="Q855" s="188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76"/>
      <c r="Q856" s="188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76"/>
      <c r="Q857" s="188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76"/>
      <c r="Q858" s="188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76"/>
      <c r="Q859" s="188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76"/>
      <c r="Q860" s="188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76"/>
      <c r="Q861" s="188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76"/>
      <c r="Q862" s="188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76"/>
      <c r="Q863" s="188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76"/>
      <c r="Q864" s="188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76"/>
      <c r="Q865" s="188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76"/>
      <c r="Q866" s="188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76"/>
      <c r="Q867" s="188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76"/>
      <c r="Q868" s="188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76"/>
      <c r="Q869" s="188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76"/>
      <c r="Q870" s="188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76"/>
      <c r="Q871" s="188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76"/>
      <c r="Q872" s="188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76"/>
      <c r="Q873" s="188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76"/>
      <c r="Q874" s="188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76"/>
      <c r="Q875" s="188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76"/>
      <c r="Q876" s="188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76"/>
      <c r="Q877" s="188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76"/>
      <c r="Q878" s="188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76"/>
      <c r="Q879" s="188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76"/>
      <c r="Q880" s="188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76"/>
      <c r="Q881" s="188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76"/>
      <c r="Q882" s="188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76"/>
      <c r="Q883" s="188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76"/>
      <c r="Q884" s="188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76"/>
      <c r="Q885" s="188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76"/>
      <c r="Q886" s="188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76"/>
      <c r="Q887" s="188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76"/>
      <c r="Q888" s="188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76"/>
      <c r="Q889" s="188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76"/>
      <c r="Q890" s="188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76"/>
      <c r="Q891" s="188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76"/>
      <c r="Q892" s="188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76"/>
      <c r="Q893" s="188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76"/>
      <c r="Q894" s="188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76"/>
      <c r="Q895" s="188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76"/>
      <c r="Q896" s="188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76"/>
      <c r="Q897" s="188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76"/>
      <c r="Q898" s="188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76"/>
      <c r="Q899" s="188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76"/>
      <c r="Q900" s="188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76"/>
      <c r="Q901" s="188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76"/>
      <c r="Q902" s="188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76"/>
      <c r="Q903" s="188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76"/>
      <c r="Q904" s="188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76"/>
      <c r="Q905" s="188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76"/>
      <c r="Q906" s="188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76"/>
      <c r="Q907" s="188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76"/>
      <c r="Q908" s="188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76"/>
      <c r="Q909" s="188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76"/>
      <c r="Q910" s="188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76"/>
      <c r="Q911" s="188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76"/>
      <c r="Q912" s="188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76"/>
      <c r="Q913" s="188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76"/>
      <c r="Q914" s="188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76"/>
      <c r="Q915" s="188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76"/>
      <c r="Q916" s="188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76"/>
      <c r="Q917" s="188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76"/>
      <c r="Q918" s="188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76"/>
      <c r="Q919" s="188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76"/>
      <c r="Q920" s="188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76"/>
      <c r="Q921" s="188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76"/>
      <c r="Q922" s="188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76"/>
      <c r="Q923" s="188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76"/>
      <c r="Q924" s="188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76"/>
      <c r="Q925" s="188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76"/>
      <c r="Q926" s="188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76"/>
      <c r="Q927" s="188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76"/>
      <c r="Q928" s="188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76"/>
      <c r="Q929" s="188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76"/>
      <c r="Q930" s="188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76"/>
      <c r="Q931" s="188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76"/>
      <c r="Q932" s="188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76"/>
      <c r="Q933" s="188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76"/>
      <c r="Q934" s="188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76"/>
      <c r="Q935" s="188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76"/>
      <c r="Q936" s="188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76"/>
      <c r="Q937" s="188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76"/>
      <c r="Q938" s="188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76"/>
      <c r="Q939" s="188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76"/>
      <c r="Q940" s="188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76"/>
      <c r="Q941" s="188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76"/>
      <c r="Q942" s="188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76"/>
      <c r="Q943" s="188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76"/>
      <c r="Q944" s="188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76"/>
      <c r="Q945" s="188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76"/>
      <c r="Q946" s="188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76"/>
      <c r="Q947" s="188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76"/>
      <c r="Q948" s="188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76"/>
      <c r="Q949" s="188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76"/>
      <c r="Q950" s="188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76"/>
      <c r="Q951" s="188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76"/>
      <c r="Q952" s="188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76"/>
      <c r="Q953" s="188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76"/>
      <c r="Q954" s="188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76"/>
      <c r="Q955" s="188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76"/>
      <c r="Q956" s="188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76"/>
      <c r="Q957" s="188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76"/>
      <c r="Q958" s="188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76"/>
      <c r="Q959" s="188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76"/>
      <c r="Q960" s="188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76"/>
      <c r="Q961" s="188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76"/>
      <c r="Q962" s="188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76"/>
      <c r="Q963" s="188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76"/>
      <c r="Q964" s="188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76"/>
      <c r="Q965" s="188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76"/>
      <c r="Q966" s="188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76"/>
      <c r="Q967" s="188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76"/>
      <c r="Q968" s="188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76"/>
      <c r="Q969" s="188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76"/>
      <c r="Q970" s="188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76"/>
      <c r="Q971" s="188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76"/>
      <c r="Q972" s="188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76"/>
      <c r="Q973" s="188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76"/>
      <c r="Q974" s="188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76"/>
      <c r="Q975" s="188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76"/>
      <c r="Q976" s="188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76"/>
      <c r="Q977" s="188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76"/>
      <c r="Q978" s="188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76"/>
      <c r="Q979" s="188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76"/>
      <c r="Q980" s="188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76"/>
      <c r="Q981" s="188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76"/>
      <c r="Q982" s="188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76"/>
      <c r="Q983" s="188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76"/>
      <c r="Q984" s="188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76"/>
      <c r="Q985" s="188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76"/>
      <c r="Q986" s="188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76"/>
      <c r="Q987" s="188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76"/>
      <c r="Q988" s="188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76"/>
      <c r="Q989" s="188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76"/>
      <c r="Q990" s="188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76"/>
      <c r="Q991" s="188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76"/>
      <c r="Q992" s="188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76"/>
      <c r="Q993" s="188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76"/>
      <c r="Q994" s="188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76"/>
      <c r="Q995" s="188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76"/>
      <c r="Q996" s="188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76"/>
      <c r="Q997" s="188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76"/>
      <c r="Q998" s="188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76"/>
      <c r="Q999" s="188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76"/>
      <c r="Q1000" s="188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39">
    <mergeCell ref="H88:K88"/>
    <mergeCell ref="H72:K72"/>
    <mergeCell ref="B79:C79"/>
    <mergeCell ref="D79:E79"/>
    <mergeCell ref="H80:K80"/>
    <mergeCell ref="B87:C87"/>
    <mergeCell ref="D87:E87"/>
    <mergeCell ref="H56:K56"/>
    <mergeCell ref="B63:C63"/>
    <mergeCell ref="D63:E63"/>
    <mergeCell ref="H64:K64"/>
    <mergeCell ref="B71:C71"/>
    <mergeCell ref="D71:E71"/>
    <mergeCell ref="T25:U25"/>
    <mergeCell ref="V25:W25"/>
    <mergeCell ref="M51:N51"/>
    <mergeCell ref="M52:N52"/>
    <mergeCell ref="B55:C55"/>
    <mergeCell ref="D55:E55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000"/>
  <sheetViews>
    <sheetView topLeftCell="K22" workbookViewId="0">
      <selection activeCell="T30" sqref="T30"/>
    </sheetView>
  </sheetViews>
  <sheetFormatPr defaultRowHeight="15"/>
  <cols>
    <col min="2" max="2" width="13" customWidth="1"/>
    <col min="3" max="3" width="14.7109375" customWidth="1"/>
    <col min="4" max="4" width="13.85546875" customWidth="1"/>
    <col min="6" max="6" width="11.42578125" customWidth="1"/>
    <col min="7" max="7" width="20.28515625" customWidth="1"/>
    <col min="8" max="8" width="18.42578125" customWidth="1"/>
    <col min="9" max="9" width="20.5703125" customWidth="1"/>
    <col min="10" max="10" width="11.7109375" customWidth="1"/>
    <col min="11" max="11" width="18.5703125" customWidth="1"/>
    <col min="16" max="16" width="20.5703125" style="4" customWidth="1"/>
    <col min="17" max="17" width="13.5703125" style="193" bestFit="1" customWidth="1"/>
    <col min="20" max="20" width="30.7109375" customWidth="1"/>
    <col min="21" max="23" width="33.7109375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76"/>
      <c r="Q1" s="188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71"/>
      <c r="Q2" s="189"/>
      <c r="R2" s="14"/>
      <c r="S2" s="14"/>
      <c r="T2" s="14"/>
      <c r="U2" s="327" t="s">
        <v>487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177"/>
      <c r="Q3" s="190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187">
        <f>F43</f>
        <v>0</v>
      </c>
      <c r="Q4" s="186" t="e">
        <f>P4/P5*100</f>
        <v>#DIV/0!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82">
        <f>C43</f>
        <v>0</v>
      </c>
      <c r="Q5" s="191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175">
        <v>200000</v>
      </c>
      <c r="D6" s="14"/>
      <c r="E6" s="14"/>
      <c r="F6" s="14"/>
      <c r="G6" s="14"/>
      <c r="H6" s="28" t="s">
        <v>493</v>
      </c>
      <c r="I6" s="137">
        <f>I43/C7*100</f>
        <v>0</v>
      </c>
      <c r="J6" s="14"/>
      <c r="K6" s="14"/>
      <c r="L6" s="19"/>
      <c r="M6" s="14"/>
      <c r="N6" s="14"/>
      <c r="O6" s="14"/>
      <c r="P6" s="176"/>
      <c r="Q6" s="191"/>
      <c r="R6" s="14"/>
      <c r="S6" s="14"/>
      <c r="T6" s="14"/>
      <c r="U6" s="29" t="s">
        <v>494</v>
      </c>
      <c r="V6" s="23"/>
      <c r="W6" s="173">
        <v>200000</v>
      </c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175">
        <v>150000</v>
      </c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177"/>
      <c r="Q7" s="190"/>
      <c r="R7" s="14"/>
      <c r="S7" s="14"/>
      <c r="T7" s="14"/>
      <c r="U7" s="14"/>
      <c r="V7" s="14"/>
      <c r="W7" s="17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>
        <v>0</v>
      </c>
      <c r="Q8" s="186" t="e">
        <f>P8/P9*100</f>
        <v>#DIV/0!</v>
      </c>
      <c r="R8" s="14"/>
      <c r="S8" s="14"/>
      <c r="T8" s="14"/>
      <c r="U8" s="29" t="s">
        <v>499</v>
      </c>
      <c r="V8" s="23"/>
      <c r="W8" s="173">
        <v>150000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82">
        <f>F43</f>
        <v>0</v>
      </c>
      <c r="Q9" s="191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76"/>
      <c r="Q10" s="191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70"/>
      <c r="D11" s="371"/>
      <c r="E11" s="371"/>
      <c r="F11" s="208" t="s">
        <v>510</v>
      </c>
      <c r="G11" s="208" t="s">
        <v>446</v>
      </c>
      <c r="H11" s="209" t="s">
        <v>510</v>
      </c>
      <c r="I11" s="209" t="s">
        <v>446</v>
      </c>
      <c r="J11" s="210" t="s">
        <v>510</v>
      </c>
      <c r="K11" s="210" t="s">
        <v>446</v>
      </c>
      <c r="L11" s="19"/>
      <c r="M11" s="14"/>
      <c r="N11" s="14"/>
      <c r="O11" s="14"/>
      <c r="P11" s="176"/>
      <c r="Q11" s="191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customHeight="1" thickBot="1">
      <c r="A12" s="19"/>
      <c r="B12" s="204">
        <v>1</v>
      </c>
      <c r="C12" s="213" t="s">
        <v>615</v>
      </c>
      <c r="D12" s="213"/>
      <c r="E12" s="213"/>
      <c r="F12" s="213"/>
      <c r="G12" s="213"/>
      <c r="H12" s="213"/>
      <c r="I12" s="213"/>
      <c r="J12" s="213"/>
      <c r="K12" s="213"/>
      <c r="L12" s="206"/>
      <c r="M12" s="20" t="s">
        <v>512</v>
      </c>
      <c r="N12" s="14"/>
      <c r="O12" s="14"/>
      <c r="P12" s="177"/>
      <c r="Q12" s="190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204">
        <v>2</v>
      </c>
      <c r="C13" s="214"/>
      <c r="D13" s="214"/>
      <c r="E13" s="214"/>
      <c r="F13" s="215"/>
      <c r="G13" s="216"/>
      <c r="H13" s="215"/>
      <c r="I13" s="216"/>
      <c r="J13" s="215"/>
      <c r="K13" s="216"/>
      <c r="L13" s="206"/>
      <c r="M13" s="14"/>
      <c r="N13" s="20" t="s">
        <v>514</v>
      </c>
      <c r="O13" s="23"/>
      <c r="P13" s="178">
        <f>I43</f>
        <v>0</v>
      </c>
      <c r="Q13" s="186" t="e">
        <f>P13/P14*100</f>
        <v>#DIV/0!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204">
        <v>3</v>
      </c>
      <c r="C14" s="214"/>
      <c r="D14" s="214"/>
      <c r="E14" s="214"/>
      <c r="F14" s="215"/>
      <c r="G14" s="216"/>
      <c r="H14" s="215"/>
      <c r="I14" s="216"/>
      <c r="J14" s="215"/>
      <c r="K14" s="216"/>
      <c r="L14" s="206"/>
      <c r="M14" s="14"/>
      <c r="N14" s="20" t="s">
        <v>518</v>
      </c>
      <c r="O14" s="14"/>
      <c r="P14" s="179">
        <f>G43</f>
        <v>0</v>
      </c>
      <c r="Q14" s="191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204">
        <v>4</v>
      </c>
      <c r="C15" s="214"/>
      <c r="D15" s="214"/>
      <c r="E15" s="214"/>
      <c r="F15" s="215"/>
      <c r="G15" s="216"/>
      <c r="H15" s="215"/>
      <c r="I15" s="216"/>
      <c r="J15" s="215"/>
      <c r="K15" s="216"/>
      <c r="L15" s="206"/>
      <c r="M15" s="14"/>
      <c r="N15" s="14"/>
      <c r="O15" s="14"/>
      <c r="P15" s="176"/>
      <c r="Q15" s="191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204">
        <v>5</v>
      </c>
      <c r="C16" s="214"/>
      <c r="D16" s="214"/>
      <c r="E16" s="214"/>
      <c r="F16" s="215"/>
      <c r="G16" s="216"/>
      <c r="H16" s="215"/>
      <c r="I16" s="216"/>
      <c r="J16" s="215"/>
      <c r="K16" s="216"/>
      <c r="L16" s="206"/>
      <c r="M16" s="20" t="s">
        <v>576</v>
      </c>
      <c r="N16" s="14"/>
      <c r="O16" s="14"/>
      <c r="P16" s="177"/>
      <c r="Q16" s="190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204">
        <v>6</v>
      </c>
      <c r="C17" s="214"/>
      <c r="D17" s="214"/>
      <c r="E17" s="214"/>
      <c r="F17" s="215"/>
      <c r="G17" s="216"/>
      <c r="H17" s="215"/>
      <c r="I17" s="216"/>
      <c r="J17" s="215"/>
      <c r="K17" s="216"/>
      <c r="L17" s="206"/>
      <c r="M17" s="14"/>
      <c r="N17" s="20" t="s">
        <v>514</v>
      </c>
      <c r="O17" s="23"/>
      <c r="P17" s="178">
        <f>I43</f>
        <v>0</v>
      </c>
      <c r="Q17" s="186" t="e">
        <f>P17/P18</f>
        <v>#DIV/0!</v>
      </c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204">
        <v>7</v>
      </c>
      <c r="C18" s="214"/>
      <c r="D18" s="214"/>
      <c r="E18" s="214"/>
      <c r="F18" s="215"/>
      <c r="G18" s="216"/>
      <c r="H18" s="215"/>
      <c r="I18" s="216"/>
      <c r="J18" s="215"/>
      <c r="K18" s="216"/>
      <c r="L18" s="206"/>
      <c r="M18" s="14"/>
      <c r="N18" s="20" t="s">
        <v>526</v>
      </c>
      <c r="O18" s="14"/>
      <c r="P18" s="182">
        <f>H43</f>
        <v>0</v>
      </c>
      <c r="Q18" s="191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204">
        <v>8</v>
      </c>
      <c r="C19" s="214"/>
      <c r="D19" s="214"/>
      <c r="E19" s="214"/>
      <c r="F19" s="215"/>
      <c r="G19" s="216"/>
      <c r="H19" s="215"/>
      <c r="I19" s="216"/>
      <c r="J19" s="215"/>
      <c r="K19" s="216"/>
      <c r="L19" s="206"/>
      <c r="M19" s="14"/>
      <c r="N19" s="14"/>
      <c r="O19" s="14"/>
      <c r="P19" s="176"/>
      <c r="Q19" s="191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204">
        <v>9</v>
      </c>
      <c r="C20" s="214"/>
      <c r="D20" s="214"/>
      <c r="E20" s="214"/>
      <c r="F20" s="215"/>
      <c r="G20" s="216"/>
      <c r="H20" s="215"/>
      <c r="I20" s="216"/>
      <c r="J20" s="215"/>
      <c r="K20" s="216"/>
      <c r="L20" s="206"/>
      <c r="M20" s="20" t="s">
        <v>529</v>
      </c>
      <c r="N20" s="14"/>
      <c r="O20" s="14"/>
      <c r="P20" s="177"/>
      <c r="Q20" s="190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204">
        <v>10</v>
      </c>
      <c r="C21" s="214"/>
      <c r="D21" s="214"/>
      <c r="E21" s="214"/>
      <c r="F21" s="215"/>
      <c r="G21" s="216"/>
      <c r="H21" s="215"/>
      <c r="I21" s="216"/>
      <c r="J21" s="215"/>
      <c r="K21" s="216"/>
      <c r="L21" s="206"/>
      <c r="M21" s="14"/>
      <c r="N21" s="20" t="s">
        <v>532</v>
      </c>
      <c r="O21" s="23"/>
      <c r="P21" s="178">
        <f>G43</f>
        <v>0</v>
      </c>
      <c r="Q21" s="186" t="e">
        <f>P21/P22</f>
        <v>#DIV/0!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204">
        <v>11</v>
      </c>
      <c r="C22" s="214"/>
      <c r="D22" s="214"/>
      <c r="E22" s="214"/>
      <c r="F22" s="215"/>
      <c r="G22" s="216"/>
      <c r="H22" s="215"/>
      <c r="I22" s="216"/>
      <c r="J22" s="215"/>
      <c r="K22" s="216"/>
      <c r="L22" s="206"/>
      <c r="M22" s="14"/>
      <c r="N22" s="20" t="s">
        <v>533</v>
      </c>
      <c r="O22" s="14"/>
      <c r="P22" s="182">
        <f>F43</f>
        <v>0</v>
      </c>
      <c r="Q22" s="191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204">
        <v>12</v>
      </c>
      <c r="C23" s="214"/>
      <c r="D23" s="214"/>
      <c r="E23" s="214"/>
      <c r="F23" s="215"/>
      <c r="G23" s="216"/>
      <c r="H23" s="215"/>
      <c r="I23" s="216"/>
      <c r="J23" s="215"/>
      <c r="K23" s="216"/>
      <c r="L23" s="206"/>
      <c r="M23" s="14"/>
      <c r="N23" s="14"/>
      <c r="O23" s="14"/>
      <c r="P23" s="176"/>
      <c r="Q23" s="191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204">
        <v>13</v>
      </c>
      <c r="C24" s="214"/>
      <c r="D24" s="214"/>
      <c r="E24" s="214"/>
      <c r="F24" s="215"/>
      <c r="G24" s="216"/>
      <c r="H24" s="215"/>
      <c r="I24" s="216"/>
      <c r="J24" s="215"/>
      <c r="K24" s="216"/>
      <c r="L24" s="206"/>
      <c r="M24" s="20" t="s">
        <v>537</v>
      </c>
      <c r="N24" s="14"/>
      <c r="O24" s="14"/>
      <c r="P24" s="177"/>
      <c r="Q24" s="190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204">
        <v>14</v>
      </c>
      <c r="C25" s="214"/>
      <c r="D25" s="214"/>
      <c r="E25" s="214"/>
      <c r="F25" s="215"/>
      <c r="G25" s="216"/>
      <c r="H25" s="215"/>
      <c r="I25" s="216"/>
      <c r="J25" s="215"/>
      <c r="K25" s="216"/>
      <c r="L25" s="206"/>
      <c r="M25" s="14"/>
      <c r="N25" s="20" t="s">
        <v>539</v>
      </c>
      <c r="O25" s="23"/>
      <c r="P25" s="180">
        <f>J43</f>
        <v>0</v>
      </c>
      <c r="Q25" s="186" t="e">
        <f>P25/P26*100</f>
        <v>#DIV/0!</v>
      </c>
      <c r="R25" s="14"/>
      <c r="S25" s="14"/>
      <c r="T25" s="368" t="s">
        <v>540</v>
      </c>
      <c r="U25" s="369"/>
      <c r="V25" s="368" t="s">
        <v>541</v>
      </c>
      <c r="W25" s="369"/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204">
        <v>15</v>
      </c>
      <c r="C26" s="214"/>
      <c r="D26" s="214"/>
      <c r="E26" s="214"/>
      <c r="F26" s="215"/>
      <c r="G26" s="216"/>
      <c r="H26" s="215"/>
      <c r="I26" s="216"/>
      <c r="J26" s="215"/>
      <c r="K26" s="216"/>
      <c r="L26" s="206"/>
      <c r="M26" s="14"/>
      <c r="N26" s="20" t="s">
        <v>500</v>
      </c>
      <c r="O26" s="14"/>
      <c r="P26" s="182">
        <f>C43</f>
        <v>0</v>
      </c>
      <c r="Q26" s="191"/>
      <c r="R26" s="14"/>
      <c r="S26" s="19"/>
      <c r="T26" s="167" t="s">
        <v>527</v>
      </c>
      <c r="U26" s="65" t="s">
        <v>542</v>
      </c>
      <c r="V26" s="65" t="s">
        <v>543</v>
      </c>
      <c r="W26" s="65" t="s">
        <v>544</v>
      </c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</row>
    <row r="27" spans="1:37" ht="15.75" thickBot="1">
      <c r="A27" s="19"/>
      <c r="B27" s="204">
        <v>16</v>
      </c>
      <c r="C27" s="214"/>
      <c r="D27" s="214"/>
      <c r="E27" s="214"/>
      <c r="F27" s="215"/>
      <c r="G27" s="216"/>
      <c r="H27" s="215"/>
      <c r="I27" s="216"/>
      <c r="J27" s="215"/>
      <c r="K27" s="216"/>
      <c r="L27" s="206"/>
      <c r="M27" s="14"/>
      <c r="N27" s="14"/>
      <c r="O27" s="14"/>
      <c r="P27" s="176"/>
      <c r="Q27" s="191"/>
      <c r="R27" s="14"/>
      <c r="S27" s="165">
        <v>1</v>
      </c>
      <c r="T27" s="195" t="s">
        <v>618</v>
      </c>
      <c r="U27" s="203"/>
      <c r="V27" s="196"/>
      <c r="W27" s="196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</row>
    <row r="28" spans="1:37" ht="15.75" thickBot="1">
      <c r="A28" s="19"/>
      <c r="B28" s="204">
        <v>17</v>
      </c>
      <c r="C28" s="214"/>
      <c r="D28" s="214"/>
      <c r="E28" s="214"/>
      <c r="F28" s="215"/>
      <c r="G28" s="216"/>
      <c r="H28" s="215"/>
      <c r="I28" s="216"/>
      <c r="J28" s="215"/>
      <c r="K28" s="216"/>
      <c r="L28" s="206"/>
      <c r="M28" s="20" t="s">
        <v>545</v>
      </c>
      <c r="N28" s="14"/>
      <c r="O28" s="14"/>
      <c r="P28" s="177"/>
      <c r="Q28" s="190"/>
      <c r="R28" s="14"/>
      <c r="S28" s="165">
        <v>2</v>
      </c>
      <c r="T28" s="195" t="s">
        <v>619</v>
      </c>
      <c r="U28" s="202"/>
      <c r="V28" s="196"/>
      <c r="W28" s="196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</row>
    <row r="29" spans="1:37" ht="16.5" thickBot="1">
      <c r="A29" s="19"/>
      <c r="B29" s="204">
        <v>18</v>
      </c>
      <c r="C29" s="214"/>
      <c r="D29" s="214"/>
      <c r="E29" s="214"/>
      <c r="F29" s="215"/>
      <c r="G29" s="216"/>
      <c r="H29" s="215"/>
      <c r="I29" s="216"/>
      <c r="J29" s="215"/>
      <c r="K29" s="216"/>
      <c r="L29" s="206"/>
      <c r="M29" s="14"/>
      <c r="N29" s="20" t="s">
        <v>546</v>
      </c>
      <c r="O29" s="23"/>
      <c r="P29" s="178">
        <f>K43</f>
        <v>0</v>
      </c>
      <c r="Q29" s="186" t="e">
        <f>P29/P30</f>
        <v>#DIV/0!</v>
      </c>
      <c r="R29" s="14"/>
      <c r="S29" s="165">
        <v>3</v>
      </c>
      <c r="T29" s="195" t="s">
        <v>620</v>
      </c>
      <c r="U29" s="202"/>
      <c r="V29" s="196"/>
      <c r="W29" s="196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</row>
    <row r="30" spans="1:37" ht="15.75" thickBot="1">
      <c r="A30" s="19"/>
      <c r="B30" s="204">
        <v>19</v>
      </c>
      <c r="C30" s="214"/>
      <c r="D30" s="214"/>
      <c r="E30" s="214"/>
      <c r="F30" s="215"/>
      <c r="G30" s="216"/>
      <c r="H30" s="215"/>
      <c r="I30" s="216"/>
      <c r="J30" s="215"/>
      <c r="K30" s="216"/>
      <c r="L30" s="206"/>
      <c r="M30" s="16"/>
      <c r="N30" s="69" t="s">
        <v>547</v>
      </c>
      <c r="O30" s="16"/>
      <c r="P30" s="181">
        <f>J43</f>
        <v>0</v>
      </c>
      <c r="Q30" s="192"/>
      <c r="R30" s="14"/>
      <c r="S30" s="165">
        <v>4</v>
      </c>
      <c r="T30" s="195"/>
      <c r="U30" s="202"/>
      <c r="V30" s="196"/>
      <c r="W30" s="196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</row>
    <row r="31" spans="1:37" ht="15.75" thickBot="1">
      <c r="A31" s="19" t="s">
        <v>63</v>
      </c>
      <c r="B31" s="204">
        <v>20</v>
      </c>
      <c r="C31" s="214"/>
      <c r="D31" s="214"/>
      <c r="E31" s="214"/>
      <c r="F31" s="215"/>
      <c r="G31" s="216"/>
      <c r="H31" s="215"/>
      <c r="I31" s="216"/>
      <c r="J31" s="215"/>
      <c r="K31" s="216"/>
      <c r="L31" s="207"/>
      <c r="M31" s="16"/>
      <c r="N31" s="16"/>
      <c r="O31" s="16"/>
      <c r="P31" s="171"/>
      <c r="Q31" s="189"/>
      <c r="R31" s="14"/>
      <c r="S31" s="165">
        <v>5</v>
      </c>
      <c r="T31" s="195"/>
      <c r="U31" s="200"/>
      <c r="V31" s="196"/>
      <c r="W31" s="196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</row>
    <row r="32" spans="1:37" ht="15.75" thickBot="1">
      <c r="A32" s="19"/>
      <c r="B32" s="204">
        <v>21</v>
      </c>
      <c r="C32" s="214"/>
      <c r="D32" s="214"/>
      <c r="E32" s="214"/>
      <c r="F32" s="215"/>
      <c r="G32" s="216"/>
      <c r="H32" s="215"/>
      <c r="I32" s="216"/>
      <c r="J32" s="215"/>
      <c r="K32" s="216"/>
      <c r="L32" s="206"/>
      <c r="M32" s="20" t="s">
        <v>548</v>
      </c>
      <c r="N32" s="14"/>
      <c r="O32" s="14"/>
      <c r="P32" s="176"/>
      <c r="Q32" s="191"/>
      <c r="R32" s="14"/>
      <c r="S32" s="165">
        <v>6</v>
      </c>
      <c r="T32" s="195"/>
      <c r="U32" s="200"/>
      <c r="V32" s="196"/>
      <c r="W32" s="196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</row>
    <row r="33" spans="1:37" ht="15.75" thickBot="1">
      <c r="A33" s="19"/>
      <c r="B33" s="204">
        <v>22</v>
      </c>
      <c r="C33" s="214"/>
      <c r="D33" s="214"/>
      <c r="E33" s="214"/>
      <c r="F33" s="215"/>
      <c r="G33" s="216"/>
      <c r="H33" s="215"/>
      <c r="I33" s="216"/>
      <c r="J33" s="215"/>
      <c r="K33" s="216"/>
      <c r="L33" s="206"/>
      <c r="M33" s="14"/>
      <c r="N33" s="14"/>
      <c r="O33" s="14"/>
      <c r="P33" s="176"/>
      <c r="Q33" s="191"/>
      <c r="R33" s="14"/>
      <c r="S33" s="165">
        <v>7</v>
      </c>
      <c r="T33" s="195"/>
      <c r="U33" s="200"/>
      <c r="V33" s="196"/>
      <c r="W33" s="196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</row>
    <row r="34" spans="1:37" ht="15.75" thickBot="1">
      <c r="A34" s="19"/>
      <c r="B34" s="204">
        <v>23</v>
      </c>
      <c r="C34" s="214"/>
      <c r="D34" s="214"/>
      <c r="E34" s="214"/>
      <c r="F34" s="215"/>
      <c r="G34" s="216"/>
      <c r="H34" s="215"/>
      <c r="I34" s="216"/>
      <c r="J34" s="215"/>
      <c r="K34" s="216"/>
      <c r="L34" s="206"/>
      <c r="M34" s="14"/>
      <c r="N34" s="14"/>
      <c r="O34" s="14"/>
      <c r="P34" s="176"/>
      <c r="Q34" s="191"/>
      <c r="R34" s="14"/>
      <c r="S34" s="165">
        <v>8</v>
      </c>
      <c r="T34" s="195"/>
      <c r="U34" s="200"/>
      <c r="V34" s="196"/>
      <c r="W34" s="196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</row>
    <row r="35" spans="1:37" ht="15.75" thickBot="1">
      <c r="A35" s="19"/>
      <c r="B35" s="204">
        <v>24</v>
      </c>
      <c r="C35" s="214"/>
      <c r="D35" s="214"/>
      <c r="E35" s="214"/>
      <c r="F35" s="215"/>
      <c r="G35" s="216"/>
      <c r="H35" s="215"/>
      <c r="I35" s="216"/>
      <c r="J35" s="215"/>
      <c r="K35" s="216"/>
      <c r="L35" s="206"/>
      <c r="M35" s="14"/>
      <c r="N35" s="14"/>
      <c r="O35" s="14"/>
      <c r="P35" s="176"/>
      <c r="Q35" s="191"/>
      <c r="R35" s="14"/>
      <c r="S35" s="165">
        <v>9</v>
      </c>
      <c r="T35" s="195"/>
      <c r="U35" s="200"/>
      <c r="V35" s="196"/>
      <c r="W35" s="196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</row>
    <row r="36" spans="1:37" ht="15.75" thickBot="1">
      <c r="A36" s="19"/>
      <c r="B36" s="204">
        <v>25</v>
      </c>
      <c r="C36" s="214"/>
      <c r="D36" s="214"/>
      <c r="E36" s="214"/>
      <c r="F36" s="215"/>
      <c r="G36" s="216"/>
      <c r="H36" s="215"/>
      <c r="I36" s="216"/>
      <c r="J36" s="215"/>
      <c r="K36" s="216"/>
      <c r="L36" s="206"/>
      <c r="M36" s="14"/>
      <c r="N36" s="14"/>
      <c r="O36" s="14"/>
      <c r="P36" s="176"/>
      <c r="Q36" s="191"/>
      <c r="R36" s="14"/>
      <c r="S36" s="165">
        <v>10</v>
      </c>
      <c r="T36" s="195"/>
      <c r="U36" s="200"/>
      <c r="V36" s="196"/>
      <c r="W36" s="196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</row>
    <row r="37" spans="1:37" ht="15.75" customHeight="1" thickBot="1">
      <c r="A37" s="19"/>
      <c r="B37" s="204">
        <v>26</v>
      </c>
      <c r="C37" s="213"/>
      <c r="D37" s="213"/>
      <c r="E37" s="213"/>
      <c r="F37" s="213"/>
      <c r="G37" s="213"/>
      <c r="H37" s="213"/>
      <c r="I37" s="213"/>
      <c r="J37" s="213"/>
      <c r="K37" s="213"/>
      <c r="L37" s="206"/>
      <c r="M37" s="14"/>
      <c r="N37" s="14"/>
      <c r="O37" s="14"/>
      <c r="P37" s="176"/>
      <c r="Q37" s="191"/>
      <c r="R37" s="14"/>
      <c r="S37" s="165">
        <v>11</v>
      </c>
      <c r="T37" s="195"/>
      <c r="U37" s="200"/>
      <c r="V37" s="196"/>
      <c r="W37" s="196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</row>
    <row r="38" spans="1:37" ht="15.75" thickBot="1">
      <c r="A38" s="19"/>
      <c r="B38" s="204">
        <v>27</v>
      </c>
      <c r="C38" s="214"/>
      <c r="D38" s="214"/>
      <c r="E38" s="214"/>
      <c r="F38" s="215"/>
      <c r="G38" s="216"/>
      <c r="H38" s="215"/>
      <c r="I38" s="216"/>
      <c r="J38" s="215"/>
      <c r="K38" s="216"/>
      <c r="L38" s="206"/>
      <c r="M38" s="14"/>
      <c r="N38" s="14"/>
      <c r="O38" s="14"/>
      <c r="P38" s="176"/>
      <c r="Q38" s="191"/>
      <c r="R38" s="14"/>
      <c r="S38" s="165">
        <v>12</v>
      </c>
      <c r="T38" s="195"/>
      <c r="U38" s="200"/>
      <c r="V38" s="196"/>
      <c r="W38" s="196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</row>
    <row r="39" spans="1:37" ht="15.75" thickBot="1">
      <c r="A39" s="19"/>
      <c r="B39" s="204">
        <v>28</v>
      </c>
      <c r="C39" s="214"/>
      <c r="D39" s="214"/>
      <c r="E39" s="214"/>
      <c r="F39" s="215"/>
      <c r="G39" s="216"/>
      <c r="H39" s="215"/>
      <c r="I39" s="216"/>
      <c r="J39" s="215"/>
      <c r="K39" s="216"/>
      <c r="L39" s="206"/>
      <c r="M39" s="14"/>
      <c r="N39" s="14"/>
      <c r="O39" s="14"/>
      <c r="P39" s="176"/>
      <c r="Q39" s="191"/>
      <c r="R39" s="14"/>
      <c r="S39" s="165">
        <v>13</v>
      </c>
      <c r="T39" s="195"/>
      <c r="U39" s="200"/>
      <c r="V39" s="196"/>
      <c r="W39" s="196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</row>
    <row r="40" spans="1:37" ht="15.75" thickBot="1">
      <c r="A40" s="19"/>
      <c r="B40" s="204">
        <v>29</v>
      </c>
      <c r="C40" s="214"/>
      <c r="D40" s="214"/>
      <c r="E40" s="214"/>
      <c r="F40" s="215"/>
      <c r="G40" s="216"/>
      <c r="H40" s="215"/>
      <c r="I40" s="216"/>
      <c r="J40" s="215"/>
      <c r="K40" s="216"/>
      <c r="L40" s="206"/>
      <c r="M40" s="14"/>
      <c r="N40" s="14"/>
      <c r="O40" s="14"/>
      <c r="P40" s="176"/>
      <c r="Q40" s="191"/>
      <c r="R40" s="14"/>
      <c r="S40" s="165">
        <v>14</v>
      </c>
      <c r="T40" s="195"/>
      <c r="U40" s="200"/>
      <c r="V40" s="196"/>
      <c r="W40" s="196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</row>
    <row r="41" spans="1:37" ht="15.75" thickBot="1">
      <c r="A41" s="19"/>
      <c r="B41" s="204">
        <v>30</v>
      </c>
      <c r="C41" s="214"/>
      <c r="D41" s="214"/>
      <c r="E41" s="214"/>
      <c r="F41" s="215"/>
      <c r="G41" s="216"/>
      <c r="H41" s="215"/>
      <c r="I41" s="216"/>
      <c r="J41" s="215"/>
      <c r="K41" s="216"/>
      <c r="L41" s="206"/>
      <c r="M41" s="14"/>
      <c r="N41" s="14"/>
      <c r="O41" s="14"/>
      <c r="P41" s="176"/>
      <c r="Q41" s="191"/>
      <c r="R41" s="14"/>
      <c r="S41" s="165">
        <v>15</v>
      </c>
      <c r="T41" s="195"/>
      <c r="U41" s="200"/>
      <c r="V41" s="196"/>
      <c r="W41" s="196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</row>
    <row r="42" spans="1:37" ht="15.75" thickBot="1">
      <c r="A42" s="19"/>
      <c r="B42" s="205">
        <v>31</v>
      </c>
      <c r="C42" s="214"/>
      <c r="D42" s="214"/>
      <c r="E42" s="214"/>
      <c r="F42" s="215"/>
      <c r="G42" s="216"/>
      <c r="H42" s="215"/>
      <c r="I42" s="216"/>
      <c r="J42" s="215"/>
      <c r="K42" s="216"/>
      <c r="L42" s="206"/>
      <c r="M42" s="14"/>
      <c r="N42" s="14"/>
      <c r="O42" s="14"/>
      <c r="P42" s="176"/>
      <c r="Q42" s="191"/>
      <c r="R42" s="14"/>
      <c r="S42" s="165">
        <v>16</v>
      </c>
      <c r="T42" s="195"/>
      <c r="U42" s="200"/>
      <c r="V42" s="196"/>
      <c r="W42" s="196"/>
      <c r="X42" s="71" t="s">
        <v>549</v>
      </c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</row>
    <row r="43" spans="1:37" ht="18.75" thickBot="1">
      <c r="A43" s="23"/>
      <c r="B43" s="72" t="s">
        <v>550</v>
      </c>
      <c r="C43" s="211">
        <f>SUM(C13:C42)</f>
        <v>0</v>
      </c>
      <c r="D43" s="211">
        <f>SUM(D13:D42)</f>
        <v>0</v>
      </c>
      <c r="E43" s="211">
        <f t="shared" ref="E43:K43" si="0">SUM(E12:E42)</f>
        <v>0</v>
      </c>
      <c r="F43" s="211">
        <f t="shared" si="0"/>
        <v>0</v>
      </c>
      <c r="G43" s="212">
        <f t="shared" si="0"/>
        <v>0</v>
      </c>
      <c r="H43" s="211">
        <f t="shared" si="0"/>
        <v>0</v>
      </c>
      <c r="I43" s="212">
        <f t="shared" si="0"/>
        <v>0</v>
      </c>
      <c r="J43" s="211">
        <f t="shared" si="0"/>
        <v>0</v>
      </c>
      <c r="K43" s="212">
        <f t="shared" si="0"/>
        <v>0</v>
      </c>
      <c r="L43" s="19"/>
      <c r="M43" s="16"/>
      <c r="N43" s="16"/>
      <c r="O43" s="16"/>
      <c r="P43" s="171"/>
      <c r="Q43" s="192"/>
      <c r="R43" s="14"/>
      <c r="S43" s="166"/>
      <c r="T43" s="197"/>
      <c r="U43" s="201">
        <f>SUM(U27:U42)</f>
        <v>0</v>
      </c>
      <c r="V43" s="196"/>
      <c r="W43" s="198">
        <f>SUM(W27:W42)</f>
        <v>0</v>
      </c>
      <c r="X43" s="172">
        <f>SUM(U43,W43)</f>
        <v>0</v>
      </c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76"/>
      <c r="Q44" s="188"/>
      <c r="R44" s="14"/>
      <c r="S44" s="14"/>
      <c r="T44" s="168"/>
      <c r="U44" s="168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76"/>
      <c r="Q45" s="188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76"/>
      <c r="Q46" s="188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76"/>
      <c r="Q47" s="188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76"/>
      <c r="Q48" s="188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602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76"/>
      <c r="Q49" s="188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604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71"/>
      <c r="Q50" s="188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605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4" t="s">
        <v>559</v>
      </c>
      <c r="Q51" s="188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606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88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607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76"/>
      <c r="Q53" s="188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5.75" thickBo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76"/>
      <c r="Q54" s="188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8" thickBot="1">
      <c r="A55" s="14"/>
      <c r="B55" s="356" t="s">
        <v>565</v>
      </c>
      <c r="C55" s="357"/>
      <c r="D55" s="358" t="s">
        <v>566</v>
      </c>
      <c r="E55" s="359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76"/>
      <c r="Q55" s="188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14"/>
      <c r="C56" s="14"/>
      <c r="D56" s="14"/>
      <c r="E56" s="14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76"/>
      <c r="Q56" s="188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76"/>
      <c r="Q57" s="188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76"/>
      <c r="Q58" s="188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76"/>
      <c r="Q59" s="188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76"/>
      <c r="Q60" s="188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86"/>
      <c r="C61" s="86"/>
      <c r="D61" s="86"/>
      <c r="E61" s="86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76"/>
      <c r="Q61" s="188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14"/>
      <c r="C62" s="14"/>
      <c r="D62" s="14"/>
      <c r="E62" s="14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76"/>
      <c r="Q62" s="188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8" thickBot="1">
      <c r="A63" s="14"/>
      <c r="B63" s="356" t="s">
        <v>570</v>
      </c>
      <c r="C63" s="357"/>
      <c r="D63" s="358" t="s">
        <v>566</v>
      </c>
      <c r="E63" s="359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76"/>
      <c r="Q63" s="188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14"/>
      <c r="C64" s="14"/>
      <c r="D64" s="14"/>
      <c r="E64" s="14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76"/>
      <c r="Q64" s="188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76"/>
      <c r="Q65" s="188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76"/>
      <c r="Q66" s="188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76"/>
      <c r="Q67" s="188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76"/>
      <c r="Q68" s="188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86"/>
      <c r="C69" s="86"/>
      <c r="D69" s="86"/>
      <c r="E69" s="86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76"/>
      <c r="Q69" s="188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14"/>
      <c r="C70" s="14"/>
      <c r="D70" s="14"/>
      <c r="E70" s="14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76"/>
      <c r="Q70" s="188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8" thickBot="1">
      <c r="A71" s="14"/>
      <c r="B71" s="356" t="s">
        <v>571</v>
      </c>
      <c r="C71" s="357"/>
      <c r="D71" s="358" t="s">
        <v>566</v>
      </c>
      <c r="E71" s="359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76"/>
      <c r="Q71" s="188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14"/>
      <c r="C72" s="14"/>
      <c r="D72" s="14"/>
      <c r="E72" s="14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76"/>
      <c r="Q72" s="188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76"/>
      <c r="Q73" s="188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76"/>
      <c r="Q74" s="188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76"/>
      <c r="Q75" s="188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76"/>
      <c r="Q76" s="188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86"/>
      <c r="C77" s="86"/>
      <c r="D77" s="86"/>
      <c r="E77" s="8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76"/>
      <c r="Q77" s="188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14"/>
      <c r="C78" s="14"/>
      <c r="D78" s="14"/>
      <c r="E78" s="14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76"/>
      <c r="Q78" s="188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8" thickBot="1">
      <c r="A79" s="14"/>
      <c r="B79" s="356" t="s">
        <v>572</v>
      </c>
      <c r="C79" s="357"/>
      <c r="D79" s="358" t="s">
        <v>566</v>
      </c>
      <c r="E79" s="359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76"/>
      <c r="Q79" s="188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14"/>
      <c r="C80" s="14"/>
      <c r="D80" s="14"/>
      <c r="E80" s="14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76"/>
      <c r="Q80" s="188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76"/>
      <c r="Q81" s="188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76"/>
      <c r="Q82" s="188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76"/>
      <c r="Q83" s="188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76"/>
      <c r="Q84" s="188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86"/>
      <c r="C85" s="86"/>
      <c r="D85" s="86"/>
      <c r="E85" s="8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76"/>
      <c r="Q85" s="188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14"/>
      <c r="C86" s="14"/>
      <c r="D86" s="14"/>
      <c r="E86" s="14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76"/>
      <c r="Q86" s="188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8" thickBot="1">
      <c r="A87" s="14"/>
      <c r="B87" s="356" t="s">
        <v>573</v>
      </c>
      <c r="C87" s="357"/>
      <c r="D87" s="358" t="s">
        <v>566</v>
      </c>
      <c r="E87" s="359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76"/>
      <c r="Q87" s="188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14"/>
      <c r="C88" s="14"/>
      <c r="D88" s="14"/>
      <c r="E88" s="14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76"/>
      <c r="Q88" s="188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76"/>
      <c r="Q89" s="188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76"/>
      <c r="Q90" s="188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76"/>
      <c r="Q91" s="188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76"/>
      <c r="Q92" s="188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76"/>
      <c r="Q93" s="188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76"/>
      <c r="Q94" s="188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76"/>
      <c r="Q95" s="188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76"/>
      <c r="Q96" s="188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76"/>
      <c r="Q97" s="188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76"/>
      <c r="Q98" s="188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76"/>
      <c r="Q99" s="188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76"/>
      <c r="Q100" s="188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76"/>
      <c r="Q101" s="188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76"/>
      <c r="Q102" s="188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76"/>
      <c r="Q103" s="188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76"/>
      <c r="Q104" s="188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76"/>
      <c r="Q105" s="188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76"/>
      <c r="Q106" s="188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76"/>
      <c r="Q107" s="188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76"/>
      <c r="Q108" s="188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76"/>
      <c r="Q109" s="188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76"/>
      <c r="Q110" s="188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76"/>
      <c r="Q111" s="188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76"/>
      <c r="Q112" s="188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76"/>
      <c r="Q113" s="188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76"/>
      <c r="Q114" s="188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76"/>
      <c r="Q115" s="188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76"/>
      <c r="Q116" s="188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76"/>
      <c r="Q117" s="188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76"/>
      <c r="Q118" s="188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76"/>
      <c r="Q119" s="188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76"/>
      <c r="Q120" s="188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76"/>
      <c r="Q121" s="188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76"/>
      <c r="Q122" s="188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76"/>
      <c r="Q123" s="188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76"/>
      <c r="Q124" s="188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76"/>
      <c r="Q125" s="188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76"/>
      <c r="Q126" s="188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76"/>
      <c r="Q127" s="188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76"/>
      <c r="Q128" s="188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76"/>
      <c r="Q129" s="188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76"/>
      <c r="Q130" s="188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76"/>
      <c r="Q131" s="188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76"/>
      <c r="Q132" s="188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76"/>
      <c r="Q133" s="188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76"/>
      <c r="Q134" s="188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76"/>
      <c r="Q135" s="188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76"/>
      <c r="Q136" s="188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76"/>
      <c r="Q137" s="188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76"/>
      <c r="Q138" s="188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76"/>
      <c r="Q139" s="188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76"/>
      <c r="Q140" s="188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76"/>
      <c r="Q141" s="188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76"/>
      <c r="Q142" s="188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76"/>
      <c r="Q143" s="188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76"/>
      <c r="Q144" s="188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76"/>
      <c r="Q145" s="188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76"/>
      <c r="Q146" s="188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76"/>
      <c r="Q147" s="188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76"/>
      <c r="Q148" s="188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76"/>
      <c r="Q149" s="188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76"/>
      <c r="Q150" s="188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76"/>
      <c r="Q151" s="188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76"/>
      <c r="Q152" s="188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76"/>
      <c r="Q153" s="188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76"/>
      <c r="Q154" s="188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76"/>
      <c r="Q155" s="188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76"/>
      <c r="Q156" s="188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76"/>
      <c r="Q157" s="188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76"/>
      <c r="Q158" s="188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76"/>
      <c r="Q159" s="188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76"/>
      <c r="Q160" s="188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76"/>
      <c r="Q161" s="188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76"/>
      <c r="Q162" s="188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76"/>
      <c r="Q163" s="188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76"/>
      <c r="Q164" s="188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76"/>
      <c r="Q165" s="188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76"/>
      <c r="Q166" s="188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76"/>
      <c r="Q167" s="188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76"/>
      <c r="Q168" s="188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76"/>
      <c r="Q169" s="188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76"/>
      <c r="Q170" s="188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76"/>
      <c r="Q171" s="188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76"/>
      <c r="Q172" s="188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76"/>
      <c r="Q173" s="188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76"/>
      <c r="Q174" s="188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76"/>
      <c r="Q175" s="188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76"/>
      <c r="Q176" s="188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76"/>
      <c r="Q177" s="188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76"/>
      <c r="Q178" s="188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76"/>
      <c r="Q179" s="188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76"/>
      <c r="Q180" s="188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76"/>
      <c r="Q181" s="188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76"/>
      <c r="Q182" s="188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76"/>
      <c r="Q183" s="188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76"/>
      <c r="Q184" s="188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76"/>
      <c r="Q185" s="188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76"/>
      <c r="Q186" s="188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76"/>
      <c r="Q187" s="188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76"/>
      <c r="Q188" s="188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76"/>
      <c r="Q189" s="188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76"/>
      <c r="Q190" s="188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76"/>
      <c r="Q191" s="188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76"/>
      <c r="Q192" s="188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76"/>
      <c r="Q193" s="188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76"/>
      <c r="Q194" s="188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76"/>
      <c r="Q195" s="188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76"/>
      <c r="Q196" s="188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76"/>
      <c r="Q197" s="188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76"/>
      <c r="Q198" s="188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76"/>
      <c r="Q199" s="188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76"/>
      <c r="Q200" s="188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76"/>
      <c r="Q201" s="188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76"/>
      <c r="Q202" s="188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76"/>
      <c r="Q203" s="188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76"/>
      <c r="Q204" s="188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76"/>
      <c r="Q205" s="188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76"/>
      <c r="Q206" s="188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76"/>
      <c r="Q207" s="188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76"/>
      <c r="Q208" s="188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76"/>
      <c r="Q209" s="188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76"/>
      <c r="Q210" s="188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76"/>
      <c r="Q211" s="188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76"/>
      <c r="Q212" s="188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76"/>
      <c r="Q213" s="188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76"/>
      <c r="Q214" s="188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76"/>
      <c r="Q215" s="188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76"/>
      <c r="Q216" s="188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76"/>
      <c r="Q217" s="188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76"/>
      <c r="Q218" s="188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76"/>
      <c r="Q219" s="188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76"/>
      <c r="Q220" s="188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76"/>
      <c r="Q221" s="188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76"/>
      <c r="Q222" s="188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76"/>
      <c r="Q223" s="188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76"/>
      <c r="Q224" s="188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76"/>
      <c r="Q225" s="188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76"/>
      <c r="Q226" s="188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76"/>
      <c r="Q227" s="188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76"/>
      <c r="Q228" s="188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76"/>
      <c r="Q229" s="188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76"/>
      <c r="Q230" s="188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76"/>
      <c r="Q231" s="188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76"/>
      <c r="Q232" s="188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76"/>
      <c r="Q233" s="188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76"/>
      <c r="Q234" s="188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76"/>
      <c r="Q235" s="188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76"/>
      <c r="Q236" s="188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76"/>
      <c r="Q237" s="188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76"/>
      <c r="Q238" s="188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76"/>
      <c r="Q239" s="188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76"/>
      <c r="Q240" s="188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76"/>
      <c r="Q241" s="188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76"/>
      <c r="Q242" s="188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76"/>
      <c r="Q243" s="188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76"/>
      <c r="Q244" s="188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76"/>
      <c r="Q245" s="188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76"/>
      <c r="Q246" s="188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76"/>
      <c r="Q247" s="188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76"/>
      <c r="Q248" s="188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76"/>
      <c r="Q249" s="188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76"/>
      <c r="Q250" s="188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76"/>
      <c r="Q251" s="188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76"/>
      <c r="Q252" s="188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76"/>
      <c r="Q253" s="188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76"/>
      <c r="Q254" s="188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76"/>
      <c r="Q255" s="188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76"/>
      <c r="Q256" s="188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76"/>
      <c r="Q257" s="188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76"/>
      <c r="Q258" s="188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76"/>
      <c r="Q259" s="188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76"/>
      <c r="Q260" s="188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76"/>
      <c r="Q261" s="188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76"/>
      <c r="Q262" s="188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76"/>
      <c r="Q263" s="188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76"/>
      <c r="Q264" s="188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76"/>
      <c r="Q265" s="188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76"/>
      <c r="Q266" s="188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76"/>
      <c r="Q267" s="188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76"/>
      <c r="Q268" s="188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76"/>
      <c r="Q269" s="188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76"/>
      <c r="Q270" s="188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76"/>
      <c r="Q271" s="188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76"/>
      <c r="Q272" s="188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76"/>
      <c r="Q273" s="188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76"/>
      <c r="Q274" s="188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76"/>
      <c r="Q275" s="188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76"/>
      <c r="Q276" s="188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76"/>
      <c r="Q277" s="188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76"/>
      <c r="Q278" s="188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76"/>
      <c r="Q279" s="188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76"/>
      <c r="Q280" s="188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76"/>
      <c r="Q281" s="188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76"/>
      <c r="Q282" s="188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76"/>
      <c r="Q283" s="188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76"/>
      <c r="Q284" s="188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76"/>
      <c r="Q285" s="188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76"/>
      <c r="Q286" s="188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76"/>
      <c r="Q287" s="188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76"/>
      <c r="Q288" s="188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76"/>
      <c r="Q289" s="188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76"/>
      <c r="Q290" s="188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76"/>
      <c r="Q291" s="188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76"/>
      <c r="Q292" s="188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76"/>
      <c r="Q293" s="188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76"/>
      <c r="Q294" s="188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76"/>
      <c r="Q295" s="188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76"/>
      <c r="Q296" s="188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76"/>
      <c r="Q297" s="188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76"/>
      <c r="Q298" s="188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76"/>
      <c r="Q299" s="188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76"/>
      <c r="Q300" s="188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76"/>
      <c r="Q301" s="188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76"/>
      <c r="Q302" s="188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76"/>
      <c r="Q303" s="188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76"/>
      <c r="Q304" s="188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76"/>
      <c r="Q305" s="188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76"/>
      <c r="Q306" s="188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76"/>
      <c r="Q307" s="188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76"/>
      <c r="Q308" s="188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76"/>
      <c r="Q309" s="188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76"/>
      <c r="Q310" s="188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76"/>
      <c r="Q311" s="188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76"/>
      <c r="Q312" s="188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76"/>
      <c r="Q313" s="188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76"/>
      <c r="Q314" s="188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76"/>
      <c r="Q315" s="188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76"/>
      <c r="Q316" s="188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76"/>
      <c r="Q317" s="188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76"/>
      <c r="Q318" s="188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76"/>
      <c r="Q319" s="188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76"/>
      <c r="Q320" s="188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76"/>
      <c r="Q321" s="188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76"/>
      <c r="Q322" s="188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76"/>
      <c r="Q323" s="188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76"/>
      <c r="Q324" s="188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76"/>
      <c r="Q325" s="188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76"/>
      <c r="Q326" s="188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76"/>
      <c r="Q327" s="188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76"/>
      <c r="Q328" s="188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76"/>
      <c r="Q329" s="188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76"/>
      <c r="Q330" s="188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76"/>
      <c r="Q331" s="188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76"/>
      <c r="Q332" s="188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76"/>
      <c r="Q333" s="188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76"/>
      <c r="Q334" s="188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76"/>
      <c r="Q335" s="188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76"/>
      <c r="Q336" s="188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76"/>
      <c r="Q337" s="188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76"/>
      <c r="Q338" s="188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76"/>
      <c r="Q339" s="188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76"/>
      <c r="Q340" s="188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76"/>
      <c r="Q341" s="188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76"/>
      <c r="Q342" s="188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76"/>
      <c r="Q343" s="188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76"/>
      <c r="Q344" s="188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76"/>
      <c r="Q345" s="188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76"/>
      <c r="Q346" s="188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76"/>
      <c r="Q347" s="188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76"/>
      <c r="Q348" s="188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76"/>
      <c r="Q349" s="188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76"/>
      <c r="Q350" s="188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76"/>
      <c r="Q351" s="188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76"/>
      <c r="Q352" s="188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76"/>
      <c r="Q353" s="188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76"/>
      <c r="Q354" s="188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76"/>
      <c r="Q355" s="188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76"/>
      <c r="Q356" s="188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76"/>
      <c r="Q357" s="188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76"/>
      <c r="Q358" s="188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76"/>
      <c r="Q359" s="188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76"/>
      <c r="Q360" s="188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76"/>
      <c r="Q361" s="188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76"/>
      <c r="Q362" s="188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76"/>
      <c r="Q363" s="188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76"/>
      <c r="Q364" s="188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76"/>
      <c r="Q365" s="188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76"/>
      <c r="Q366" s="188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76"/>
      <c r="Q367" s="188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76"/>
      <c r="Q368" s="188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76"/>
      <c r="Q369" s="188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76"/>
      <c r="Q370" s="188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76"/>
      <c r="Q371" s="188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76"/>
      <c r="Q372" s="188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76"/>
      <c r="Q373" s="188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76"/>
      <c r="Q374" s="188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76"/>
      <c r="Q375" s="188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76"/>
      <c r="Q376" s="188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76"/>
      <c r="Q377" s="188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76"/>
      <c r="Q378" s="188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76"/>
      <c r="Q379" s="188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76"/>
      <c r="Q380" s="188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76"/>
      <c r="Q381" s="188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76"/>
      <c r="Q382" s="188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76"/>
      <c r="Q383" s="188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76"/>
      <c r="Q384" s="188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76"/>
      <c r="Q385" s="188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76"/>
      <c r="Q386" s="188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76"/>
      <c r="Q387" s="188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76"/>
      <c r="Q388" s="188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76"/>
      <c r="Q389" s="188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76"/>
      <c r="Q390" s="188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76"/>
      <c r="Q391" s="188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76"/>
      <c r="Q392" s="188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76"/>
      <c r="Q393" s="188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76"/>
      <c r="Q394" s="188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76"/>
      <c r="Q395" s="188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76"/>
      <c r="Q396" s="188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76"/>
      <c r="Q397" s="188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76"/>
      <c r="Q398" s="188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76"/>
      <c r="Q399" s="188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76"/>
      <c r="Q400" s="188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76"/>
      <c r="Q401" s="188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76"/>
      <c r="Q402" s="188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76"/>
      <c r="Q403" s="188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76"/>
      <c r="Q404" s="188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76"/>
      <c r="Q405" s="188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76"/>
      <c r="Q406" s="188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76"/>
      <c r="Q407" s="188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76"/>
      <c r="Q408" s="188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76"/>
      <c r="Q409" s="188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76"/>
      <c r="Q410" s="188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76"/>
      <c r="Q411" s="188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76"/>
      <c r="Q412" s="188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76"/>
      <c r="Q413" s="188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76"/>
      <c r="Q414" s="188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76"/>
      <c r="Q415" s="188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76"/>
      <c r="Q416" s="188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76"/>
      <c r="Q417" s="188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76"/>
      <c r="Q418" s="188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76"/>
      <c r="Q419" s="188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76"/>
      <c r="Q420" s="188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76"/>
      <c r="Q421" s="188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76"/>
      <c r="Q422" s="188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76"/>
      <c r="Q423" s="188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76"/>
      <c r="Q424" s="188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76"/>
      <c r="Q425" s="188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76"/>
      <c r="Q426" s="188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76"/>
      <c r="Q427" s="188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76"/>
      <c r="Q428" s="188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76"/>
      <c r="Q429" s="188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76"/>
      <c r="Q430" s="188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76"/>
      <c r="Q431" s="188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76"/>
      <c r="Q432" s="188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76"/>
      <c r="Q433" s="188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76"/>
      <c r="Q434" s="188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76"/>
      <c r="Q435" s="188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76"/>
      <c r="Q436" s="188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76"/>
      <c r="Q437" s="188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76"/>
      <c r="Q438" s="188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76"/>
      <c r="Q439" s="188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76"/>
      <c r="Q440" s="188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76"/>
      <c r="Q441" s="188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76"/>
      <c r="Q442" s="188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76"/>
      <c r="Q443" s="188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76"/>
      <c r="Q444" s="188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76"/>
      <c r="Q445" s="188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76"/>
      <c r="Q446" s="188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76"/>
      <c r="Q447" s="188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76"/>
      <c r="Q448" s="188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76"/>
      <c r="Q449" s="188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76"/>
      <c r="Q450" s="188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76"/>
      <c r="Q451" s="188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76"/>
      <c r="Q452" s="188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76"/>
      <c r="Q453" s="188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76"/>
      <c r="Q454" s="188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76"/>
      <c r="Q455" s="188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76"/>
      <c r="Q456" s="188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76"/>
      <c r="Q457" s="188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76"/>
      <c r="Q458" s="188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76"/>
      <c r="Q459" s="188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76"/>
      <c r="Q460" s="188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76"/>
      <c r="Q461" s="188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76"/>
      <c r="Q462" s="188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76"/>
      <c r="Q463" s="188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76"/>
      <c r="Q464" s="188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76"/>
      <c r="Q465" s="188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76"/>
      <c r="Q466" s="188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76"/>
      <c r="Q467" s="188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76"/>
      <c r="Q468" s="188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76"/>
      <c r="Q469" s="188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76"/>
      <c r="Q470" s="188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76"/>
      <c r="Q471" s="188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76"/>
      <c r="Q472" s="188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76"/>
      <c r="Q473" s="188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76"/>
      <c r="Q474" s="188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76"/>
      <c r="Q475" s="188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76"/>
      <c r="Q476" s="188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76"/>
      <c r="Q477" s="188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76"/>
      <c r="Q478" s="188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76"/>
      <c r="Q479" s="188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76"/>
      <c r="Q480" s="188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76"/>
      <c r="Q481" s="188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76"/>
      <c r="Q482" s="188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76"/>
      <c r="Q483" s="188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76"/>
      <c r="Q484" s="188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76"/>
      <c r="Q485" s="188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76"/>
      <c r="Q486" s="188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76"/>
      <c r="Q487" s="188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76"/>
      <c r="Q488" s="188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76"/>
      <c r="Q489" s="188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76"/>
      <c r="Q490" s="188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76"/>
      <c r="Q491" s="188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76"/>
      <c r="Q492" s="188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76"/>
      <c r="Q493" s="188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76"/>
      <c r="Q494" s="188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76"/>
      <c r="Q495" s="188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76"/>
      <c r="Q496" s="188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76"/>
      <c r="Q497" s="188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76"/>
      <c r="Q498" s="188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76"/>
      <c r="Q499" s="188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76"/>
      <c r="Q500" s="188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76"/>
      <c r="Q501" s="188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76"/>
      <c r="Q502" s="188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76"/>
      <c r="Q503" s="188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76"/>
      <c r="Q504" s="188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76"/>
      <c r="Q505" s="188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76"/>
      <c r="Q506" s="188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76"/>
      <c r="Q507" s="188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76"/>
      <c r="Q508" s="188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76"/>
      <c r="Q509" s="188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76"/>
      <c r="Q510" s="188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76"/>
      <c r="Q511" s="188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76"/>
      <c r="Q512" s="188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76"/>
      <c r="Q513" s="188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76"/>
      <c r="Q514" s="188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76"/>
      <c r="Q515" s="188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76"/>
      <c r="Q516" s="188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76"/>
      <c r="Q517" s="188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76"/>
      <c r="Q518" s="188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76"/>
      <c r="Q519" s="188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76"/>
      <c r="Q520" s="188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76"/>
      <c r="Q521" s="188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76"/>
      <c r="Q522" s="188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76"/>
      <c r="Q523" s="188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76"/>
      <c r="Q524" s="188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76"/>
      <c r="Q525" s="188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76"/>
      <c r="Q526" s="188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76"/>
      <c r="Q527" s="188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76"/>
      <c r="Q528" s="188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76"/>
      <c r="Q529" s="188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76"/>
      <c r="Q530" s="188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76"/>
      <c r="Q531" s="188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76"/>
      <c r="Q532" s="188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76"/>
      <c r="Q533" s="188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76"/>
      <c r="Q534" s="188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76"/>
      <c r="Q535" s="188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76"/>
      <c r="Q536" s="188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76"/>
      <c r="Q537" s="188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76"/>
      <c r="Q538" s="188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76"/>
      <c r="Q539" s="188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76"/>
      <c r="Q540" s="188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76"/>
      <c r="Q541" s="188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76"/>
      <c r="Q542" s="188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76"/>
      <c r="Q543" s="188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76"/>
      <c r="Q544" s="188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76"/>
      <c r="Q545" s="188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76"/>
      <c r="Q546" s="188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76"/>
      <c r="Q547" s="188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76"/>
      <c r="Q548" s="188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76"/>
      <c r="Q549" s="188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76"/>
      <c r="Q550" s="188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76"/>
      <c r="Q551" s="188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76"/>
      <c r="Q552" s="188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76"/>
      <c r="Q553" s="188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76"/>
      <c r="Q554" s="188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76"/>
      <c r="Q555" s="188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76"/>
      <c r="Q556" s="188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76"/>
      <c r="Q557" s="188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76"/>
      <c r="Q558" s="188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76"/>
      <c r="Q559" s="188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76"/>
      <c r="Q560" s="188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76"/>
      <c r="Q561" s="188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76"/>
      <c r="Q562" s="188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76"/>
      <c r="Q563" s="188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76"/>
      <c r="Q564" s="188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76"/>
      <c r="Q565" s="188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76"/>
      <c r="Q566" s="188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76"/>
      <c r="Q567" s="188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76"/>
      <c r="Q568" s="188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76"/>
      <c r="Q569" s="188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76"/>
      <c r="Q570" s="188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76"/>
      <c r="Q571" s="188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76"/>
      <c r="Q572" s="188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76"/>
      <c r="Q573" s="188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76"/>
      <c r="Q574" s="188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76"/>
      <c r="Q575" s="188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76"/>
      <c r="Q576" s="188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76"/>
      <c r="Q577" s="188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76"/>
      <c r="Q578" s="188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76"/>
      <c r="Q579" s="188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76"/>
      <c r="Q580" s="188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76"/>
      <c r="Q581" s="188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76"/>
      <c r="Q582" s="188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76"/>
      <c r="Q583" s="188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76"/>
      <c r="Q584" s="188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76"/>
      <c r="Q585" s="188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76"/>
      <c r="Q586" s="188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76"/>
      <c r="Q587" s="188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76"/>
      <c r="Q588" s="188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76"/>
      <c r="Q589" s="188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76"/>
      <c r="Q590" s="188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76"/>
      <c r="Q591" s="188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76"/>
      <c r="Q592" s="188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76"/>
      <c r="Q593" s="188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76"/>
      <c r="Q594" s="188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76"/>
      <c r="Q595" s="188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76"/>
      <c r="Q596" s="188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76"/>
      <c r="Q597" s="188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76"/>
      <c r="Q598" s="188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76"/>
      <c r="Q599" s="188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76"/>
      <c r="Q600" s="188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76"/>
      <c r="Q601" s="188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76"/>
      <c r="Q602" s="188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76"/>
      <c r="Q603" s="188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76"/>
      <c r="Q604" s="188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76"/>
      <c r="Q605" s="188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76"/>
      <c r="Q606" s="188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76"/>
      <c r="Q607" s="188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76"/>
      <c r="Q608" s="188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76"/>
      <c r="Q609" s="188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76"/>
      <c r="Q610" s="188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76"/>
      <c r="Q611" s="188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76"/>
      <c r="Q612" s="188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76"/>
      <c r="Q613" s="188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76"/>
      <c r="Q614" s="188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76"/>
      <c r="Q615" s="188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76"/>
      <c r="Q616" s="188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76"/>
      <c r="Q617" s="188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76"/>
      <c r="Q618" s="188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76"/>
      <c r="Q619" s="188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76"/>
      <c r="Q620" s="188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76"/>
      <c r="Q621" s="188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76"/>
      <c r="Q622" s="188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76"/>
      <c r="Q623" s="188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76"/>
      <c r="Q624" s="188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76"/>
      <c r="Q625" s="188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76"/>
      <c r="Q626" s="188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76"/>
      <c r="Q627" s="188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76"/>
      <c r="Q628" s="188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76"/>
      <c r="Q629" s="188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76"/>
      <c r="Q630" s="188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76"/>
      <c r="Q631" s="188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76"/>
      <c r="Q632" s="188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76"/>
      <c r="Q633" s="188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76"/>
      <c r="Q634" s="188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76"/>
      <c r="Q635" s="188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76"/>
      <c r="Q636" s="188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76"/>
      <c r="Q637" s="188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76"/>
      <c r="Q638" s="188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76"/>
      <c r="Q639" s="188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76"/>
      <c r="Q640" s="188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76"/>
      <c r="Q641" s="188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76"/>
      <c r="Q642" s="188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76"/>
      <c r="Q643" s="188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76"/>
      <c r="Q644" s="188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76"/>
      <c r="Q645" s="188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76"/>
      <c r="Q646" s="188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76"/>
      <c r="Q647" s="188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76"/>
      <c r="Q648" s="188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76"/>
      <c r="Q649" s="188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76"/>
      <c r="Q650" s="188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76"/>
      <c r="Q651" s="188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76"/>
      <c r="Q652" s="188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76"/>
      <c r="Q653" s="188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76"/>
      <c r="Q654" s="188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76"/>
      <c r="Q655" s="188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76"/>
      <c r="Q656" s="188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76"/>
      <c r="Q657" s="188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76"/>
      <c r="Q658" s="188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76"/>
      <c r="Q659" s="188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76"/>
      <c r="Q660" s="188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76"/>
      <c r="Q661" s="188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76"/>
      <c r="Q662" s="188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76"/>
      <c r="Q663" s="188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76"/>
      <c r="Q664" s="188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76"/>
      <c r="Q665" s="188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76"/>
      <c r="Q666" s="188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76"/>
      <c r="Q667" s="188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76"/>
      <c r="Q668" s="188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76"/>
      <c r="Q669" s="188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76"/>
      <c r="Q670" s="188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76"/>
      <c r="Q671" s="188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76"/>
      <c r="Q672" s="188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76"/>
      <c r="Q673" s="188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76"/>
      <c r="Q674" s="188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76"/>
      <c r="Q675" s="188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76"/>
      <c r="Q676" s="188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76"/>
      <c r="Q677" s="188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76"/>
      <c r="Q678" s="188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76"/>
      <c r="Q679" s="188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76"/>
      <c r="Q680" s="188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76"/>
      <c r="Q681" s="188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76"/>
      <c r="Q682" s="188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76"/>
      <c r="Q683" s="188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76"/>
      <c r="Q684" s="188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76"/>
      <c r="Q685" s="188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76"/>
      <c r="Q686" s="188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76"/>
      <c r="Q687" s="188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76"/>
      <c r="Q688" s="188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76"/>
      <c r="Q689" s="188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76"/>
      <c r="Q690" s="188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76"/>
      <c r="Q691" s="188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76"/>
      <c r="Q692" s="188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76"/>
      <c r="Q693" s="188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76"/>
      <c r="Q694" s="188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76"/>
      <c r="Q695" s="188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76"/>
      <c r="Q696" s="188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76"/>
      <c r="Q697" s="188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76"/>
      <c r="Q698" s="188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76"/>
      <c r="Q699" s="188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76"/>
      <c r="Q700" s="188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76"/>
      <c r="Q701" s="188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76"/>
      <c r="Q702" s="188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76"/>
      <c r="Q703" s="188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76"/>
      <c r="Q704" s="188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76"/>
      <c r="Q705" s="188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76"/>
      <c r="Q706" s="188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76"/>
      <c r="Q707" s="188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76"/>
      <c r="Q708" s="188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76"/>
      <c r="Q709" s="188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76"/>
      <c r="Q710" s="188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76"/>
      <c r="Q711" s="188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76"/>
      <c r="Q712" s="188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76"/>
      <c r="Q713" s="188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76"/>
      <c r="Q714" s="188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76"/>
      <c r="Q715" s="188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76"/>
      <c r="Q716" s="188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76"/>
      <c r="Q717" s="188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76"/>
      <c r="Q718" s="188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76"/>
      <c r="Q719" s="188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76"/>
      <c r="Q720" s="188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76"/>
      <c r="Q721" s="188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76"/>
      <c r="Q722" s="188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76"/>
      <c r="Q723" s="188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76"/>
      <c r="Q724" s="188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76"/>
      <c r="Q725" s="188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76"/>
      <c r="Q726" s="188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76"/>
      <c r="Q727" s="188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76"/>
      <c r="Q728" s="188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76"/>
      <c r="Q729" s="188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76"/>
      <c r="Q730" s="188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76"/>
      <c r="Q731" s="188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76"/>
      <c r="Q732" s="188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76"/>
      <c r="Q733" s="188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76"/>
      <c r="Q734" s="188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76"/>
      <c r="Q735" s="188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76"/>
      <c r="Q736" s="188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76"/>
      <c r="Q737" s="188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76"/>
      <c r="Q738" s="188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76"/>
      <c r="Q739" s="188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76"/>
      <c r="Q740" s="188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76"/>
      <c r="Q741" s="188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76"/>
      <c r="Q742" s="188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76"/>
      <c r="Q743" s="188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76"/>
      <c r="Q744" s="188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76"/>
      <c r="Q745" s="188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76"/>
      <c r="Q746" s="188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76"/>
      <c r="Q747" s="188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76"/>
      <c r="Q748" s="188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76"/>
      <c r="Q749" s="188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76"/>
      <c r="Q750" s="188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76"/>
      <c r="Q751" s="188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76"/>
      <c r="Q752" s="188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76"/>
      <c r="Q753" s="188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76"/>
      <c r="Q754" s="188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76"/>
      <c r="Q755" s="188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76"/>
      <c r="Q756" s="188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76"/>
      <c r="Q757" s="188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76"/>
      <c r="Q758" s="188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76"/>
      <c r="Q759" s="188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76"/>
      <c r="Q760" s="188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76"/>
      <c r="Q761" s="188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76"/>
      <c r="Q762" s="188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76"/>
      <c r="Q763" s="188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76"/>
      <c r="Q764" s="188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76"/>
      <c r="Q765" s="188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76"/>
      <c r="Q766" s="188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76"/>
      <c r="Q767" s="188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76"/>
      <c r="Q768" s="188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76"/>
      <c r="Q769" s="188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76"/>
      <c r="Q770" s="188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76"/>
      <c r="Q771" s="188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76"/>
      <c r="Q772" s="188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76"/>
      <c r="Q773" s="188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76"/>
      <c r="Q774" s="188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76"/>
      <c r="Q775" s="188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76"/>
      <c r="Q776" s="188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76"/>
      <c r="Q777" s="188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76"/>
      <c r="Q778" s="188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76"/>
      <c r="Q779" s="188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76"/>
      <c r="Q780" s="188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76"/>
      <c r="Q781" s="188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76"/>
      <c r="Q782" s="188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76"/>
      <c r="Q783" s="188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76"/>
      <c r="Q784" s="188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76"/>
      <c r="Q785" s="188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76"/>
      <c r="Q786" s="188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76"/>
      <c r="Q787" s="188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76"/>
      <c r="Q788" s="188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76"/>
      <c r="Q789" s="188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76"/>
      <c r="Q790" s="188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76"/>
      <c r="Q791" s="188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76"/>
      <c r="Q792" s="188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76"/>
      <c r="Q793" s="188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76"/>
      <c r="Q794" s="188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76"/>
      <c r="Q795" s="188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76"/>
      <c r="Q796" s="188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76"/>
      <c r="Q797" s="188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76"/>
      <c r="Q798" s="188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76"/>
      <c r="Q799" s="188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76"/>
      <c r="Q800" s="188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76"/>
      <c r="Q801" s="188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76"/>
      <c r="Q802" s="188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76"/>
      <c r="Q803" s="188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76"/>
      <c r="Q804" s="188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76"/>
      <c r="Q805" s="188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76"/>
      <c r="Q806" s="188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76"/>
      <c r="Q807" s="188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76"/>
      <c r="Q808" s="188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76"/>
      <c r="Q809" s="188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76"/>
      <c r="Q810" s="188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76"/>
      <c r="Q811" s="188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76"/>
      <c r="Q812" s="188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76"/>
      <c r="Q813" s="188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76"/>
      <c r="Q814" s="188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76"/>
      <c r="Q815" s="188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76"/>
      <c r="Q816" s="188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76"/>
      <c r="Q817" s="188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76"/>
      <c r="Q818" s="188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76"/>
      <c r="Q819" s="188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76"/>
      <c r="Q820" s="188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76"/>
      <c r="Q821" s="188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76"/>
      <c r="Q822" s="188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76"/>
      <c r="Q823" s="188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76"/>
      <c r="Q824" s="188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76"/>
      <c r="Q825" s="188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76"/>
      <c r="Q826" s="188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76"/>
      <c r="Q827" s="188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76"/>
      <c r="Q828" s="188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76"/>
      <c r="Q829" s="188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76"/>
      <c r="Q830" s="188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76"/>
      <c r="Q831" s="188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76"/>
      <c r="Q832" s="188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76"/>
      <c r="Q833" s="188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76"/>
      <c r="Q834" s="188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76"/>
      <c r="Q835" s="188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76"/>
      <c r="Q836" s="188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76"/>
      <c r="Q837" s="188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76"/>
      <c r="Q838" s="188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76"/>
      <c r="Q839" s="188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76"/>
      <c r="Q840" s="188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76"/>
      <c r="Q841" s="188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76"/>
      <c r="Q842" s="188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76"/>
      <c r="Q843" s="188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76"/>
      <c r="Q844" s="188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76"/>
      <c r="Q845" s="188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76"/>
      <c r="Q846" s="188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76"/>
      <c r="Q847" s="188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76"/>
      <c r="Q848" s="188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76"/>
      <c r="Q849" s="188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76"/>
      <c r="Q850" s="188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76"/>
      <c r="Q851" s="188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76"/>
      <c r="Q852" s="188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76"/>
      <c r="Q853" s="188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76"/>
      <c r="Q854" s="188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76"/>
      <c r="Q855" s="188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76"/>
      <c r="Q856" s="188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76"/>
      <c r="Q857" s="188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76"/>
      <c r="Q858" s="188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76"/>
      <c r="Q859" s="188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76"/>
      <c r="Q860" s="188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76"/>
      <c r="Q861" s="188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76"/>
      <c r="Q862" s="188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76"/>
      <c r="Q863" s="188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76"/>
      <c r="Q864" s="188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76"/>
      <c r="Q865" s="188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76"/>
      <c r="Q866" s="188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76"/>
      <c r="Q867" s="188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76"/>
      <c r="Q868" s="188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76"/>
      <c r="Q869" s="188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76"/>
      <c r="Q870" s="188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76"/>
      <c r="Q871" s="188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76"/>
      <c r="Q872" s="188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76"/>
      <c r="Q873" s="188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76"/>
      <c r="Q874" s="188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76"/>
      <c r="Q875" s="188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76"/>
      <c r="Q876" s="188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76"/>
      <c r="Q877" s="188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76"/>
      <c r="Q878" s="188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76"/>
      <c r="Q879" s="188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76"/>
      <c r="Q880" s="188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76"/>
      <c r="Q881" s="188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76"/>
      <c r="Q882" s="188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76"/>
      <c r="Q883" s="188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76"/>
      <c r="Q884" s="188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76"/>
      <c r="Q885" s="188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76"/>
      <c r="Q886" s="188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76"/>
      <c r="Q887" s="188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76"/>
      <c r="Q888" s="188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76"/>
      <c r="Q889" s="188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76"/>
      <c r="Q890" s="188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76"/>
      <c r="Q891" s="188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76"/>
      <c r="Q892" s="188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76"/>
      <c r="Q893" s="188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76"/>
      <c r="Q894" s="188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76"/>
      <c r="Q895" s="188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76"/>
      <c r="Q896" s="188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76"/>
      <c r="Q897" s="188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76"/>
      <c r="Q898" s="188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76"/>
      <c r="Q899" s="188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76"/>
      <c r="Q900" s="188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76"/>
      <c r="Q901" s="188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76"/>
      <c r="Q902" s="188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76"/>
      <c r="Q903" s="188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76"/>
      <c r="Q904" s="188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76"/>
      <c r="Q905" s="188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76"/>
      <c r="Q906" s="188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76"/>
      <c r="Q907" s="188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76"/>
      <c r="Q908" s="188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76"/>
      <c r="Q909" s="188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76"/>
      <c r="Q910" s="188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76"/>
      <c r="Q911" s="188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76"/>
      <c r="Q912" s="188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76"/>
      <c r="Q913" s="188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76"/>
      <c r="Q914" s="188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76"/>
      <c r="Q915" s="188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76"/>
      <c r="Q916" s="188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76"/>
      <c r="Q917" s="188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76"/>
      <c r="Q918" s="188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76"/>
      <c r="Q919" s="188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76"/>
      <c r="Q920" s="188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76"/>
      <c r="Q921" s="188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76"/>
      <c r="Q922" s="188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76"/>
      <c r="Q923" s="188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76"/>
      <c r="Q924" s="188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76"/>
      <c r="Q925" s="188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76"/>
      <c r="Q926" s="188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76"/>
      <c r="Q927" s="188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76"/>
      <c r="Q928" s="188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76"/>
      <c r="Q929" s="188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76"/>
      <c r="Q930" s="188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76"/>
      <c r="Q931" s="188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76"/>
      <c r="Q932" s="188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76"/>
      <c r="Q933" s="188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76"/>
      <c r="Q934" s="188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76"/>
      <c r="Q935" s="188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76"/>
      <c r="Q936" s="188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76"/>
      <c r="Q937" s="188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76"/>
      <c r="Q938" s="188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76"/>
      <c r="Q939" s="188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76"/>
      <c r="Q940" s="188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76"/>
      <c r="Q941" s="188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76"/>
      <c r="Q942" s="188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76"/>
      <c r="Q943" s="188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76"/>
      <c r="Q944" s="188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76"/>
      <c r="Q945" s="188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76"/>
      <c r="Q946" s="188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76"/>
      <c r="Q947" s="188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76"/>
      <c r="Q948" s="188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76"/>
      <c r="Q949" s="188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76"/>
      <c r="Q950" s="188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76"/>
      <c r="Q951" s="188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76"/>
      <c r="Q952" s="188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76"/>
      <c r="Q953" s="188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76"/>
      <c r="Q954" s="188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76"/>
      <c r="Q955" s="188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76"/>
      <c r="Q956" s="188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76"/>
      <c r="Q957" s="188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76"/>
      <c r="Q958" s="188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76"/>
      <c r="Q959" s="188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76"/>
      <c r="Q960" s="188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76"/>
      <c r="Q961" s="188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76"/>
      <c r="Q962" s="188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76"/>
      <c r="Q963" s="188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76"/>
      <c r="Q964" s="188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76"/>
      <c r="Q965" s="188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76"/>
      <c r="Q966" s="188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76"/>
      <c r="Q967" s="188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76"/>
      <c r="Q968" s="188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76"/>
      <c r="Q969" s="188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76"/>
      <c r="Q970" s="188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76"/>
      <c r="Q971" s="188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76"/>
      <c r="Q972" s="188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76"/>
      <c r="Q973" s="188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76"/>
      <c r="Q974" s="188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76"/>
      <c r="Q975" s="188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76"/>
      <c r="Q976" s="188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76"/>
      <c r="Q977" s="188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76"/>
      <c r="Q978" s="188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76"/>
      <c r="Q979" s="188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76"/>
      <c r="Q980" s="188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76"/>
      <c r="Q981" s="188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76"/>
      <c r="Q982" s="188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76"/>
      <c r="Q983" s="188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76"/>
      <c r="Q984" s="188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76"/>
      <c r="Q985" s="188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76"/>
      <c r="Q986" s="188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76"/>
      <c r="Q987" s="188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76"/>
      <c r="Q988" s="188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76"/>
      <c r="Q989" s="188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76"/>
      <c r="Q990" s="188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76"/>
      <c r="Q991" s="188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76"/>
      <c r="Q992" s="188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76"/>
      <c r="Q993" s="188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76"/>
      <c r="Q994" s="188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76"/>
      <c r="Q995" s="188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76"/>
      <c r="Q996" s="188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76"/>
      <c r="Q997" s="188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76"/>
      <c r="Q998" s="188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76"/>
      <c r="Q999" s="188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76"/>
      <c r="Q1000" s="188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39">
    <mergeCell ref="H88:K88"/>
    <mergeCell ref="H72:K72"/>
    <mergeCell ref="B79:C79"/>
    <mergeCell ref="D79:E79"/>
    <mergeCell ref="H80:K80"/>
    <mergeCell ref="B87:C87"/>
    <mergeCell ref="D87:E87"/>
    <mergeCell ref="H56:K56"/>
    <mergeCell ref="B63:C63"/>
    <mergeCell ref="D63:E63"/>
    <mergeCell ref="H64:K64"/>
    <mergeCell ref="B71:C71"/>
    <mergeCell ref="D71:E71"/>
    <mergeCell ref="T25:U25"/>
    <mergeCell ref="V25:W25"/>
    <mergeCell ref="M51:N51"/>
    <mergeCell ref="M52:N52"/>
    <mergeCell ref="B55:C55"/>
    <mergeCell ref="D55:E55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topLeftCell="L13" workbookViewId="0">
      <selection activeCell="G26" sqref="G26"/>
    </sheetView>
  </sheetViews>
  <sheetFormatPr defaultRowHeight="15"/>
  <cols>
    <col min="2" max="2" width="13" customWidth="1"/>
    <col min="3" max="3" width="14.7109375" customWidth="1"/>
    <col min="4" max="4" width="13.85546875" customWidth="1"/>
    <col min="6" max="6" width="11.42578125" customWidth="1"/>
    <col min="7" max="7" width="20.28515625" customWidth="1"/>
    <col min="8" max="8" width="18.42578125" customWidth="1"/>
    <col min="9" max="9" width="20.5703125" customWidth="1"/>
    <col min="10" max="10" width="11.7109375" customWidth="1"/>
    <col min="11" max="11" width="18.5703125" customWidth="1"/>
    <col min="16" max="16" width="20.5703125" style="4" customWidth="1"/>
    <col min="17" max="17" width="13.5703125" style="193" bestFit="1" customWidth="1"/>
    <col min="20" max="20" width="30.7109375" customWidth="1"/>
    <col min="21" max="23" width="33.7109375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76"/>
      <c r="Q1" s="188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71"/>
      <c r="Q2" s="189"/>
      <c r="R2" s="14"/>
      <c r="S2" s="14"/>
      <c r="T2" s="14"/>
      <c r="U2" s="327" t="s">
        <v>487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177"/>
      <c r="Q3" s="190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187">
        <f>F43</f>
        <v>0</v>
      </c>
      <c r="Q4" s="186" t="e">
        <f>P4/P5*100</f>
        <v>#DIV/0!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82">
        <f>C43</f>
        <v>0</v>
      </c>
      <c r="Q5" s="191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175">
        <v>200000</v>
      </c>
      <c r="D6" s="14"/>
      <c r="E6" s="14"/>
      <c r="F6" s="14"/>
      <c r="G6" s="14"/>
      <c r="H6" s="28" t="s">
        <v>493</v>
      </c>
      <c r="I6" s="137">
        <f>I43/C7*100</f>
        <v>0</v>
      </c>
      <c r="J6" s="14"/>
      <c r="K6" s="14"/>
      <c r="L6" s="19"/>
      <c r="M6" s="14"/>
      <c r="N6" s="14"/>
      <c r="O6" s="14"/>
      <c r="P6" s="176"/>
      <c r="Q6" s="191"/>
      <c r="R6" s="14"/>
      <c r="S6" s="14"/>
      <c r="T6" s="14"/>
      <c r="U6" s="29" t="s">
        <v>494</v>
      </c>
      <c r="V6" s="23"/>
      <c r="W6" s="173">
        <v>200000</v>
      </c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175">
        <v>150000</v>
      </c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177"/>
      <c r="Q7" s="190"/>
      <c r="R7" s="14"/>
      <c r="S7" s="14"/>
      <c r="T7" s="14"/>
      <c r="U7" s="14"/>
      <c r="V7" s="14"/>
      <c r="W7" s="17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>
        <v>0</v>
      </c>
      <c r="Q8" s="186" t="e">
        <f>P8/P9*100</f>
        <v>#DIV/0!</v>
      </c>
      <c r="R8" s="14"/>
      <c r="S8" s="14"/>
      <c r="T8" s="14"/>
      <c r="U8" s="29" t="s">
        <v>499</v>
      </c>
      <c r="V8" s="23"/>
      <c r="W8" s="173">
        <v>150000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82">
        <f>F43</f>
        <v>0</v>
      </c>
      <c r="Q9" s="191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76"/>
      <c r="Q10" s="191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70"/>
      <c r="D11" s="371"/>
      <c r="E11" s="371"/>
      <c r="F11" s="208" t="s">
        <v>510</v>
      </c>
      <c r="G11" s="208" t="s">
        <v>446</v>
      </c>
      <c r="H11" s="209" t="s">
        <v>510</v>
      </c>
      <c r="I11" s="209" t="s">
        <v>446</v>
      </c>
      <c r="J11" s="210" t="s">
        <v>510</v>
      </c>
      <c r="K11" s="210" t="s">
        <v>446</v>
      </c>
      <c r="L11" s="19"/>
      <c r="M11" s="14"/>
      <c r="N11" s="14"/>
      <c r="O11" s="14"/>
      <c r="P11" s="176"/>
      <c r="Q11" s="191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customHeight="1" thickBot="1">
      <c r="A12" s="19"/>
      <c r="B12" s="204">
        <v>1</v>
      </c>
      <c r="C12" s="213" t="s">
        <v>615</v>
      </c>
      <c r="D12" s="213"/>
      <c r="E12" s="213"/>
      <c r="F12" s="213"/>
      <c r="G12" s="213"/>
      <c r="H12" s="213"/>
      <c r="I12" s="213"/>
      <c r="J12" s="213"/>
      <c r="K12" s="213"/>
      <c r="L12" s="206"/>
      <c r="M12" s="20" t="s">
        <v>512</v>
      </c>
      <c r="N12" s="14"/>
      <c r="O12" s="14"/>
      <c r="P12" s="177"/>
      <c r="Q12" s="190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204">
        <v>2</v>
      </c>
      <c r="C13" s="214"/>
      <c r="D13" s="214"/>
      <c r="E13" s="214"/>
      <c r="F13" s="215"/>
      <c r="G13" s="216"/>
      <c r="H13" s="215"/>
      <c r="I13" s="216"/>
      <c r="J13" s="215"/>
      <c r="K13" s="216"/>
      <c r="L13" s="206"/>
      <c r="M13" s="14"/>
      <c r="N13" s="20" t="s">
        <v>514</v>
      </c>
      <c r="O13" s="23"/>
      <c r="P13" s="178">
        <f>I43</f>
        <v>0</v>
      </c>
      <c r="Q13" s="186" t="e">
        <f>P13/P14*100</f>
        <v>#DIV/0!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204">
        <v>3</v>
      </c>
      <c r="C14" s="214"/>
      <c r="D14" s="214"/>
      <c r="E14" s="214"/>
      <c r="F14" s="215"/>
      <c r="G14" s="216"/>
      <c r="H14" s="215"/>
      <c r="I14" s="216"/>
      <c r="J14" s="215"/>
      <c r="K14" s="216"/>
      <c r="L14" s="206"/>
      <c r="M14" s="14"/>
      <c r="N14" s="20" t="s">
        <v>518</v>
      </c>
      <c r="O14" s="14"/>
      <c r="P14" s="179">
        <f>G43</f>
        <v>0</v>
      </c>
      <c r="Q14" s="191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204">
        <v>4</v>
      </c>
      <c r="C15" s="214"/>
      <c r="D15" s="214"/>
      <c r="E15" s="214"/>
      <c r="F15" s="215"/>
      <c r="G15" s="216"/>
      <c r="H15" s="215"/>
      <c r="I15" s="216"/>
      <c r="J15" s="215"/>
      <c r="K15" s="216"/>
      <c r="L15" s="206"/>
      <c r="M15" s="14"/>
      <c r="N15" s="14"/>
      <c r="O15" s="14"/>
      <c r="P15" s="176"/>
      <c r="Q15" s="191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204">
        <v>5</v>
      </c>
      <c r="C16" s="214"/>
      <c r="D16" s="214"/>
      <c r="E16" s="214"/>
      <c r="F16" s="215"/>
      <c r="G16" s="216"/>
      <c r="H16" s="215"/>
      <c r="I16" s="216"/>
      <c r="J16" s="215"/>
      <c r="K16" s="216"/>
      <c r="L16" s="206"/>
      <c r="M16" s="20" t="s">
        <v>576</v>
      </c>
      <c r="N16" s="14"/>
      <c r="O16" s="14"/>
      <c r="P16" s="177"/>
      <c r="Q16" s="190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204">
        <v>6</v>
      </c>
      <c r="C17" s="214"/>
      <c r="D17" s="214"/>
      <c r="E17" s="214"/>
      <c r="F17" s="215"/>
      <c r="G17" s="216"/>
      <c r="H17" s="215"/>
      <c r="I17" s="216"/>
      <c r="J17" s="215"/>
      <c r="K17" s="216"/>
      <c r="L17" s="206"/>
      <c r="M17" s="14"/>
      <c r="N17" s="20" t="s">
        <v>514</v>
      </c>
      <c r="O17" s="23"/>
      <c r="P17" s="178">
        <f>I43</f>
        <v>0</v>
      </c>
      <c r="Q17" s="186" t="e">
        <f>P17/P18</f>
        <v>#DIV/0!</v>
      </c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204">
        <v>7</v>
      </c>
      <c r="C18" s="214"/>
      <c r="D18" s="214"/>
      <c r="E18" s="214"/>
      <c r="F18" s="215"/>
      <c r="G18" s="216"/>
      <c r="H18" s="215"/>
      <c r="I18" s="216"/>
      <c r="J18" s="215"/>
      <c r="K18" s="216"/>
      <c r="L18" s="206"/>
      <c r="M18" s="14"/>
      <c r="N18" s="20" t="s">
        <v>526</v>
      </c>
      <c r="O18" s="14"/>
      <c r="P18" s="182">
        <f>H43</f>
        <v>0</v>
      </c>
      <c r="Q18" s="191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204">
        <v>8</v>
      </c>
      <c r="C19" s="214"/>
      <c r="D19" s="214"/>
      <c r="E19" s="214"/>
      <c r="F19" s="215"/>
      <c r="G19" s="216"/>
      <c r="H19" s="215"/>
      <c r="I19" s="216"/>
      <c r="J19" s="215"/>
      <c r="K19" s="216"/>
      <c r="L19" s="206"/>
      <c r="M19" s="14"/>
      <c r="N19" s="14"/>
      <c r="O19" s="14"/>
      <c r="P19" s="176"/>
      <c r="Q19" s="191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204">
        <v>9</v>
      </c>
      <c r="C20" s="214"/>
      <c r="D20" s="214"/>
      <c r="E20" s="214"/>
      <c r="F20" s="215"/>
      <c r="G20" s="216"/>
      <c r="H20" s="215"/>
      <c r="I20" s="216"/>
      <c r="J20" s="215"/>
      <c r="K20" s="216"/>
      <c r="L20" s="206"/>
      <c r="M20" s="20" t="s">
        <v>529</v>
      </c>
      <c r="N20" s="14"/>
      <c r="O20" s="14"/>
      <c r="P20" s="177"/>
      <c r="Q20" s="190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204">
        <v>10</v>
      </c>
      <c r="C21" s="214"/>
      <c r="D21" s="214"/>
      <c r="E21" s="214"/>
      <c r="F21" s="215"/>
      <c r="G21" s="216"/>
      <c r="H21" s="215"/>
      <c r="I21" s="216"/>
      <c r="J21" s="215"/>
      <c r="K21" s="216"/>
      <c r="L21" s="206"/>
      <c r="M21" s="14"/>
      <c r="N21" s="20" t="s">
        <v>532</v>
      </c>
      <c r="O21" s="23"/>
      <c r="P21" s="178">
        <f>G43</f>
        <v>0</v>
      </c>
      <c r="Q21" s="186" t="e">
        <f>P21/P22</f>
        <v>#DIV/0!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204">
        <v>11</v>
      </c>
      <c r="C22" s="214"/>
      <c r="D22" s="214"/>
      <c r="E22" s="214"/>
      <c r="F22" s="215"/>
      <c r="G22" s="216"/>
      <c r="H22" s="215"/>
      <c r="I22" s="216"/>
      <c r="J22" s="215"/>
      <c r="K22" s="216"/>
      <c r="L22" s="206"/>
      <c r="M22" s="14"/>
      <c r="N22" s="20" t="s">
        <v>533</v>
      </c>
      <c r="O22" s="14"/>
      <c r="P22" s="182">
        <f>F43</f>
        <v>0</v>
      </c>
      <c r="Q22" s="191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204">
        <v>12</v>
      </c>
      <c r="C23" s="214"/>
      <c r="D23" s="214"/>
      <c r="E23" s="214"/>
      <c r="F23" s="215"/>
      <c r="G23" s="216"/>
      <c r="H23" s="215"/>
      <c r="I23" s="216"/>
      <c r="J23" s="215"/>
      <c r="K23" s="216"/>
      <c r="L23" s="206"/>
      <c r="M23" s="14"/>
      <c r="N23" s="14"/>
      <c r="O23" s="14"/>
      <c r="P23" s="176"/>
      <c r="Q23" s="191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204">
        <v>13</v>
      </c>
      <c r="C24" s="214"/>
      <c r="D24" s="214"/>
      <c r="E24" s="214"/>
      <c r="F24" s="215"/>
      <c r="G24" s="216"/>
      <c r="H24" s="215"/>
      <c r="I24" s="216"/>
      <c r="J24" s="215"/>
      <c r="K24" s="216"/>
      <c r="L24" s="206"/>
      <c r="M24" s="20" t="s">
        <v>537</v>
      </c>
      <c r="N24" s="14"/>
      <c r="O24" s="14"/>
      <c r="P24" s="177"/>
      <c r="Q24" s="190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204">
        <v>14</v>
      </c>
      <c r="C25" s="214"/>
      <c r="D25" s="214"/>
      <c r="E25" s="214"/>
      <c r="F25" s="215"/>
      <c r="G25" s="216"/>
      <c r="H25" s="215"/>
      <c r="I25" s="216"/>
      <c r="J25" s="215"/>
      <c r="K25" s="216"/>
      <c r="L25" s="206"/>
      <c r="M25" s="14"/>
      <c r="N25" s="20" t="s">
        <v>539</v>
      </c>
      <c r="O25" s="23"/>
      <c r="P25" s="180">
        <f>J43</f>
        <v>0</v>
      </c>
      <c r="Q25" s="186" t="e">
        <f>P25/P26*100</f>
        <v>#DIV/0!</v>
      </c>
      <c r="R25" s="14"/>
      <c r="S25" s="14"/>
      <c r="T25" s="368" t="s">
        <v>540</v>
      </c>
      <c r="U25" s="369"/>
      <c r="V25" s="368" t="s">
        <v>541</v>
      </c>
      <c r="W25" s="369"/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204">
        <v>15</v>
      </c>
      <c r="C26" s="214"/>
      <c r="D26" s="214"/>
      <c r="E26" s="214"/>
      <c r="F26" s="215"/>
      <c r="G26" s="216"/>
      <c r="H26" s="215"/>
      <c r="I26" s="216"/>
      <c r="J26" s="215"/>
      <c r="K26" s="216"/>
      <c r="L26" s="206"/>
      <c r="M26" s="14"/>
      <c r="N26" s="20" t="s">
        <v>500</v>
      </c>
      <c r="O26" s="14"/>
      <c r="P26" s="182">
        <f>C43</f>
        <v>0</v>
      </c>
      <c r="Q26" s="191"/>
      <c r="R26" s="14"/>
      <c r="S26" s="19"/>
      <c r="T26" s="167" t="s">
        <v>527</v>
      </c>
      <c r="U26" s="65" t="s">
        <v>542</v>
      </c>
      <c r="V26" s="65" t="s">
        <v>543</v>
      </c>
      <c r="W26" s="65" t="s">
        <v>544</v>
      </c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</row>
    <row r="27" spans="1:37" ht="15.75" thickBot="1">
      <c r="A27" s="19"/>
      <c r="B27" s="204">
        <v>16</v>
      </c>
      <c r="C27" s="214"/>
      <c r="D27" s="214"/>
      <c r="E27" s="214"/>
      <c r="F27" s="215"/>
      <c r="G27" s="216"/>
      <c r="H27" s="215"/>
      <c r="I27" s="216"/>
      <c r="J27" s="215"/>
      <c r="K27" s="216"/>
      <c r="L27" s="206"/>
      <c r="M27" s="14"/>
      <c r="N27" s="14"/>
      <c r="O27" s="14"/>
      <c r="P27" s="176"/>
      <c r="Q27" s="191"/>
      <c r="R27" s="14"/>
      <c r="S27" s="165">
        <v>1</v>
      </c>
      <c r="T27" s="195"/>
      <c r="U27" s="203"/>
      <c r="V27" s="196"/>
      <c r="W27" s="196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</row>
    <row r="28" spans="1:37" ht="15.75" thickBot="1">
      <c r="A28" s="19"/>
      <c r="B28" s="204">
        <v>17</v>
      </c>
      <c r="C28" s="214"/>
      <c r="D28" s="214"/>
      <c r="E28" s="214"/>
      <c r="F28" s="215"/>
      <c r="G28" s="216"/>
      <c r="H28" s="215"/>
      <c r="I28" s="216"/>
      <c r="J28" s="215"/>
      <c r="K28" s="216"/>
      <c r="L28" s="206"/>
      <c r="M28" s="20" t="s">
        <v>545</v>
      </c>
      <c r="N28" s="14"/>
      <c r="O28" s="14"/>
      <c r="P28" s="177"/>
      <c r="Q28" s="190"/>
      <c r="R28" s="14"/>
      <c r="S28" s="165">
        <v>2</v>
      </c>
      <c r="T28" s="195"/>
      <c r="U28" s="202"/>
      <c r="V28" s="196"/>
      <c r="W28" s="196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</row>
    <row r="29" spans="1:37" ht="16.5" thickBot="1">
      <c r="A29" s="19"/>
      <c r="B29" s="204">
        <v>18</v>
      </c>
      <c r="C29" s="214"/>
      <c r="D29" s="214"/>
      <c r="E29" s="214"/>
      <c r="F29" s="215"/>
      <c r="G29" s="216"/>
      <c r="H29" s="215"/>
      <c r="I29" s="216"/>
      <c r="J29" s="215"/>
      <c r="K29" s="216"/>
      <c r="L29" s="206"/>
      <c r="M29" s="14"/>
      <c r="N29" s="20" t="s">
        <v>546</v>
      </c>
      <c r="O29" s="23"/>
      <c r="P29" s="178">
        <f>K43</f>
        <v>0</v>
      </c>
      <c r="Q29" s="186" t="e">
        <f>P29/P30</f>
        <v>#DIV/0!</v>
      </c>
      <c r="R29" s="14"/>
      <c r="S29" s="165">
        <v>3</v>
      </c>
      <c r="T29" s="195"/>
      <c r="U29" s="202"/>
      <c r="V29" s="196"/>
      <c r="W29" s="196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</row>
    <row r="30" spans="1:37" ht="15.75" thickBot="1">
      <c r="A30" s="19"/>
      <c r="B30" s="204">
        <v>19</v>
      </c>
      <c r="C30" s="214"/>
      <c r="D30" s="214"/>
      <c r="E30" s="214"/>
      <c r="F30" s="215"/>
      <c r="G30" s="216"/>
      <c r="H30" s="215"/>
      <c r="I30" s="216"/>
      <c r="J30" s="215"/>
      <c r="K30" s="216"/>
      <c r="L30" s="206"/>
      <c r="M30" s="16"/>
      <c r="N30" s="69" t="s">
        <v>547</v>
      </c>
      <c r="O30" s="16"/>
      <c r="P30" s="181">
        <f>J43</f>
        <v>0</v>
      </c>
      <c r="Q30" s="192"/>
      <c r="R30" s="14"/>
      <c r="S30" s="165">
        <v>4</v>
      </c>
      <c r="T30" s="195"/>
      <c r="U30" s="202"/>
      <c r="V30" s="196"/>
      <c r="W30" s="196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</row>
    <row r="31" spans="1:37" ht="15.75" thickBot="1">
      <c r="A31" s="19" t="s">
        <v>63</v>
      </c>
      <c r="B31" s="204">
        <v>20</v>
      </c>
      <c r="C31" s="214"/>
      <c r="D31" s="214"/>
      <c r="E31" s="214"/>
      <c r="F31" s="215"/>
      <c r="G31" s="216"/>
      <c r="H31" s="215"/>
      <c r="I31" s="216"/>
      <c r="J31" s="215"/>
      <c r="K31" s="216"/>
      <c r="L31" s="207"/>
      <c r="M31" s="16"/>
      <c r="N31" s="16"/>
      <c r="O31" s="16"/>
      <c r="P31" s="171"/>
      <c r="Q31" s="189"/>
      <c r="R31" s="14"/>
      <c r="S31" s="165">
        <v>5</v>
      </c>
      <c r="T31" s="195"/>
      <c r="U31" s="200"/>
      <c r="V31" s="196"/>
      <c r="W31" s="196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</row>
    <row r="32" spans="1:37" ht="15.75" thickBot="1">
      <c r="A32" s="19"/>
      <c r="B32" s="204">
        <v>21</v>
      </c>
      <c r="C32" s="214"/>
      <c r="D32" s="214"/>
      <c r="E32" s="214"/>
      <c r="F32" s="215"/>
      <c r="G32" s="216"/>
      <c r="H32" s="215"/>
      <c r="I32" s="216"/>
      <c r="J32" s="215"/>
      <c r="K32" s="216"/>
      <c r="L32" s="206"/>
      <c r="M32" s="20" t="s">
        <v>548</v>
      </c>
      <c r="N32" s="14"/>
      <c r="O32" s="14"/>
      <c r="P32" s="176"/>
      <c r="Q32" s="191"/>
      <c r="R32" s="14"/>
      <c r="S32" s="165">
        <v>6</v>
      </c>
      <c r="T32" s="195"/>
      <c r="U32" s="200"/>
      <c r="V32" s="196"/>
      <c r="W32" s="196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</row>
    <row r="33" spans="1:37" ht="15.75" thickBot="1">
      <c r="A33" s="19"/>
      <c r="B33" s="204">
        <v>22</v>
      </c>
      <c r="C33" s="214"/>
      <c r="D33" s="214"/>
      <c r="E33" s="214"/>
      <c r="F33" s="215"/>
      <c r="G33" s="216"/>
      <c r="H33" s="215"/>
      <c r="I33" s="216"/>
      <c r="J33" s="215"/>
      <c r="K33" s="216"/>
      <c r="L33" s="206"/>
      <c r="M33" s="14"/>
      <c r="N33" s="14"/>
      <c r="O33" s="14"/>
      <c r="P33" s="176"/>
      <c r="Q33" s="191"/>
      <c r="R33" s="14"/>
      <c r="S33" s="165">
        <v>7</v>
      </c>
      <c r="T33" s="195"/>
      <c r="U33" s="200"/>
      <c r="V33" s="196"/>
      <c r="W33" s="196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</row>
    <row r="34" spans="1:37" ht="15.75" thickBot="1">
      <c r="A34" s="19"/>
      <c r="B34" s="204">
        <v>23</v>
      </c>
      <c r="C34" s="214"/>
      <c r="D34" s="214"/>
      <c r="E34" s="214"/>
      <c r="F34" s="215"/>
      <c r="G34" s="216"/>
      <c r="H34" s="215"/>
      <c r="I34" s="216"/>
      <c r="J34" s="215"/>
      <c r="K34" s="216"/>
      <c r="L34" s="206"/>
      <c r="M34" s="14"/>
      <c r="N34" s="14"/>
      <c r="O34" s="14"/>
      <c r="P34" s="176"/>
      <c r="Q34" s="191"/>
      <c r="R34" s="14"/>
      <c r="S34" s="165">
        <v>8</v>
      </c>
      <c r="T34" s="195"/>
      <c r="U34" s="200"/>
      <c r="V34" s="196"/>
      <c r="W34" s="196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</row>
    <row r="35" spans="1:37" ht="15.75" thickBot="1">
      <c r="A35" s="19"/>
      <c r="B35" s="204">
        <v>24</v>
      </c>
      <c r="C35" s="214"/>
      <c r="D35" s="214"/>
      <c r="E35" s="214"/>
      <c r="F35" s="215"/>
      <c r="G35" s="216"/>
      <c r="H35" s="215"/>
      <c r="I35" s="216"/>
      <c r="J35" s="215"/>
      <c r="K35" s="216"/>
      <c r="L35" s="206"/>
      <c r="M35" s="14"/>
      <c r="N35" s="14"/>
      <c r="O35" s="14"/>
      <c r="P35" s="176"/>
      <c r="Q35" s="191"/>
      <c r="R35" s="14"/>
      <c r="S35" s="165">
        <v>9</v>
      </c>
      <c r="T35" s="195"/>
      <c r="U35" s="200"/>
      <c r="V35" s="196"/>
      <c r="W35" s="196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</row>
    <row r="36" spans="1:37" ht="15.75" thickBot="1">
      <c r="A36" s="19"/>
      <c r="B36" s="204">
        <v>25</v>
      </c>
      <c r="C36" s="214"/>
      <c r="D36" s="214"/>
      <c r="E36" s="214"/>
      <c r="F36" s="215"/>
      <c r="G36" s="216"/>
      <c r="H36" s="215"/>
      <c r="I36" s="216"/>
      <c r="J36" s="215"/>
      <c r="K36" s="216"/>
      <c r="L36" s="206"/>
      <c r="M36" s="14"/>
      <c r="N36" s="14"/>
      <c r="O36" s="14"/>
      <c r="P36" s="176"/>
      <c r="Q36" s="191"/>
      <c r="R36" s="14"/>
      <c r="S36" s="165">
        <v>10</v>
      </c>
      <c r="T36" s="195"/>
      <c r="U36" s="200"/>
      <c r="V36" s="196"/>
      <c r="W36" s="196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</row>
    <row r="37" spans="1:37" ht="15.75" customHeight="1" thickBot="1">
      <c r="A37" s="19"/>
      <c r="B37" s="204">
        <v>26</v>
      </c>
      <c r="C37" s="213"/>
      <c r="D37" s="213"/>
      <c r="E37" s="213"/>
      <c r="F37" s="213"/>
      <c r="G37" s="213"/>
      <c r="H37" s="213"/>
      <c r="I37" s="213"/>
      <c r="J37" s="213"/>
      <c r="K37" s="213"/>
      <c r="L37" s="206"/>
      <c r="M37" s="14"/>
      <c r="N37" s="14"/>
      <c r="O37" s="14"/>
      <c r="P37" s="176"/>
      <c r="Q37" s="191"/>
      <c r="R37" s="14"/>
      <c r="S37" s="165">
        <v>11</v>
      </c>
      <c r="T37" s="195"/>
      <c r="U37" s="200"/>
      <c r="V37" s="196"/>
      <c r="W37" s="196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</row>
    <row r="38" spans="1:37" ht="15.75" thickBot="1">
      <c r="A38" s="19"/>
      <c r="B38" s="204">
        <v>27</v>
      </c>
      <c r="C38" s="214"/>
      <c r="D38" s="214"/>
      <c r="E38" s="214"/>
      <c r="F38" s="215"/>
      <c r="G38" s="216"/>
      <c r="H38" s="215"/>
      <c r="I38" s="216"/>
      <c r="J38" s="215"/>
      <c r="K38" s="216"/>
      <c r="L38" s="206"/>
      <c r="M38" s="14"/>
      <c r="N38" s="14"/>
      <c r="O38" s="14"/>
      <c r="P38" s="176"/>
      <c r="Q38" s="191"/>
      <c r="R38" s="14"/>
      <c r="S38" s="165">
        <v>12</v>
      </c>
      <c r="T38" s="195"/>
      <c r="U38" s="200"/>
      <c r="V38" s="196"/>
      <c r="W38" s="196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</row>
    <row r="39" spans="1:37" ht="15.75" thickBot="1">
      <c r="A39" s="19"/>
      <c r="B39" s="204">
        <v>28</v>
      </c>
      <c r="C39" s="214"/>
      <c r="D39" s="214"/>
      <c r="E39" s="214"/>
      <c r="F39" s="215"/>
      <c r="G39" s="216"/>
      <c r="H39" s="215"/>
      <c r="I39" s="216"/>
      <c r="J39" s="215"/>
      <c r="K39" s="216"/>
      <c r="L39" s="206"/>
      <c r="M39" s="14"/>
      <c r="N39" s="14"/>
      <c r="O39" s="14"/>
      <c r="P39" s="176"/>
      <c r="Q39" s="191"/>
      <c r="R39" s="14"/>
      <c r="S39" s="165">
        <v>13</v>
      </c>
      <c r="T39" s="195"/>
      <c r="U39" s="200"/>
      <c r="V39" s="196"/>
      <c r="W39" s="196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</row>
    <row r="40" spans="1:37" ht="15.75" thickBot="1">
      <c r="A40" s="19"/>
      <c r="B40" s="204">
        <v>29</v>
      </c>
      <c r="C40" s="214"/>
      <c r="D40" s="214"/>
      <c r="E40" s="214"/>
      <c r="F40" s="215"/>
      <c r="G40" s="216"/>
      <c r="H40" s="215"/>
      <c r="I40" s="216"/>
      <c r="J40" s="215"/>
      <c r="K40" s="216"/>
      <c r="L40" s="206"/>
      <c r="M40" s="14"/>
      <c r="N40" s="14"/>
      <c r="O40" s="14"/>
      <c r="P40" s="176"/>
      <c r="Q40" s="191"/>
      <c r="R40" s="14"/>
      <c r="S40" s="165">
        <v>14</v>
      </c>
      <c r="T40" s="195"/>
      <c r="U40" s="200"/>
      <c r="V40" s="196"/>
      <c r="W40" s="196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</row>
    <row r="41" spans="1:37" ht="15.75" thickBot="1">
      <c r="A41" s="19"/>
      <c r="B41" s="204">
        <v>30</v>
      </c>
      <c r="C41" s="214"/>
      <c r="D41" s="214"/>
      <c r="E41" s="214"/>
      <c r="F41" s="215"/>
      <c r="G41" s="216"/>
      <c r="H41" s="215"/>
      <c r="I41" s="216"/>
      <c r="J41" s="215"/>
      <c r="K41" s="216"/>
      <c r="L41" s="206"/>
      <c r="M41" s="14"/>
      <c r="N41" s="14"/>
      <c r="O41" s="14"/>
      <c r="P41" s="176"/>
      <c r="Q41" s="191"/>
      <c r="R41" s="14"/>
      <c r="S41" s="165">
        <v>15</v>
      </c>
      <c r="T41" s="195"/>
      <c r="U41" s="200"/>
      <c r="V41" s="196"/>
      <c r="W41" s="196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</row>
    <row r="42" spans="1:37" ht="15.75" thickBot="1">
      <c r="A42" s="19"/>
      <c r="B42" s="205">
        <v>31</v>
      </c>
      <c r="C42" s="214"/>
      <c r="D42" s="214"/>
      <c r="E42" s="214"/>
      <c r="F42" s="215"/>
      <c r="G42" s="216"/>
      <c r="H42" s="215"/>
      <c r="I42" s="216"/>
      <c r="J42" s="215"/>
      <c r="K42" s="216"/>
      <c r="L42" s="206"/>
      <c r="M42" s="14"/>
      <c r="N42" s="14"/>
      <c r="O42" s="14"/>
      <c r="P42" s="176"/>
      <c r="Q42" s="191"/>
      <c r="R42" s="14"/>
      <c r="S42" s="165">
        <v>16</v>
      </c>
      <c r="T42" s="195"/>
      <c r="U42" s="200"/>
      <c r="V42" s="196"/>
      <c r="W42" s="196"/>
      <c r="X42" s="71" t="s">
        <v>549</v>
      </c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</row>
    <row r="43" spans="1:37" ht="18.75" thickBot="1">
      <c r="A43" s="23"/>
      <c r="B43" s="72" t="s">
        <v>550</v>
      </c>
      <c r="C43" s="211">
        <f>SUM(C13:C42)</f>
        <v>0</v>
      </c>
      <c r="D43" s="211">
        <f>SUM(D13:D42)</f>
        <v>0</v>
      </c>
      <c r="E43" s="211">
        <f t="shared" ref="E43:K43" si="0">SUM(E12:E42)</f>
        <v>0</v>
      </c>
      <c r="F43" s="211">
        <f t="shared" si="0"/>
        <v>0</v>
      </c>
      <c r="G43" s="212">
        <f t="shared" si="0"/>
        <v>0</v>
      </c>
      <c r="H43" s="211">
        <f t="shared" si="0"/>
        <v>0</v>
      </c>
      <c r="I43" s="212">
        <f t="shared" si="0"/>
        <v>0</v>
      </c>
      <c r="J43" s="211">
        <f t="shared" si="0"/>
        <v>0</v>
      </c>
      <c r="K43" s="212">
        <f t="shared" si="0"/>
        <v>0</v>
      </c>
      <c r="L43" s="19"/>
      <c r="M43" s="16"/>
      <c r="N43" s="16"/>
      <c r="O43" s="16"/>
      <c r="P43" s="171"/>
      <c r="Q43" s="192"/>
      <c r="R43" s="14"/>
      <c r="S43" s="166"/>
      <c r="T43" s="197"/>
      <c r="U43" s="201">
        <f>SUM(U27:U42)</f>
        <v>0</v>
      </c>
      <c r="V43" s="196"/>
      <c r="W43" s="198">
        <f>SUM(W27:W42)</f>
        <v>0</v>
      </c>
      <c r="X43" s="172">
        <f>SUM(U43,W43)</f>
        <v>0</v>
      </c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76"/>
      <c r="Q44" s="188"/>
      <c r="R44" s="14"/>
      <c r="S44" s="14"/>
      <c r="T44" s="168"/>
      <c r="U44" s="168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76"/>
      <c r="Q45" s="188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76"/>
      <c r="Q46" s="188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76"/>
      <c r="Q47" s="188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76"/>
      <c r="Q48" s="188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602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76"/>
      <c r="Q49" s="188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604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71"/>
      <c r="Q50" s="188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605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4" t="s">
        <v>559</v>
      </c>
      <c r="Q51" s="188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606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88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607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76"/>
      <c r="Q53" s="188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5.75" thickBo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76"/>
      <c r="Q54" s="188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8" thickBot="1">
      <c r="A55" s="14"/>
      <c r="B55" s="356" t="s">
        <v>565</v>
      </c>
      <c r="C55" s="357"/>
      <c r="D55" s="358" t="s">
        <v>566</v>
      </c>
      <c r="E55" s="359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76"/>
      <c r="Q55" s="188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14"/>
      <c r="C56" s="14"/>
      <c r="D56" s="14"/>
      <c r="E56" s="14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76"/>
      <c r="Q56" s="188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76"/>
      <c r="Q57" s="188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76"/>
      <c r="Q58" s="188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76"/>
      <c r="Q59" s="188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76"/>
      <c r="Q60" s="188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86"/>
      <c r="C61" s="86"/>
      <c r="D61" s="86"/>
      <c r="E61" s="86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76"/>
      <c r="Q61" s="188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14"/>
      <c r="C62" s="14"/>
      <c r="D62" s="14"/>
      <c r="E62" s="14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76"/>
      <c r="Q62" s="188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8" thickBot="1">
      <c r="A63" s="14"/>
      <c r="B63" s="356" t="s">
        <v>570</v>
      </c>
      <c r="C63" s="357"/>
      <c r="D63" s="358" t="s">
        <v>566</v>
      </c>
      <c r="E63" s="359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76"/>
      <c r="Q63" s="188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14"/>
      <c r="C64" s="14"/>
      <c r="D64" s="14"/>
      <c r="E64" s="14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76"/>
      <c r="Q64" s="188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76"/>
      <c r="Q65" s="188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76"/>
      <c r="Q66" s="188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76"/>
      <c r="Q67" s="188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76"/>
      <c r="Q68" s="188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86"/>
      <c r="C69" s="86"/>
      <c r="D69" s="86"/>
      <c r="E69" s="86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76"/>
      <c r="Q69" s="188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14"/>
      <c r="C70" s="14"/>
      <c r="D70" s="14"/>
      <c r="E70" s="14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76"/>
      <c r="Q70" s="188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8" thickBot="1">
      <c r="A71" s="14"/>
      <c r="B71" s="356" t="s">
        <v>571</v>
      </c>
      <c r="C71" s="357"/>
      <c r="D71" s="358" t="s">
        <v>566</v>
      </c>
      <c r="E71" s="359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76"/>
      <c r="Q71" s="188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14"/>
      <c r="C72" s="14"/>
      <c r="D72" s="14"/>
      <c r="E72" s="14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76"/>
      <c r="Q72" s="188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76"/>
      <c r="Q73" s="188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76"/>
      <c r="Q74" s="188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76"/>
      <c r="Q75" s="188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76"/>
      <c r="Q76" s="188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86"/>
      <c r="C77" s="86"/>
      <c r="D77" s="86"/>
      <c r="E77" s="8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76"/>
      <c r="Q77" s="188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14"/>
      <c r="C78" s="14"/>
      <c r="D78" s="14"/>
      <c r="E78" s="14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76"/>
      <c r="Q78" s="188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8" thickBot="1">
      <c r="A79" s="14"/>
      <c r="B79" s="356" t="s">
        <v>572</v>
      </c>
      <c r="C79" s="357"/>
      <c r="D79" s="358" t="s">
        <v>566</v>
      </c>
      <c r="E79" s="359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76"/>
      <c r="Q79" s="188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14"/>
      <c r="C80" s="14"/>
      <c r="D80" s="14"/>
      <c r="E80" s="14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76"/>
      <c r="Q80" s="188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76"/>
      <c r="Q81" s="188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76"/>
      <c r="Q82" s="188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76"/>
      <c r="Q83" s="188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76"/>
      <c r="Q84" s="188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86"/>
      <c r="C85" s="86"/>
      <c r="D85" s="86"/>
      <c r="E85" s="8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76"/>
      <c r="Q85" s="188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14"/>
      <c r="C86" s="14"/>
      <c r="D86" s="14"/>
      <c r="E86" s="14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76"/>
      <c r="Q86" s="188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8" thickBot="1">
      <c r="A87" s="14"/>
      <c r="B87" s="356" t="s">
        <v>573</v>
      </c>
      <c r="C87" s="357"/>
      <c r="D87" s="358" t="s">
        <v>566</v>
      </c>
      <c r="E87" s="359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76"/>
      <c r="Q87" s="188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14"/>
      <c r="C88" s="14"/>
      <c r="D88" s="14"/>
      <c r="E88" s="14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76"/>
      <c r="Q88" s="188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76"/>
      <c r="Q89" s="188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76"/>
      <c r="Q90" s="188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76"/>
      <c r="Q91" s="188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76"/>
      <c r="Q92" s="188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76"/>
      <c r="Q93" s="188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76"/>
      <c r="Q94" s="188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76"/>
      <c r="Q95" s="188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76"/>
      <c r="Q96" s="188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76"/>
      <c r="Q97" s="188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76"/>
      <c r="Q98" s="188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76"/>
      <c r="Q99" s="188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76"/>
      <c r="Q100" s="188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76"/>
      <c r="Q101" s="188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76"/>
      <c r="Q102" s="188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76"/>
      <c r="Q103" s="188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76"/>
      <c r="Q104" s="188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76"/>
      <c r="Q105" s="188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76"/>
      <c r="Q106" s="188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76"/>
      <c r="Q107" s="188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76"/>
      <c r="Q108" s="188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76"/>
      <c r="Q109" s="188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76"/>
      <c r="Q110" s="188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76"/>
      <c r="Q111" s="188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76"/>
      <c r="Q112" s="188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76"/>
      <c r="Q113" s="188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76"/>
      <c r="Q114" s="188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76"/>
      <c r="Q115" s="188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76"/>
      <c r="Q116" s="188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76"/>
      <c r="Q117" s="188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76"/>
      <c r="Q118" s="188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76"/>
      <c r="Q119" s="188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76"/>
      <c r="Q120" s="188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76"/>
      <c r="Q121" s="188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76"/>
      <c r="Q122" s="188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76"/>
      <c r="Q123" s="188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76"/>
      <c r="Q124" s="188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76"/>
      <c r="Q125" s="188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76"/>
      <c r="Q126" s="188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76"/>
      <c r="Q127" s="188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76"/>
      <c r="Q128" s="188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76"/>
      <c r="Q129" s="188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76"/>
      <c r="Q130" s="188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76"/>
      <c r="Q131" s="188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76"/>
      <c r="Q132" s="188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76"/>
      <c r="Q133" s="188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76"/>
      <c r="Q134" s="188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76"/>
      <c r="Q135" s="188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76"/>
      <c r="Q136" s="188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76"/>
      <c r="Q137" s="188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76"/>
      <c r="Q138" s="188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76"/>
      <c r="Q139" s="188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76"/>
      <c r="Q140" s="188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76"/>
      <c r="Q141" s="188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76"/>
      <c r="Q142" s="188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76"/>
      <c r="Q143" s="188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76"/>
      <c r="Q144" s="188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76"/>
      <c r="Q145" s="188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76"/>
      <c r="Q146" s="188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76"/>
      <c r="Q147" s="188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76"/>
      <c r="Q148" s="188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76"/>
      <c r="Q149" s="188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76"/>
      <c r="Q150" s="188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76"/>
      <c r="Q151" s="188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76"/>
      <c r="Q152" s="188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76"/>
      <c r="Q153" s="188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76"/>
      <c r="Q154" s="188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76"/>
      <c r="Q155" s="188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76"/>
      <c r="Q156" s="188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76"/>
      <c r="Q157" s="188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76"/>
      <c r="Q158" s="188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76"/>
      <c r="Q159" s="188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76"/>
      <c r="Q160" s="188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76"/>
      <c r="Q161" s="188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76"/>
      <c r="Q162" s="188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76"/>
      <c r="Q163" s="188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76"/>
      <c r="Q164" s="188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76"/>
      <c r="Q165" s="188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76"/>
      <c r="Q166" s="188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76"/>
      <c r="Q167" s="188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76"/>
      <c r="Q168" s="188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76"/>
      <c r="Q169" s="188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76"/>
      <c r="Q170" s="188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76"/>
      <c r="Q171" s="188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76"/>
      <c r="Q172" s="188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76"/>
      <c r="Q173" s="188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76"/>
      <c r="Q174" s="188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76"/>
      <c r="Q175" s="188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76"/>
      <c r="Q176" s="188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76"/>
      <c r="Q177" s="188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76"/>
      <c r="Q178" s="188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76"/>
      <c r="Q179" s="188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76"/>
      <c r="Q180" s="188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76"/>
      <c r="Q181" s="188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76"/>
      <c r="Q182" s="188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76"/>
      <c r="Q183" s="188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76"/>
      <c r="Q184" s="188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76"/>
      <c r="Q185" s="188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76"/>
      <c r="Q186" s="188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76"/>
      <c r="Q187" s="188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76"/>
      <c r="Q188" s="188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76"/>
      <c r="Q189" s="188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76"/>
      <c r="Q190" s="188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76"/>
      <c r="Q191" s="188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76"/>
      <c r="Q192" s="188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76"/>
      <c r="Q193" s="188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76"/>
      <c r="Q194" s="188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76"/>
      <c r="Q195" s="188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76"/>
      <c r="Q196" s="188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76"/>
      <c r="Q197" s="188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76"/>
      <c r="Q198" s="188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76"/>
      <c r="Q199" s="188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76"/>
      <c r="Q200" s="188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76"/>
      <c r="Q201" s="188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76"/>
      <c r="Q202" s="188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76"/>
      <c r="Q203" s="188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76"/>
      <c r="Q204" s="188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76"/>
      <c r="Q205" s="188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76"/>
      <c r="Q206" s="188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76"/>
      <c r="Q207" s="188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76"/>
      <c r="Q208" s="188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76"/>
      <c r="Q209" s="188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76"/>
      <c r="Q210" s="188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76"/>
      <c r="Q211" s="188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76"/>
      <c r="Q212" s="188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76"/>
      <c r="Q213" s="188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76"/>
      <c r="Q214" s="188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76"/>
      <c r="Q215" s="188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76"/>
      <c r="Q216" s="188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76"/>
      <c r="Q217" s="188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76"/>
      <c r="Q218" s="188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76"/>
      <c r="Q219" s="188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76"/>
      <c r="Q220" s="188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76"/>
      <c r="Q221" s="188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76"/>
      <c r="Q222" s="188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76"/>
      <c r="Q223" s="188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76"/>
      <c r="Q224" s="188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76"/>
      <c r="Q225" s="188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76"/>
      <c r="Q226" s="188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76"/>
      <c r="Q227" s="188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76"/>
      <c r="Q228" s="188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76"/>
      <c r="Q229" s="188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76"/>
      <c r="Q230" s="188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76"/>
      <c r="Q231" s="188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76"/>
      <c r="Q232" s="188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76"/>
      <c r="Q233" s="188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76"/>
      <c r="Q234" s="188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76"/>
      <c r="Q235" s="188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76"/>
      <c r="Q236" s="188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76"/>
      <c r="Q237" s="188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76"/>
      <c r="Q238" s="188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76"/>
      <c r="Q239" s="188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76"/>
      <c r="Q240" s="188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76"/>
      <c r="Q241" s="188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76"/>
      <c r="Q242" s="188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76"/>
      <c r="Q243" s="188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76"/>
      <c r="Q244" s="188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76"/>
      <c r="Q245" s="188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76"/>
      <c r="Q246" s="188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76"/>
      <c r="Q247" s="188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76"/>
      <c r="Q248" s="188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76"/>
      <c r="Q249" s="188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76"/>
      <c r="Q250" s="188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76"/>
      <c r="Q251" s="188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76"/>
      <c r="Q252" s="188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76"/>
      <c r="Q253" s="188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76"/>
      <c r="Q254" s="188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76"/>
      <c r="Q255" s="188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76"/>
      <c r="Q256" s="188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76"/>
      <c r="Q257" s="188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76"/>
      <c r="Q258" s="188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76"/>
      <c r="Q259" s="188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76"/>
      <c r="Q260" s="188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76"/>
      <c r="Q261" s="188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76"/>
      <c r="Q262" s="188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76"/>
      <c r="Q263" s="188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76"/>
      <c r="Q264" s="188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76"/>
      <c r="Q265" s="188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76"/>
      <c r="Q266" s="188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76"/>
      <c r="Q267" s="188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76"/>
      <c r="Q268" s="188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76"/>
      <c r="Q269" s="188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76"/>
      <c r="Q270" s="188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76"/>
      <c r="Q271" s="188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76"/>
      <c r="Q272" s="188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76"/>
      <c r="Q273" s="188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76"/>
      <c r="Q274" s="188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76"/>
      <c r="Q275" s="188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76"/>
      <c r="Q276" s="188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76"/>
      <c r="Q277" s="188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76"/>
      <c r="Q278" s="188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76"/>
      <c r="Q279" s="188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76"/>
      <c r="Q280" s="188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76"/>
      <c r="Q281" s="188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76"/>
      <c r="Q282" s="188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76"/>
      <c r="Q283" s="188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76"/>
      <c r="Q284" s="188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76"/>
      <c r="Q285" s="188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76"/>
      <c r="Q286" s="188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76"/>
      <c r="Q287" s="188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76"/>
      <c r="Q288" s="188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76"/>
      <c r="Q289" s="188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76"/>
      <c r="Q290" s="188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76"/>
      <c r="Q291" s="188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76"/>
      <c r="Q292" s="188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76"/>
      <c r="Q293" s="188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76"/>
      <c r="Q294" s="188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76"/>
      <c r="Q295" s="188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76"/>
      <c r="Q296" s="188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76"/>
      <c r="Q297" s="188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76"/>
      <c r="Q298" s="188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76"/>
      <c r="Q299" s="188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76"/>
      <c r="Q300" s="188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76"/>
      <c r="Q301" s="188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76"/>
      <c r="Q302" s="188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76"/>
      <c r="Q303" s="188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76"/>
      <c r="Q304" s="188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76"/>
      <c r="Q305" s="188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76"/>
      <c r="Q306" s="188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76"/>
      <c r="Q307" s="188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76"/>
      <c r="Q308" s="188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76"/>
      <c r="Q309" s="188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76"/>
      <c r="Q310" s="188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76"/>
      <c r="Q311" s="188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76"/>
      <c r="Q312" s="188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76"/>
      <c r="Q313" s="188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76"/>
      <c r="Q314" s="188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76"/>
      <c r="Q315" s="188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76"/>
      <c r="Q316" s="188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76"/>
      <c r="Q317" s="188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76"/>
      <c r="Q318" s="188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76"/>
      <c r="Q319" s="188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76"/>
      <c r="Q320" s="188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76"/>
      <c r="Q321" s="188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76"/>
      <c r="Q322" s="188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76"/>
      <c r="Q323" s="188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76"/>
      <c r="Q324" s="188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76"/>
      <c r="Q325" s="188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76"/>
      <c r="Q326" s="188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76"/>
      <c r="Q327" s="188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76"/>
      <c r="Q328" s="188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76"/>
      <c r="Q329" s="188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76"/>
      <c r="Q330" s="188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76"/>
      <c r="Q331" s="188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76"/>
      <c r="Q332" s="188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76"/>
      <c r="Q333" s="188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76"/>
      <c r="Q334" s="188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76"/>
      <c r="Q335" s="188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76"/>
      <c r="Q336" s="188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76"/>
      <c r="Q337" s="188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76"/>
      <c r="Q338" s="188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76"/>
      <c r="Q339" s="188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76"/>
      <c r="Q340" s="188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76"/>
      <c r="Q341" s="188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76"/>
      <c r="Q342" s="188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76"/>
      <c r="Q343" s="188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76"/>
      <c r="Q344" s="188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76"/>
      <c r="Q345" s="188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76"/>
      <c r="Q346" s="188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76"/>
      <c r="Q347" s="188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76"/>
      <c r="Q348" s="188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76"/>
      <c r="Q349" s="188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76"/>
      <c r="Q350" s="188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76"/>
      <c r="Q351" s="188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76"/>
      <c r="Q352" s="188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76"/>
      <c r="Q353" s="188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76"/>
      <c r="Q354" s="188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76"/>
      <c r="Q355" s="188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76"/>
      <c r="Q356" s="188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76"/>
      <c r="Q357" s="188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76"/>
      <c r="Q358" s="188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76"/>
      <c r="Q359" s="188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76"/>
      <c r="Q360" s="188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76"/>
      <c r="Q361" s="188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76"/>
      <c r="Q362" s="188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76"/>
      <c r="Q363" s="188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76"/>
      <c r="Q364" s="188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76"/>
      <c r="Q365" s="188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76"/>
      <c r="Q366" s="188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76"/>
      <c r="Q367" s="188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76"/>
      <c r="Q368" s="188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76"/>
      <c r="Q369" s="188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76"/>
      <c r="Q370" s="188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76"/>
      <c r="Q371" s="188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76"/>
      <c r="Q372" s="188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76"/>
      <c r="Q373" s="188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76"/>
      <c r="Q374" s="188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76"/>
      <c r="Q375" s="188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76"/>
      <c r="Q376" s="188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76"/>
      <c r="Q377" s="188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76"/>
      <c r="Q378" s="188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76"/>
      <c r="Q379" s="188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76"/>
      <c r="Q380" s="188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76"/>
      <c r="Q381" s="188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76"/>
      <c r="Q382" s="188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76"/>
      <c r="Q383" s="188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76"/>
      <c r="Q384" s="188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76"/>
      <c r="Q385" s="188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76"/>
      <c r="Q386" s="188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76"/>
      <c r="Q387" s="188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76"/>
      <c r="Q388" s="188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76"/>
      <c r="Q389" s="188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76"/>
      <c r="Q390" s="188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76"/>
      <c r="Q391" s="188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76"/>
      <c r="Q392" s="188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76"/>
      <c r="Q393" s="188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76"/>
      <c r="Q394" s="188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76"/>
      <c r="Q395" s="188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76"/>
      <c r="Q396" s="188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76"/>
      <c r="Q397" s="188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76"/>
      <c r="Q398" s="188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76"/>
      <c r="Q399" s="188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76"/>
      <c r="Q400" s="188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76"/>
      <c r="Q401" s="188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76"/>
      <c r="Q402" s="188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76"/>
      <c r="Q403" s="188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76"/>
      <c r="Q404" s="188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76"/>
      <c r="Q405" s="188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76"/>
      <c r="Q406" s="188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76"/>
      <c r="Q407" s="188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76"/>
      <c r="Q408" s="188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76"/>
      <c r="Q409" s="188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76"/>
      <c r="Q410" s="188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76"/>
      <c r="Q411" s="188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76"/>
      <c r="Q412" s="188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76"/>
      <c r="Q413" s="188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76"/>
      <c r="Q414" s="188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76"/>
      <c r="Q415" s="188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76"/>
      <c r="Q416" s="188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76"/>
      <c r="Q417" s="188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76"/>
      <c r="Q418" s="188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76"/>
      <c r="Q419" s="188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76"/>
      <c r="Q420" s="188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76"/>
      <c r="Q421" s="188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76"/>
      <c r="Q422" s="188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76"/>
      <c r="Q423" s="188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76"/>
      <c r="Q424" s="188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76"/>
      <c r="Q425" s="188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76"/>
      <c r="Q426" s="188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76"/>
      <c r="Q427" s="188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76"/>
      <c r="Q428" s="188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76"/>
      <c r="Q429" s="188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76"/>
      <c r="Q430" s="188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76"/>
      <c r="Q431" s="188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76"/>
      <c r="Q432" s="188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76"/>
      <c r="Q433" s="188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76"/>
      <c r="Q434" s="188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76"/>
      <c r="Q435" s="188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76"/>
      <c r="Q436" s="188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76"/>
      <c r="Q437" s="188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76"/>
      <c r="Q438" s="188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76"/>
      <c r="Q439" s="188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76"/>
      <c r="Q440" s="188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76"/>
      <c r="Q441" s="188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76"/>
      <c r="Q442" s="188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76"/>
      <c r="Q443" s="188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76"/>
      <c r="Q444" s="188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76"/>
      <c r="Q445" s="188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76"/>
      <c r="Q446" s="188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76"/>
      <c r="Q447" s="188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76"/>
      <c r="Q448" s="188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76"/>
      <c r="Q449" s="188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76"/>
      <c r="Q450" s="188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76"/>
      <c r="Q451" s="188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76"/>
      <c r="Q452" s="188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76"/>
      <c r="Q453" s="188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76"/>
      <c r="Q454" s="188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76"/>
      <c r="Q455" s="188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76"/>
      <c r="Q456" s="188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76"/>
      <c r="Q457" s="188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76"/>
      <c r="Q458" s="188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76"/>
      <c r="Q459" s="188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76"/>
      <c r="Q460" s="188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76"/>
      <c r="Q461" s="188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76"/>
      <c r="Q462" s="188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76"/>
      <c r="Q463" s="188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76"/>
      <c r="Q464" s="188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76"/>
      <c r="Q465" s="188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76"/>
      <c r="Q466" s="188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76"/>
      <c r="Q467" s="188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76"/>
      <c r="Q468" s="188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76"/>
      <c r="Q469" s="188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76"/>
      <c r="Q470" s="188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76"/>
      <c r="Q471" s="188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76"/>
      <c r="Q472" s="188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76"/>
      <c r="Q473" s="188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76"/>
      <c r="Q474" s="188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76"/>
      <c r="Q475" s="188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76"/>
      <c r="Q476" s="188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76"/>
      <c r="Q477" s="188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76"/>
      <c r="Q478" s="188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76"/>
      <c r="Q479" s="188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76"/>
      <c r="Q480" s="188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76"/>
      <c r="Q481" s="188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76"/>
      <c r="Q482" s="188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76"/>
      <c r="Q483" s="188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76"/>
      <c r="Q484" s="188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76"/>
      <c r="Q485" s="188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76"/>
      <c r="Q486" s="188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76"/>
      <c r="Q487" s="188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76"/>
      <c r="Q488" s="188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76"/>
      <c r="Q489" s="188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76"/>
      <c r="Q490" s="188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76"/>
      <c r="Q491" s="188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76"/>
      <c r="Q492" s="188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76"/>
      <c r="Q493" s="188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76"/>
      <c r="Q494" s="188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76"/>
      <c r="Q495" s="188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76"/>
      <c r="Q496" s="188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76"/>
      <c r="Q497" s="188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76"/>
      <c r="Q498" s="188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76"/>
      <c r="Q499" s="188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76"/>
      <c r="Q500" s="188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76"/>
      <c r="Q501" s="188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76"/>
      <c r="Q502" s="188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76"/>
      <c r="Q503" s="188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76"/>
      <c r="Q504" s="188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76"/>
      <c r="Q505" s="188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76"/>
      <c r="Q506" s="188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76"/>
      <c r="Q507" s="188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76"/>
      <c r="Q508" s="188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76"/>
      <c r="Q509" s="188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76"/>
      <c r="Q510" s="188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76"/>
      <c r="Q511" s="188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76"/>
      <c r="Q512" s="188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76"/>
      <c r="Q513" s="188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76"/>
      <c r="Q514" s="188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76"/>
      <c r="Q515" s="188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76"/>
      <c r="Q516" s="188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76"/>
      <c r="Q517" s="188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76"/>
      <c r="Q518" s="188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76"/>
      <c r="Q519" s="188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76"/>
      <c r="Q520" s="188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76"/>
      <c r="Q521" s="188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76"/>
      <c r="Q522" s="188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76"/>
      <c r="Q523" s="188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76"/>
      <c r="Q524" s="188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76"/>
      <c r="Q525" s="188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76"/>
      <c r="Q526" s="188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76"/>
      <c r="Q527" s="188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76"/>
      <c r="Q528" s="188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76"/>
      <c r="Q529" s="188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76"/>
      <c r="Q530" s="188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76"/>
      <c r="Q531" s="188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76"/>
      <c r="Q532" s="188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76"/>
      <c r="Q533" s="188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76"/>
      <c r="Q534" s="188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76"/>
      <c r="Q535" s="188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76"/>
      <c r="Q536" s="188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76"/>
      <c r="Q537" s="188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76"/>
      <c r="Q538" s="188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76"/>
      <c r="Q539" s="188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76"/>
      <c r="Q540" s="188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76"/>
      <c r="Q541" s="188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76"/>
      <c r="Q542" s="188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76"/>
      <c r="Q543" s="188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76"/>
      <c r="Q544" s="188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76"/>
      <c r="Q545" s="188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76"/>
      <c r="Q546" s="188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76"/>
      <c r="Q547" s="188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76"/>
      <c r="Q548" s="188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76"/>
      <c r="Q549" s="188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76"/>
      <c r="Q550" s="188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76"/>
      <c r="Q551" s="188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76"/>
      <c r="Q552" s="188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76"/>
      <c r="Q553" s="188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76"/>
      <c r="Q554" s="188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76"/>
      <c r="Q555" s="188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76"/>
      <c r="Q556" s="188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76"/>
      <c r="Q557" s="188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76"/>
      <c r="Q558" s="188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76"/>
      <c r="Q559" s="188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76"/>
      <c r="Q560" s="188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76"/>
      <c r="Q561" s="188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76"/>
      <c r="Q562" s="188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76"/>
      <c r="Q563" s="188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76"/>
      <c r="Q564" s="188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76"/>
      <c r="Q565" s="188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76"/>
      <c r="Q566" s="188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76"/>
      <c r="Q567" s="188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76"/>
      <c r="Q568" s="188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76"/>
      <c r="Q569" s="188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76"/>
      <c r="Q570" s="188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76"/>
      <c r="Q571" s="188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76"/>
      <c r="Q572" s="188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76"/>
      <c r="Q573" s="188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76"/>
      <c r="Q574" s="188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76"/>
      <c r="Q575" s="188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76"/>
      <c r="Q576" s="188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76"/>
      <c r="Q577" s="188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76"/>
      <c r="Q578" s="188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76"/>
      <c r="Q579" s="188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76"/>
      <c r="Q580" s="188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76"/>
      <c r="Q581" s="188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76"/>
      <c r="Q582" s="188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76"/>
      <c r="Q583" s="188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76"/>
      <c r="Q584" s="188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76"/>
      <c r="Q585" s="188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76"/>
      <c r="Q586" s="188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76"/>
      <c r="Q587" s="188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76"/>
      <c r="Q588" s="188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76"/>
      <c r="Q589" s="188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76"/>
      <c r="Q590" s="188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76"/>
      <c r="Q591" s="188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76"/>
      <c r="Q592" s="188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76"/>
      <c r="Q593" s="188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76"/>
      <c r="Q594" s="188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76"/>
      <c r="Q595" s="188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76"/>
      <c r="Q596" s="188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76"/>
      <c r="Q597" s="188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76"/>
      <c r="Q598" s="188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76"/>
      <c r="Q599" s="188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76"/>
      <c r="Q600" s="188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76"/>
      <c r="Q601" s="188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76"/>
      <c r="Q602" s="188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76"/>
      <c r="Q603" s="188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76"/>
      <c r="Q604" s="188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76"/>
      <c r="Q605" s="188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76"/>
      <c r="Q606" s="188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76"/>
      <c r="Q607" s="188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76"/>
      <c r="Q608" s="188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76"/>
      <c r="Q609" s="188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76"/>
      <c r="Q610" s="188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76"/>
      <c r="Q611" s="188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76"/>
      <c r="Q612" s="188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76"/>
      <c r="Q613" s="188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76"/>
      <c r="Q614" s="188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76"/>
      <c r="Q615" s="188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76"/>
      <c r="Q616" s="188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76"/>
      <c r="Q617" s="188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76"/>
      <c r="Q618" s="188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76"/>
      <c r="Q619" s="188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76"/>
      <c r="Q620" s="188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76"/>
      <c r="Q621" s="188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76"/>
      <c r="Q622" s="188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76"/>
      <c r="Q623" s="188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76"/>
      <c r="Q624" s="188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76"/>
      <c r="Q625" s="188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76"/>
      <c r="Q626" s="188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76"/>
      <c r="Q627" s="188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76"/>
      <c r="Q628" s="188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76"/>
      <c r="Q629" s="188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76"/>
      <c r="Q630" s="188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76"/>
      <c r="Q631" s="188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76"/>
      <c r="Q632" s="188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76"/>
      <c r="Q633" s="188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76"/>
      <c r="Q634" s="188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76"/>
      <c r="Q635" s="188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76"/>
      <c r="Q636" s="188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76"/>
      <c r="Q637" s="188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76"/>
      <c r="Q638" s="188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76"/>
      <c r="Q639" s="188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76"/>
      <c r="Q640" s="188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76"/>
      <c r="Q641" s="188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76"/>
      <c r="Q642" s="188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76"/>
      <c r="Q643" s="188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76"/>
      <c r="Q644" s="188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76"/>
      <c r="Q645" s="188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76"/>
      <c r="Q646" s="188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76"/>
      <c r="Q647" s="188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76"/>
      <c r="Q648" s="188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76"/>
      <c r="Q649" s="188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76"/>
      <c r="Q650" s="188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76"/>
      <c r="Q651" s="188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76"/>
      <c r="Q652" s="188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76"/>
      <c r="Q653" s="188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76"/>
      <c r="Q654" s="188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76"/>
      <c r="Q655" s="188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76"/>
      <c r="Q656" s="188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76"/>
      <c r="Q657" s="188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76"/>
      <c r="Q658" s="188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76"/>
      <c r="Q659" s="188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76"/>
      <c r="Q660" s="188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76"/>
      <c r="Q661" s="188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76"/>
      <c r="Q662" s="188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76"/>
      <c r="Q663" s="188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76"/>
      <c r="Q664" s="188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76"/>
      <c r="Q665" s="188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76"/>
      <c r="Q666" s="188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76"/>
      <c r="Q667" s="188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76"/>
      <c r="Q668" s="188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76"/>
      <c r="Q669" s="188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76"/>
      <c r="Q670" s="188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76"/>
      <c r="Q671" s="188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76"/>
      <c r="Q672" s="188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76"/>
      <c r="Q673" s="188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76"/>
      <c r="Q674" s="188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76"/>
      <c r="Q675" s="188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76"/>
      <c r="Q676" s="188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76"/>
      <c r="Q677" s="188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76"/>
      <c r="Q678" s="188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76"/>
      <c r="Q679" s="188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76"/>
      <c r="Q680" s="188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76"/>
      <c r="Q681" s="188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76"/>
      <c r="Q682" s="188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76"/>
      <c r="Q683" s="188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76"/>
      <c r="Q684" s="188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76"/>
      <c r="Q685" s="188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76"/>
      <c r="Q686" s="188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76"/>
      <c r="Q687" s="188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76"/>
      <c r="Q688" s="188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76"/>
      <c r="Q689" s="188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76"/>
      <c r="Q690" s="188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76"/>
      <c r="Q691" s="188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76"/>
      <c r="Q692" s="188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76"/>
      <c r="Q693" s="188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76"/>
      <c r="Q694" s="188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76"/>
      <c r="Q695" s="188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76"/>
      <c r="Q696" s="188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76"/>
      <c r="Q697" s="188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76"/>
      <c r="Q698" s="188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76"/>
      <c r="Q699" s="188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76"/>
      <c r="Q700" s="188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76"/>
      <c r="Q701" s="188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76"/>
      <c r="Q702" s="188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76"/>
      <c r="Q703" s="188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76"/>
      <c r="Q704" s="188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76"/>
      <c r="Q705" s="188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76"/>
      <c r="Q706" s="188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76"/>
      <c r="Q707" s="188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76"/>
      <c r="Q708" s="188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76"/>
      <c r="Q709" s="188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76"/>
      <c r="Q710" s="188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76"/>
      <c r="Q711" s="188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76"/>
      <c r="Q712" s="188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76"/>
      <c r="Q713" s="188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76"/>
      <c r="Q714" s="188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76"/>
      <c r="Q715" s="188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76"/>
      <c r="Q716" s="188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76"/>
      <c r="Q717" s="188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76"/>
      <c r="Q718" s="188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76"/>
      <c r="Q719" s="188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76"/>
      <c r="Q720" s="188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76"/>
      <c r="Q721" s="188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76"/>
      <c r="Q722" s="188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76"/>
      <c r="Q723" s="188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76"/>
      <c r="Q724" s="188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76"/>
      <c r="Q725" s="188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76"/>
      <c r="Q726" s="188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76"/>
      <c r="Q727" s="188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76"/>
      <c r="Q728" s="188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76"/>
      <c r="Q729" s="188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76"/>
      <c r="Q730" s="188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76"/>
      <c r="Q731" s="188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76"/>
      <c r="Q732" s="188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76"/>
      <c r="Q733" s="188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76"/>
      <c r="Q734" s="188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76"/>
      <c r="Q735" s="188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76"/>
      <c r="Q736" s="188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76"/>
      <c r="Q737" s="188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76"/>
      <c r="Q738" s="188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76"/>
      <c r="Q739" s="188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76"/>
      <c r="Q740" s="188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76"/>
      <c r="Q741" s="188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76"/>
      <c r="Q742" s="188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76"/>
      <c r="Q743" s="188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76"/>
      <c r="Q744" s="188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76"/>
      <c r="Q745" s="188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76"/>
      <c r="Q746" s="188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76"/>
      <c r="Q747" s="188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76"/>
      <c r="Q748" s="188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76"/>
      <c r="Q749" s="188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76"/>
      <c r="Q750" s="188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76"/>
      <c r="Q751" s="188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76"/>
      <c r="Q752" s="188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76"/>
      <c r="Q753" s="188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76"/>
      <c r="Q754" s="188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76"/>
      <c r="Q755" s="188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76"/>
      <c r="Q756" s="188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76"/>
      <c r="Q757" s="188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76"/>
      <c r="Q758" s="188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76"/>
      <c r="Q759" s="188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76"/>
      <c r="Q760" s="188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76"/>
      <c r="Q761" s="188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76"/>
      <c r="Q762" s="188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76"/>
      <c r="Q763" s="188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76"/>
      <c r="Q764" s="188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76"/>
      <c r="Q765" s="188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76"/>
      <c r="Q766" s="188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76"/>
      <c r="Q767" s="188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76"/>
      <c r="Q768" s="188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76"/>
      <c r="Q769" s="188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76"/>
      <c r="Q770" s="188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76"/>
      <c r="Q771" s="188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76"/>
      <c r="Q772" s="188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76"/>
      <c r="Q773" s="188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76"/>
      <c r="Q774" s="188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76"/>
      <c r="Q775" s="188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76"/>
      <c r="Q776" s="188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76"/>
      <c r="Q777" s="188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76"/>
      <c r="Q778" s="188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76"/>
      <c r="Q779" s="188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76"/>
      <c r="Q780" s="188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76"/>
      <c r="Q781" s="188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76"/>
      <c r="Q782" s="188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76"/>
      <c r="Q783" s="188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76"/>
      <c r="Q784" s="188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76"/>
      <c r="Q785" s="188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76"/>
      <c r="Q786" s="188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76"/>
      <c r="Q787" s="188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76"/>
      <c r="Q788" s="188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76"/>
      <c r="Q789" s="188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76"/>
      <c r="Q790" s="188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76"/>
      <c r="Q791" s="188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76"/>
      <c r="Q792" s="188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76"/>
      <c r="Q793" s="188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76"/>
      <c r="Q794" s="188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76"/>
      <c r="Q795" s="188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76"/>
      <c r="Q796" s="188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76"/>
      <c r="Q797" s="188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76"/>
      <c r="Q798" s="188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76"/>
      <c r="Q799" s="188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76"/>
      <c r="Q800" s="188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76"/>
      <c r="Q801" s="188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76"/>
      <c r="Q802" s="188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76"/>
      <c r="Q803" s="188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76"/>
      <c r="Q804" s="188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76"/>
      <c r="Q805" s="188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76"/>
      <c r="Q806" s="188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76"/>
      <c r="Q807" s="188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76"/>
      <c r="Q808" s="188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76"/>
      <c r="Q809" s="188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76"/>
      <c r="Q810" s="188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76"/>
      <c r="Q811" s="188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76"/>
      <c r="Q812" s="188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76"/>
      <c r="Q813" s="188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76"/>
      <c r="Q814" s="188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76"/>
      <c r="Q815" s="188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76"/>
      <c r="Q816" s="188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76"/>
      <c r="Q817" s="188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76"/>
      <c r="Q818" s="188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76"/>
      <c r="Q819" s="188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76"/>
      <c r="Q820" s="188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76"/>
      <c r="Q821" s="188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76"/>
      <c r="Q822" s="188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76"/>
      <c r="Q823" s="188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76"/>
      <c r="Q824" s="188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76"/>
      <c r="Q825" s="188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76"/>
      <c r="Q826" s="188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76"/>
      <c r="Q827" s="188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76"/>
      <c r="Q828" s="188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76"/>
      <c r="Q829" s="188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76"/>
      <c r="Q830" s="188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76"/>
      <c r="Q831" s="188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76"/>
      <c r="Q832" s="188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76"/>
      <c r="Q833" s="188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76"/>
      <c r="Q834" s="188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76"/>
      <c r="Q835" s="188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76"/>
      <c r="Q836" s="188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76"/>
      <c r="Q837" s="188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76"/>
      <c r="Q838" s="188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76"/>
      <c r="Q839" s="188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76"/>
      <c r="Q840" s="188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76"/>
      <c r="Q841" s="188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76"/>
      <c r="Q842" s="188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76"/>
      <c r="Q843" s="188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76"/>
      <c r="Q844" s="188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76"/>
      <c r="Q845" s="188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76"/>
      <c r="Q846" s="188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76"/>
      <c r="Q847" s="188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76"/>
      <c r="Q848" s="188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76"/>
      <c r="Q849" s="188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76"/>
      <c r="Q850" s="188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76"/>
      <c r="Q851" s="188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76"/>
      <c r="Q852" s="188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76"/>
      <c r="Q853" s="188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76"/>
      <c r="Q854" s="188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76"/>
      <c r="Q855" s="188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76"/>
      <c r="Q856" s="188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76"/>
      <c r="Q857" s="188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76"/>
      <c r="Q858" s="188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76"/>
      <c r="Q859" s="188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76"/>
      <c r="Q860" s="188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76"/>
      <c r="Q861" s="188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76"/>
      <c r="Q862" s="188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76"/>
      <c r="Q863" s="188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76"/>
      <c r="Q864" s="188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76"/>
      <c r="Q865" s="188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76"/>
      <c r="Q866" s="188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76"/>
      <c r="Q867" s="188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76"/>
      <c r="Q868" s="188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76"/>
      <c r="Q869" s="188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76"/>
      <c r="Q870" s="188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76"/>
      <c r="Q871" s="188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76"/>
      <c r="Q872" s="188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76"/>
      <c r="Q873" s="188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76"/>
      <c r="Q874" s="188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76"/>
      <c r="Q875" s="188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76"/>
      <c r="Q876" s="188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76"/>
      <c r="Q877" s="188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76"/>
      <c r="Q878" s="188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76"/>
      <c r="Q879" s="188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76"/>
      <c r="Q880" s="188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76"/>
      <c r="Q881" s="188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76"/>
      <c r="Q882" s="188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76"/>
      <c r="Q883" s="188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76"/>
      <c r="Q884" s="188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76"/>
      <c r="Q885" s="188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76"/>
      <c r="Q886" s="188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76"/>
      <c r="Q887" s="188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76"/>
      <c r="Q888" s="188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76"/>
      <c r="Q889" s="188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76"/>
      <c r="Q890" s="188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76"/>
      <c r="Q891" s="188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76"/>
      <c r="Q892" s="188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76"/>
      <c r="Q893" s="188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76"/>
      <c r="Q894" s="188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76"/>
      <c r="Q895" s="188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76"/>
      <c r="Q896" s="188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76"/>
      <c r="Q897" s="188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76"/>
      <c r="Q898" s="188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76"/>
      <c r="Q899" s="188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76"/>
      <c r="Q900" s="188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76"/>
      <c r="Q901" s="188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76"/>
      <c r="Q902" s="188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76"/>
      <c r="Q903" s="188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76"/>
      <c r="Q904" s="188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76"/>
      <c r="Q905" s="188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76"/>
      <c r="Q906" s="188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76"/>
      <c r="Q907" s="188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76"/>
      <c r="Q908" s="188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76"/>
      <c r="Q909" s="188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76"/>
      <c r="Q910" s="188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76"/>
      <c r="Q911" s="188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76"/>
      <c r="Q912" s="188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76"/>
      <c r="Q913" s="188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76"/>
      <c r="Q914" s="188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76"/>
      <c r="Q915" s="188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76"/>
      <c r="Q916" s="188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76"/>
      <c r="Q917" s="188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76"/>
      <c r="Q918" s="188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76"/>
      <c r="Q919" s="188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76"/>
      <c r="Q920" s="188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76"/>
      <c r="Q921" s="188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76"/>
      <c r="Q922" s="188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76"/>
      <c r="Q923" s="188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76"/>
      <c r="Q924" s="188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76"/>
      <c r="Q925" s="188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76"/>
      <c r="Q926" s="188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76"/>
      <c r="Q927" s="188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76"/>
      <c r="Q928" s="188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76"/>
      <c r="Q929" s="188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76"/>
      <c r="Q930" s="188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76"/>
      <c r="Q931" s="188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76"/>
      <c r="Q932" s="188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76"/>
      <c r="Q933" s="188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76"/>
      <c r="Q934" s="188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76"/>
      <c r="Q935" s="188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76"/>
      <c r="Q936" s="188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76"/>
      <c r="Q937" s="188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76"/>
      <c r="Q938" s="188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76"/>
      <c r="Q939" s="188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76"/>
      <c r="Q940" s="188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76"/>
      <c r="Q941" s="188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76"/>
      <c r="Q942" s="188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76"/>
      <c r="Q943" s="188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76"/>
      <c r="Q944" s="188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76"/>
      <c r="Q945" s="188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76"/>
      <c r="Q946" s="188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76"/>
      <c r="Q947" s="188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76"/>
      <c r="Q948" s="188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76"/>
      <c r="Q949" s="188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76"/>
      <c r="Q950" s="188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76"/>
      <c r="Q951" s="188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76"/>
      <c r="Q952" s="188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76"/>
      <c r="Q953" s="188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76"/>
      <c r="Q954" s="188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76"/>
      <c r="Q955" s="188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76"/>
      <c r="Q956" s="188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76"/>
      <c r="Q957" s="188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76"/>
      <c r="Q958" s="188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76"/>
      <c r="Q959" s="188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76"/>
      <c r="Q960" s="188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76"/>
      <c r="Q961" s="188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76"/>
      <c r="Q962" s="188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76"/>
      <c r="Q963" s="188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76"/>
      <c r="Q964" s="188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76"/>
      <c r="Q965" s="188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76"/>
      <c r="Q966" s="188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76"/>
      <c r="Q967" s="188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76"/>
      <c r="Q968" s="188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76"/>
      <c r="Q969" s="188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76"/>
      <c r="Q970" s="188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76"/>
      <c r="Q971" s="188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76"/>
      <c r="Q972" s="188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76"/>
      <c r="Q973" s="188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76"/>
      <c r="Q974" s="188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76"/>
      <c r="Q975" s="188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76"/>
      <c r="Q976" s="188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76"/>
      <c r="Q977" s="188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76"/>
      <c r="Q978" s="188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76"/>
      <c r="Q979" s="188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76"/>
      <c r="Q980" s="188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76"/>
      <c r="Q981" s="188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76"/>
      <c r="Q982" s="188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76"/>
      <c r="Q983" s="188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76"/>
      <c r="Q984" s="188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76"/>
      <c r="Q985" s="188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76"/>
      <c r="Q986" s="188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76"/>
      <c r="Q987" s="188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76"/>
      <c r="Q988" s="188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76"/>
      <c r="Q989" s="188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76"/>
      <c r="Q990" s="188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76"/>
      <c r="Q991" s="188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76"/>
      <c r="Q992" s="188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76"/>
      <c r="Q993" s="188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76"/>
      <c r="Q994" s="188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76"/>
      <c r="Q995" s="188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76"/>
      <c r="Q996" s="188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76"/>
      <c r="Q997" s="188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76"/>
      <c r="Q998" s="188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76"/>
      <c r="Q999" s="188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76"/>
      <c r="Q1000" s="188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39">
    <mergeCell ref="H88:K88"/>
    <mergeCell ref="H72:K72"/>
    <mergeCell ref="B79:C79"/>
    <mergeCell ref="D79:E79"/>
    <mergeCell ref="H80:K80"/>
    <mergeCell ref="B87:C87"/>
    <mergeCell ref="D87:E87"/>
    <mergeCell ref="H56:K56"/>
    <mergeCell ref="B63:C63"/>
    <mergeCell ref="D63:E63"/>
    <mergeCell ref="H64:K64"/>
    <mergeCell ref="B71:C71"/>
    <mergeCell ref="D71:E71"/>
    <mergeCell ref="T25:U25"/>
    <mergeCell ref="V25:W25"/>
    <mergeCell ref="M51:N51"/>
    <mergeCell ref="M52:N52"/>
    <mergeCell ref="B55:C55"/>
    <mergeCell ref="D55:E55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000"/>
  <sheetViews>
    <sheetView topLeftCell="M19" workbookViewId="0">
      <selection activeCell="T29" sqref="T29"/>
    </sheetView>
  </sheetViews>
  <sheetFormatPr defaultRowHeight="15"/>
  <cols>
    <col min="2" max="2" width="13" customWidth="1"/>
    <col min="3" max="3" width="14.7109375" customWidth="1"/>
    <col min="4" max="4" width="13.85546875" customWidth="1"/>
    <col min="6" max="6" width="11.42578125" customWidth="1"/>
    <col min="7" max="7" width="20.28515625" customWidth="1"/>
    <col min="8" max="8" width="18.42578125" customWidth="1"/>
    <col min="9" max="9" width="20.5703125" customWidth="1"/>
    <col min="10" max="10" width="11.7109375" customWidth="1"/>
    <col min="11" max="11" width="18.5703125" customWidth="1"/>
    <col min="16" max="16" width="20.5703125" style="4" customWidth="1"/>
    <col min="17" max="17" width="13.5703125" style="193" bestFit="1" customWidth="1"/>
    <col min="20" max="20" width="30.7109375" customWidth="1"/>
    <col min="21" max="23" width="33.7109375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76"/>
      <c r="Q1" s="188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71"/>
      <c r="Q2" s="189"/>
      <c r="R2" s="14"/>
      <c r="S2" s="14"/>
      <c r="T2" s="14"/>
      <c r="U2" s="327" t="s">
        <v>487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177"/>
      <c r="Q3" s="190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187">
        <f>F43</f>
        <v>0</v>
      </c>
      <c r="Q4" s="186" t="e">
        <f>P4/P5*100</f>
        <v>#DIV/0!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82">
        <f>C43</f>
        <v>0</v>
      </c>
      <c r="Q5" s="191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175">
        <v>200000</v>
      </c>
      <c r="D6" s="14"/>
      <c r="E6" s="14"/>
      <c r="F6" s="14"/>
      <c r="G6" s="14"/>
      <c r="H6" s="28" t="s">
        <v>493</v>
      </c>
      <c r="I6" s="137">
        <f>I43/C7*100</f>
        <v>0</v>
      </c>
      <c r="J6" s="14"/>
      <c r="K6" s="14"/>
      <c r="L6" s="19"/>
      <c r="M6" s="14"/>
      <c r="N6" s="14"/>
      <c r="O6" s="14"/>
      <c r="P6" s="176"/>
      <c r="Q6" s="191"/>
      <c r="R6" s="14"/>
      <c r="S6" s="14"/>
      <c r="T6" s="14"/>
      <c r="U6" s="29" t="s">
        <v>494</v>
      </c>
      <c r="V6" s="23"/>
      <c r="W6" s="173">
        <v>200000</v>
      </c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175">
        <v>150000</v>
      </c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177"/>
      <c r="Q7" s="190"/>
      <c r="R7" s="14"/>
      <c r="S7" s="14"/>
      <c r="T7" s="14"/>
      <c r="U7" s="14"/>
      <c r="V7" s="14"/>
      <c r="W7" s="17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>
        <v>0</v>
      </c>
      <c r="Q8" s="186" t="e">
        <f>P8/P9*100</f>
        <v>#DIV/0!</v>
      </c>
      <c r="R8" s="14"/>
      <c r="S8" s="14"/>
      <c r="T8" s="14"/>
      <c r="U8" s="29" t="s">
        <v>499</v>
      </c>
      <c r="V8" s="23"/>
      <c r="W8" s="173">
        <v>150000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82">
        <f>F43</f>
        <v>0</v>
      </c>
      <c r="Q9" s="191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76"/>
      <c r="Q10" s="191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70"/>
      <c r="D11" s="371"/>
      <c r="E11" s="371"/>
      <c r="F11" s="208" t="s">
        <v>510</v>
      </c>
      <c r="G11" s="208" t="s">
        <v>446</v>
      </c>
      <c r="H11" s="209" t="s">
        <v>510</v>
      </c>
      <c r="I11" s="209" t="s">
        <v>446</v>
      </c>
      <c r="J11" s="210" t="s">
        <v>510</v>
      </c>
      <c r="K11" s="210" t="s">
        <v>446</v>
      </c>
      <c r="L11" s="19"/>
      <c r="M11" s="14"/>
      <c r="N11" s="14"/>
      <c r="O11" s="14"/>
      <c r="P11" s="176"/>
      <c r="Q11" s="191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customHeight="1" thickBot="1">
      <c r="A12" s="19"/>
      <c r="B12" s="204">
        <v>1</v>
      </c>
      <c r="C12" s="213" t="s">
        <v>615</v>
      </c>
      <c r="D12" s="213"/>
      <c r="E12" s="213"/>
      <c r="F12" s="213"/>
      <c r="G12" s="213"/>
      <c r="H12" s="213"/>
      <c r="I12" s="213"/>
      <c r="J12" s="213"/>
      <c r="K12" s="213"/>
      <c r="L12" s="206"/>
      <c r="M12" s="20" t="s">
        <v>512</v>
      </c>
      <c r="N12" s="14"/>
      <c r="O12" s="14"/>
      <c r="P12" s="177"/>
      <c r="Q12" s="190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204">
        <v>2</v>
      </c>
      <c r="C13" s="214"/>
      <c r="D13" s="214"/>
      <c r="E13" s="214"/>
      <c r="F13" s="215"/>
      <c r="G13" s="216"/>
      <c r="H13" s="215"/>
      <c r="I13" s="216"/>
      <c r="J13" s="215"/>
      <c r="K13" s="216"/>
      <c r="L13" s="206"/>
      <c r="M13" s="14"/>
      <c r="N13" s="20" t="s">
        <v>514</v>
      </c>
      <c r="O13" s="23"/>
      <c r="P13" s="178">
        <f>I43</f>
        <v>0</v>
      </c>
      <c r="Q13" s="186" t="e">
        <f>P13/P14*100</f>
        <v>#DIV/0!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204">
        <v>3</v>
      </c>
      <c r="C14" s="214"/>
      <c r="D14" s="214"/>
      <c r="E14" s="214"/>
      <c r="F14" s="215"/>
      <c r="G14" s="216"/>
      <c r="H14" s="215"/>
      <c r="I14" s="216"/>
      <c r="J14" s="215"/>
      <c r="K14" s="216"/>
      <c r="L14" s="206"/>
      <c r="M14" s="14"/>
      <c r="N14" s="20" t="s">
        <v>518</v>
      </c>
      <c r="O14" s="14"/>
      <c r="P14" s="179">
        <f>G43</f>
        <v>0</v>
      </c>
      <c r="Q14" s="191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204">
        <v>4</v>
      </c>
      <c r="C15" s="214"/>
      <c r="D15" s="214"/>
      <c r="E15" s="214"/>
      <c r="F15" s="215"/>
      <c r="G15" s="216"/>
      <c r="H15" s="215"/>
      <c r="I15" s="216"/>
      <c r="J15" s="215"/>
      <c r="K15" s="216"/>
      <c r="L15" s="206"/>
      <c r="M15" s="14"/>
      <c r="N15" s="14"/>
      <c r="O15" s="14"/>
      <c r="P15" s="176"/>
      <c r="Q15" s="191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204">
        <v>5</v>
      </c>
      <c r="C16" s="214"/>
      <c r="D16" s="214"/>
      <c r="E16" s="214"/>
      <c r="F16" s="215"/>
      <c r="G16" s="216"/>
      <c r="H16" s="215"/>
      <c r="I16" s="216"/>
      <c r="J16" s="215"/>
      <c r="K16" s="216"/>
      <c r="L16" s="206"/>
      <c r="M16" s="20" t="s">
        <v>576</v>
      </c>
      <c r="N16" s="14"/>
      <c r="O16" s="14"/>
      <c r="P16" s="177"/>
      <c r="Q16" s="190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204">
        <v>6</v>
      </c>
      <c r="C17" s="214"/>
      <c r="D17" s="214"/>
      <c r="E17" s="214"/>
      <c r="F17" s="215"/>
      <c r="G17" s="216"/>
      <c r="H17" s="215"/>
      <c r="I17" s="216"/>
      <c r="J17" s="215"/>
      <c r="K17" s="216"/>
      <c r="L17" s="206"/>
      <c r="M17" s="14"/>
      <c r="N17" s="20" t="s">
        <v>514</v>
      </c>
      <c r="O17" s="23"/>
      <c r="P17" s="178">
        <f>I43</f>
        <v>0</v>
      </c>
      <c r="Q17" s="186" t="e">
        <f>P17/P18</f>
        <v>#DIV/0!</v>
      </c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204">
        <v>7</v>
      </c>
      <c r="C18" s="214"/>
      <c r="D18" s="214"/>
      <c r="E18" s="214"/>
      <c r="F18" s="215"/>
      <c r="G18" s="216"/>
      <c r="H18" s="215"/>
      <c r="I18" s="216"/>
      <c r="J18" s="215"/>
      <c r="K18" s="216"/>
      <c r="L18" s="206"/>
      <c r="M18" s="14"/>
      <c r="N18" s="20" t="s">
        <v>526</v>
      </c>
      <c r="O18" s="14"/>
      <c r="P18" s="182">
        <f>H43</f>
        <v>0</v>
      </c>
      <c r="Q18" s="191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204">
        <v>8</v>
      </c>
      <c r="C19" s="214"/>
      <c r="D19" s="214"/>
      <c r="E19" s="214"/>
      <c r="F19" s="215"/>
      <c r="G19" s="216"/>
      <c r="H19" s="215"/>
      <c r="I19" s="216"/>
      <c r="J19" s="215"/>
      <c r="K19" s="216"/>
      <c r="L19" s="206"/>
      <c r="M19" s="14"/>
      <c r="N19" s="14"/>
      <c r="O19" s="14"/>
      <c r="P19" s="176"/>
      <c r="Q19" s="191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204">
        <v>9</v>
      </c>
      <c r="C20" s="214"/>
      <c r="D20" s="214"/>
      <c r="E20" s="214"/>
      <c r="F20" s="215"/>
      <c r="G20" s="216"/>
      <c r="H20" s="215"/>
      <c r="I20" s="216"/>
      <c r="J20" s="215"/>
      <c r="K20" s="216"/>
      <c r="L20" s="206"/>
      <c r="M20" s="20" t="s">
        <v>529</v>
      </c>
      <c r="N20" s="14"/>
      <c r="O20" s="14"/>
      <c r="P20" s="177"/>
      <c r="Q20" s="190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204">
        <v>10</v>
      </c>
      <c r="C21" s="214"/>
      <c r="D21" s="214"/>
      <c r="E21" s="214"/>
      <c r="F21" s="215"/>
      <c r="G21" s="216"/>
      <c r="H21" s="215"/>
      <c r="I21" s="216"/>
      <c r="J21" s="215"/>
      <c r="K21" s="216"/>
      <c r="L21" s="206"/>
      <c r="M21" s="14"/>
      <c r="N21" s="20" t="s">
        <v>532</v>
      </c>
      <c r="O21" s="23"/>
      <c r="P21" s="178">
        <f>G43</f>
        <v>0</v>
      </c>
      <c r="Q21" s="186" t="e">
        <f>P21/P22</f>
        <v>#DIV/0!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204">
        <v>11</v>
      </c>
      <c r="C22" s="214"/>
      <c r="D22" s="214"/>
      <c r="E22" s="214"/>
      <c r="F22" s="215"/>
      <c r="G22" s="216"/>
      <c r="H22" s="215"/>
      <c r="I22" s="216"/>
      <c r="J22" s="215"/>
      <c r="K22" s="216"/>
      <c r="L22" s="206"/>
      <c r="M22" s="14"/>
      <c r="N22" s="20" t="s">
        <v>533</v>
      </c>
      <c r="O22" s="14"/>
      <c r="P22" s="182">
        <f>F43</f>
        <v>0</v>
      </c>
      <c r="Q22" s="191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204">
        <v>12</v>
      </c>
      <c r="C23" s="214"/>
      <c r="D23" s="214"/>
      <c r="E23" s="214"/>
      <c r="F23" s="215"/>
      <c r="G23" s="216"/>
      <c r="H23" s="215"/>
      <c r="I23" s="216"/>
      <c r="J23" s="215"/>
      <c r="K23" s="216"/>
      <c r="L23" s="206"/>
      <c r="M23" s="14"/>
      <c r="N23" s="14"/>
      <c r="O23" s="14"/>
      <c r="P23" s="176"/>
      <c r="Q23" s="191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204">
        <v>13</v>
      </c>
      <c r="C24" s="214"/>
      <c r="D24" s="214"/>
      <c r="E24" s="214"/>
      <c r="F24" s="215"/>
      <c r="G24" s="216"/>
      <c r="H24" s="215"/>
      <c r="I24" s="216"/>
      <c r="J24" s="215"/>
      <c r="K24" s="216"/>
      <c r="L24" s="206"/>
      <c r="M24" s="20" t="s">
        <v>537</v>
      </c>
      <c r="N24" s="14"/>
      <c r="O24" s="14"/>
      <c r="P24" s="177"/>
      <c r="Q24" s="190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204">
        <v>14</v>
      </c>
      <c r="C25" s="214"/>
      <c r="D25" s="214"/>
      <c r="E25" s="214"/>
      <c r="F25" s="215"/>
      <c r="G25" s="216"/>
      <c r="H25" s="215"/>
      <c r="I25" s="216"/>
      <c r="J25" s="215"/>
      <c r="K25" s="216"/>
      <c r="L25" s="206"/>
      <c r="M25" s="14"/>
      <c r="N25" s="20" t="s">
        <v>539</v>
      </c>
      <c r="O25" s="23"/>
      <c r="P25" s="180">
        <f>J43</f>
        <v>0</v>
      </c>
      <c r="Q25" s="186" t="e">
        <f>P25/P26*100</f>
        <v>#DIV/0!</v>
      </c>
      <c r="R25" s="14"/>
      <c r="S25" s="14"/>
      <c r="T25" s="368" t="s">
        <v>540</v>
      </c>
      <c r="U25" s="369"/>
      <c r="V25" s="368" t="s">
        <v>541</v>
      </c>
      <c r="W25" s="369"/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204">
        <v>15</v>
      </c>
      <c r="C26" s="214"/>
      <c r="D26" s="214"/>
      <c r="E26" s="214"/>
      <c r="F26" s="215"/>
      <c r="G26" s="216"/>
      <c r="H26" s="215"/>
      <c r="I26" s="216"/>
      <c r="J26" s="215"/>
      <c r="K26" s="216"/>
      <c r="L26" s="206"/>
      <c r="M26" s="14"/>
      <c r="N26" s="20" t="s">
        <v>500</v>
      </c>
      <c r="O26" s="14"/>
      <c r="P26" s="182">
        <f>C43</f>
        <v>0</v>
      </c>
      <c r="Q26" s="191"/>
      <c r="R26" s="14"/>
      <c r="S26" s="19"/>
      <c r="T26" s="167" t="s">
        <v>527</v>
      </c>
      <c r="U26" s="217" t="s">
        <v>542</v>
      </c>
      <c r="V26" s="217" t="s">
        <v>543</v>
      </c>
      <c r="W26" s="217" t="s">
        <v>544</v>
      </c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</row>
    <row r="27" spans="1:37" ht="15.75" thickBot="1">
      <c r="A27" s="19"/>
      <c r="B27" s="204">
        <v>16</v>
      </c>
      <c r="C27" s="214"/>
      <c r="D27" s="214"/>
      <c r="E27" s="214"/>
      <c r="F27" s="215"/>
      <c r="G27" s="216"/>
      <c r="H27" s="215"/>
      <c r="I27" s="216"/>
      <c r="J27" s="215"/>
      <c r="K27" s="216"/>
      <c r="L27" s="206"/>
      <c r="M27" s="14"/>
      <c r="N27" s="14"/>
      <c r="O27" s="14"/>
      <c r="P27" s="176"/>
      <c r="Q27" s="191"/>
      <c r="R27" s="14"/>
      <c r="S27" s="165">
        <v>1</v>
      </c>
      <c r="T27" s="229" t="s">
        <v>621</v>
      </c>
      <c r="U27" s="219"/>
      <c r="V27" s="229"/>
      <c r="W27" s="229"/>
      <c r="X27" s="207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</row>
    <row r="28" spans="1:37" ht="15.75" thickBot="1">
      <c r="A28" s="19"/>
      <c r="B28" s="204">
        <v>17</v>
      </c>
      <c r="C28" s="214"/>
      <c r="D28" s="214"/>
      <c r="E28" s="214"/>
      <c r="F28" s="215"/>
      <c r="G28" s="216"/>
      <c r="H28" s="215"/>
      <c r="I28" s="216"/>
      <c r="J28" s="215"/>
      <c r="K28" s="216"/>
      <c r="L28" s="206"/>
      <c r="M28" s="20" t="s">
        <v>545</v>
      </c>
      <c r="N28" s="14"/>
      <c r="O28" s="14"/>
      <c r="P28" s="177"/>
      <c r="Q28" s="190"/>
      <c r="R28" s="14"/>
      <c r="S28" s="165">
        <v>2</v>
      </c>
      <c r="T28" s="229" t="s">
        <v>622</v>
      </c>
      <c r="U28" s="202"/>
      <c r="V28" s="229"/>
      <c r="W28" s="229"/>
      <c r="X28" s="207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</row>
    <row r="29" spans="1:37" ht="16.5" thickBot="1">
      <c r="A29" s="19"/>
      <c r="B29" s="204">
        <v>18</v>
      </c>
      <c r="C29" s="214"/>
      <c r="D29" s="214"/>
      <c r="E29" s="214"/>
      <c r="F29" s="215"/>
      <c r="G29" s="216"/>
      <c r="H29" s="215"/>
      <c r="I29" s="216"/>
      <c r="J29" s="215"/>
      <c r="K29" s="216"/>
      <c r="L29" s="206"/>
      <c r="M29" s="14"/>
      <c r="N29" s="20" t="s">
        <v>546</v>
      </c>
      <c r="O29" s="23"/>
      <c r="P29" s="178">
        <f>K43</f>
        <v>0</v>
      </c>
      <c r="Q29" s="186" t="e">
        <f>P29/P30</f>
        <v>#DIV/0!</v>
      </c>
      <c r="R29" s="14"/>
      <c r="S29" s="165">
        <v>3</v>
      </c>
      <c r="T29" s="229"/>
      <c r="U29" s="202"/>
      <c r="V29" s="229"/>
      <c r="W29" s="229"/>
      <c r="X29" s="207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</row>
    <row r="30" spans="1:37" ht="15.75" thickBot="1">
      <c r="A30" s="19"/>
      <c r="B30" s="204">
        <v>19</v>
      </c>
      <c r="C30" s="214"/>
      <c r="D30" s="214"/>
      <c r="E30" s="214"/>
      <c r="F30" s="215"/>
      <c r="G30" s="216"/>
      <c r="H30" s="215"/>
      <c r="I30" s="216"/>
      <c r="J30" s="215"/>
      <c r="K30" s="216"/>
      <c r="L30" s="206"/>
      <c r="M30" s="16"/>
      <c r="N30" s="69" t="s">
        <v>547</v>
      </c>
      <c r="O30" s="16"/>
      <c r="P30" s="181">
        <f>J43</f>
        <v>0</v>
      </c>
      <c r="Q30" s="192"/>
      <c r="R30" s="14"/>
      <c r="S30" s="165">
        <v>4</v>
      </c>
      <c r="T30" s="229"/>
      <c r="U30" s="202"/>
      <c r="V30" s="229"/>
      <c r="W30" s="229"/>
      <c r="X30" s="207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</row>
    <row r="31" spans="1:37" ht="15.75" thickBot="1">
      <c r="A31" s="19" t="s">
        <v>63</v>
      </c>
      <c r="B31" s="204">
        <v>20</v>
      </c>
      <c r="C31" s="214"/>
      <c r="D31" s="214"/>
      <c r="E31" s="214"/>
      <c r="F31" s="215"/>
      <c r="G31" s="216"/>
      <c r="H31" s="215"/>
      <c r="I31" s="216"/>
      <c r="J31" s="215"/>
      <c r="K31" s="216"/>
      <c r="L31" s="207"/>
      <c r="M31" s="16"/>
      <c r="N31" s="16"/>
      <c r="O31" s="16"/>
      <c r="P31" s="171"/>
      <c r="Q31" s="189"/>
      <c r="R31" s="14"/>
      <c r="S31" s="165">
        <v>5</v>
      </c>
      <c r="T31" s="229"/>
      <c r="U31" s="220"/>
      <c r="V31" s="229"/>
      <c r="W31" s="229"/>
      <c r="X31" s="207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</row>
    <row r="32" spans="1:37" ht="15.75" thickBot="1">
      <c r="A32" s="19"/>
      <c r="B32" s="204">
        <v>21</v>
      </c>
      <c r="C32" s="214"/>
      <c r="D32" s="214"/>
      <c r="E32" s="214"/>
      <c r="F32" s="215"/>
      <c r="G32" s="216"/>
      <c r="H32" s="215"/>
      <c r="I32" s="216"/>
      <c r="J32" s="215"/>
      <c r="K32" s="216"/>
      <c r="L32" s="206"/>
      <c r="M32" s="20" t="s">
        <v>548</v>
      </c>
      <c r="N32" s="14"/>
      <c r="O32" s="14"/>
      <c r="P32" s="176"/>
      <c r="Q32" s="191"/>
      <c r="R32" s="14"/>
      <c r="S32" s="165">
        <v>6</v>
      </c>
      <c r="T32" s="229"/>
      <c r="U32" s="220"/>
      <c r="V32" s="229"/>
      <c r="W32" s="229"/>
      <c r="X32" s="207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</row>
    <row r="33" spans="1:37" ht="15.75" thickBot="1">
      <c r="A33" s="19"/>
      <c r="B33" s="204">
        <v>22</v>
      </c>
      <c r="C33" s="214"/>
      <c r="D33" s="214"/>
      <c r="E33" s="214"/>
      <c r="F33" s="215"/>
      <c r="G33" s="216"/>
      <c r="H33" s="215"/>
      <c r="I33" s="216"/>
      <c r="J33" s="215"/>
      <c r="K33" s="216"/>
      <c r="L33" s="206"/>
      <c r="M33" s="14"/>
      <c r="N33" s="14"/>
      <c r="O33" s="14"/>
      <c r="P33" s="176"/>
      <c r="Q33" s="191"/>
      <c r="R33" s="14"/>
      <c r="S33" s="165">
        <v>7</v>
      </c>
      <c r="T33" s="229"/>
      <c r="U33" s="220"/>
      <c r="V33" s="229"/>
      <c r="W33" s="229"/>
      <c r="X33" s="207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</row>
    <row r="34" spans="1:37" ht="15.75" thickBot="1">
      <c r="A34" s="19"/>
      <c r="B34" s="204">
        <v>23</v>
      </c>
      <c r="C34" s="214"/>
      <c r="D34" s="214"/>
      <c r="E34" s="214"/>
      <c r="F34" s="215"/>
      <c r="G34" s="216"/>
      <c r="H34" s="215"/>
      <c r="I34" s="216"/>
      <c r="J34" s="215"/>
      <c r="K34" s="216"/>
      <c r="L34" s="206"/>
      <c r="M34" s="14"/>
      <c r="N34" s="14"/>
      <c r="O34" s="14"/>
      <c r="P34" s="176"/>
      <c r="Q34" s="191"/>
      <c r="R34" s="14"/>
      <c r="S34" s="165">
        <v>8</v>
      </c>
      <c r="T34" s="229"/>
      <c r="U34" s="220"/>
      <c r="V34" s="229"/>
      <c r="W34" s="229"/>
      <c r="X34" s="207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</row>
    <row r="35" spans="1:37" ht="15.75" thickBot="1">
      <c r="A35" s="19"/>
      <c r="B35" s="204">
        <v>24</v>
      </c>
      <c r="C35" s="214"/>
      <c r="D35" s="214"/>
      <c r="E35" s="214"/>
      <c r="F35" s="215"/>
      <c r="G35" s="216"/>
      <c r="H35" s="215"/>
      <c r="I35" s="216"/>
      <c r="J35" s="215"/>
      <c r="K35" s="216"/>
      <c r="L35" s="206"/>
      <c r="M35" s="14"/>
      <c r="N35" s="14"/>
      <c r="O35" s="14"/>
      <c r="P35" s="176"/>
      <c r="Q35" s="191"/>
      <c r="R35" s="14"/>
      <c r="S35" s="165">
        <v>9</v>
      </c>
      <c r="T35" s="229"/>
      <c r="U35" s="220"/>
      <c r="V35" s="229"/>
      <c r="W35" s="229"/>
      <c r="X35" s="207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</row>
    <row r="36" spans="1:37" ht="15.75" thickBot="1">
      <c r="A36" s="19"/>
      <c r="B36" s="204">
        <v>25</v>
      </c>
      <c r="C36" s="214"/>
      <c r="D36" s="214"/>
      <c r="E36" s="214"/>
      <c r="F36" s="215"/>
      <c r="G36" s="216"/>
      <c r="H36" s="215"/>
      <c r="I36" s="216"/>
      <c r="J36" s="215"/>
      <c r="K36" s="216"/>
      <c r="L36" s="206"/>
      <c r="M36" s="14"/>
      <c r="N36" s="14"/>
      <c r="O36" s="14"/>
      <c r="P36" s="176"/>
      <c r="Q36" s="191"/>
      <c r="R36" s="14"/>
      <c r="S36" s="165">
        <v>10</v>
      </c>
      <c r="T36" s="229"/>
      <c r="U36" s="220"/>
      <c r="V36" s="229"/>
      <c r="W36" s="229"/>
      <c r="X36" s="207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</row>
    <row r="37" spans="1:37" ht="15.75" customHeight="1" thickBot="1">
      <c r="A37" s="19"/>
      <c r="B37" s="204">
        <v>26</v>
      </c>
      <c r="C37" s="213"/>
      <c r="D37" s="213"/>
      <c r="E37" s="213"/>
      <c r="F37" s="213"/>
      <c r="G37" s="213"/>
      <c r="H37" s="213"/>
      <c r="I37" s="213"/>
      <c r="J37" s="213"/>
      <c r="K37" s="213"/>
      <c r="L37" s="206"/>
      <c r="M37" s="14"/>
      <c r="N37" s="14"/>
      <c r="O37" s="14"/>
      <c r="P37" s="176"/>
      <c r="Q37" s="191"/>
      <c r="R37" s="14"/>
      <c r="S37" s="165">
        <v>11</v>
      </c>
      <c r="T37" s="229"/>
      <c r="U37" s="220"/>
      <c r="V37" s="229"/>
      <c r="W37" s="229"/>
      <c r="X37" s="207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</row>
    <row r="38" spans="1:37" ht="15.75" thickBot="1">
      <c r="A38" s="19"/>
      <c r="B38" s="204">
        <v>27</v>
      </c>
      <c r="C38" s="214"/>
      <c r="D38" s="214"/>
      <c r="E38" s="214"/>
      <c r="F38" s="215"/>
      <c r="G38" s="216"/>
      <c r="H38" s="215"/>
      <c r="I38" s="216"/>
      <c r="J38" s="215"/>
      <c r="K38" s="216"/>
      <c r="L38" s="206"/>
      <c r="M38" s="14"/>
      <c r="N38" s="14"/>
      <c r="O38" s="14"/>
      <c r="P38" s="176"/>
      <c r="Q38" s="191"/>
      <c r="R38" s="14"/>
      <c r="S38" s="165">
        <v>12</v>
      </c>
      <c r="T38" s="229"/>
      <c r="U38" s="220"/>
      <c r="V38" s="229"/>
      <c r="W38" s="229"/>
      <c r="X38" s="207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</row>
    <row r="39" spans="1:37" ht="15.75" thickBot="1">
      <c r="A39" s="19"/>
      <c r="B39" s="204">
        <v>28</v>
      </c>
      <c r="C39" s="214"/>
      <c r="D39" s="214"/>
      <c r="E39" s="214"/>
      <c r="F39" s="215"/>
      <c r="G39" s="216"/>
      <c r="H39" s="215"/>
      <c r="I39" s="216"/>
      <c r="J39" s="215"/>
      <c r="K39" s="216"/>
      <c r="L39" s="206"/>
      <c r="M39" s="14"/>
      <c r="N39" s="14"/>
      <c r="O39" s="14"/>
      <c r="P39" s="176"/>
      <c r="Q39" s="191"/>
      <c r="R39" s="14"/>
      <c r="S39" s="165">
        <v>13</v>
      </c>
      <c r="T39" s="229"/>
      <c r="U39" s="220"/>
      <c r="V39" s="229"/>
      <c r="W39" s="229"/>
      <c r="X39" s="207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</row>
    <row r="40" spans="1:37" ht="15.75" thickBot="1">
      <c r="A40" s="19"/>
      <c r="B40" s="204">
        <v>29</v>
      </c>
      <c r="C40" s="214"/>
      <c r="D40" s="214"/>
      <c r="E40" s="214"/>
      <c r="F40" s="215"/>
      <c r="G40" s="216"/>
      <c r="H40" s="215"/>
      <c r="I40" s="216"/>
      <c r="J40" s="215"/>
      <c r="K40" s="216"/>
      <c r="L40" s="206"/>
      <c r="M40" s="14"/>
      <c r="N40" s="14"/>
      <c r="O40" s="14"/>
      <c r="P40" s="176"/>
      <c r="Q40" s="191"/>
      <c r="R40" s="14"/>
      <c r="S40" s="165">
        <v>14</v>
      </c>
      <c r="T40" s="229"/>
      <c r="U40" s="220"/>
      <c r="V40" s="229"/>
      <c r="W40" s="229"/>
      <c r="X40" s="207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</row>
    <row r="41" spans="1:37" ht="15.75" thickBot="1">
      <c r="A41" s="19"/>
      <c r="B41" s="204">
        <v>30</v>
      </c>
      <c r="C41" s="214"/>
      <c r="D41" s="214"/>
      <c r="E41" s="214"/>
      <c r="F41" s="215"/>
      <c r="G41" s="216"/>
      <c r="H41" s="215"/>
      <c r="I41" s="216"/>
      <c r="J41" s="215"/>
      <c r="K41" s="216"/>
      <c r="L41" s="206"/>
      <c r="M41" s="14"/>
      <c r="N41" s="14"/>
      <c r="O41" s="14"/>
      <c r="P41" s="176"/>
      <c r="Q41" s="191"/>
      <c r="R41" s="14"/>
      <c r="S41" s="165">
        <v>15</v>
      </c>
      <c r="T41" s="229"/>
      <c r="U41" s="220"/>
      <c r="V41" s="229"/>
      <c r="W41" s="229"/>
      <c r="X41" s="207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</row>
    <row r="42" spans="1:37" ht="15.75" thickBot="1">
      <c r="A42" s="19"/>
      <c r="B42" s="205">
        <v>31</v>
      </c>
      <c r="C42" s="214"/>
      <c r="D42" s="214"/>
      <c r="E42" s="214"/>
      <c r="F42" s="215"/>
      <c r="G42" s="216"/>
      <c r="H42" s="215"/>
      <c r="I42" s="216"/>
      <c r="J42" s="215"/>
      <c r="K42" s="216"/>
      <c r="L42" s="206"/>
      <c r="M42" s="14"/>
      <c r="N42" s="14"/>
      <c r="O42" s="14"/>
      <c r="P42" s="176"/>
      <c r="Q42" s="191"/>
      <c r="R42" s="14"/>
      <c r="S42" s="165">
        <v>16</v>
      </c>
      <c r="T42" s="229"/>
      <c r="U42" s="220"/>
      <c r="V42" s="229"/>
      <c r="W42" s="229"/>
      <c r="X42" s="222" t="s">
        <v>549</v>
      </c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</row>
    <row r="43" spans="1:37" ht="18.75" thickBot="1">
      <c r="A43" s="23"/>
      <c r="B43" s="72" t="s">
        <v>550</v>
      </c>
      <c r="C43" s="211">
        <f>SUM(C13:C42)</f>
        <v>0</v>
      </c>
      <c r="D43" s="211">
        <f>SUM(D13:D42)</f>
        <v>0</v>
      </c>
      <c r="E43" s="211">
        <f t="shared" ref="E43:K43" si="0">SUM(E12:E42)</f>
        <v>0</v>
      </c>
      <c r="F43" s="211">
        <f t="shared" si="0"/>
        <v>0</v>
      </c>
      <c r="G43" s="212">
        <f t="shared" si="0"/>
        <v>0</v>
      </c>
      <c r="H43" s="211">
        <f t="shared" si="0"/>
        <v>0</v>
      </c>
      <c r="I43" s="212">
        <f t="shared" si="0"/>
        <v>0</v>
      </c>
      <c r="J43" s="211">
        <f t="shared" si="0"/>
        <v>0</v>
      </c>
      <c r="K43" s="212">
        <f t="shared" si="0"/>
        <v>0</v>
      </c>
      <c r="L43" s="19"/>
      <c r="M43" s="16"/>
      <c r="N43" s="16"/>
      <c r="O43" s="16"/>
      <c r="P43" s="171"/>
      <c r="Q43" s="192"/>
      <c r="R43" s="14"/>
      <c r="S43" s="166"/>
      <c r="T43" s="229"/>
      <c r="U43" s="225">
        <f>SUM(U27:U42)</f>
        <v>0</v>
      </c>
      <c r="V43" s="229"/>
      <c r="W43" s="226">
        <f>SUM(W27:W42)</f>
        <v>0</v>
      </c>
      <c r="X43" s="223">
        <f>SUM(U43,W43)</f>
        <v>0</v>
      </c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76"/>
      <c r="Q44" s="188"/>
      <c r="R44" s="14"/>
      <c r="S44" s="14"/>
      <c r="T44" s="168"/>
      <c r="U44" s="168"/>
      <c r="V44" s="168"/>
      <c r="W44" s="168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76"/>
      <c r="Q45" s="188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76"/>
      <c r="Q46" s="188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76"/>
      <c r="Q47" s="188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76"/>
      <c r="Q48" s="188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602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76"/>
      <c r="Q49" s="188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604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71"/>
      <c r="Q50" s="188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605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4" t="s">
        <v>559</v>
      </c>
      <c r="Q51" s="188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606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88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607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76"/>
      <c r="Q53" s="188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5.75" thickBo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76"/>
      <c r="Q54" s="188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8" thickBot="1">
      <c r="A55" s="14"/>
      <c r="B55" s="356" t="s">
        <v>565</v>
      </c>
      <c r="C55" s="357"/>
      <c r="D55" s="358" t="s">
        <v>566</v>
      </c>
      <c r="E55" s="359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76"/>
      <c r="Q55" s="188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14"/>
      <c r="C56" s="14"/>
      <c r="D56" s="14"/>
      <c r="E56" s="14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76"/>
      <c r="Q56" s="188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76"/>
      <c r="Q57" s="188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76"/>
      <c r="Q58" s="188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76"/>
      <c r="Q59" s="188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76"/>
      <c r="Q60" s="188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86"/>
      <c r="C61" s="86"/>
      <c r="D61" s="86"/>
      <c r="E61" s="86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76"/>
      <c r="Q61" s="188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14"/>
      <c r="C62" s="14"/>
      <c r="D62" s="14"/>
      <c r="E62" s="14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76"/>
      <c r="Q62" s="188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8" thickBot="1">
      <c r="A63" s="14"/>
      <c r="B63" s="356" t="s">
        <v>570</v>
      </c>
      <c r="C63" s="357"/>
      <c r="D63" s="358" t="s">
        <v>566</v>
      </c>
      <c r="E63" s="359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76"/>
      <c r="Q63" s="188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14"/>
      <c r="C64" s="14"/>
      <c r="D64" s="14"/>
      <c r="E64" s="14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76"/>
      <c r="Q64" s="188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76"/>
      <c r="Q65" s="188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76"/>
      <c r="Q66" s="188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76"/>
      <c r="Q67" s="188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76"/>
      <c r="Q68" s="188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86"/>
      <c r="C69" s="86"/>
      <c r="D69" s="86"/>
      <c r="E69" s="86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76"/>
      <c r="Q69" s="188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14"/>
      <c r="C70" s="14"/>
      <c r="D70" s="14"/>
      <c r="E70" s="14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76"/>
      <c r="Q70" s="188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8" thickBot="1">
      <c r="A71" s="14"/>
      <c r="B71" s="356" t="s">
        <v>571</v>
      </c>
      <c r="C71" s="357"/>
      <c r="D71" s="358" t="s">
        <v>566</v>
      </c>
      <c r="E71" s="359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76"/>
      <c r="Q71" s="188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14"/>
      <c r="C72" s="14"/>
      <c r="D72" s="14"/>
      <c r="E72" s="14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76"/>
      <c r="Q72" s="188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76"/>
      <c r="Q73" s="188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76"/>
      <c r="Q74" s="188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76"/>
      <c r="Q75" s="188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76"/>
      <c r="Q76" s="188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86"/>
      <c r="C77" s="86"/>
      <c r="D77" s="86"/>
      <c r="E77" s="8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76"/>
      <c r="Q77" s="188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14"/>
      <c r="C78" s="14"/>
      <c r="D78" s="14"/>
      <c r="E78" s="14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76"/>
      <c r="Q78" s="188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8" thickBot="1">
      <c r="A79" s="14"/>
      <c r="B79" s="356" t="s">
        <v>572</v>
      </c>
      <c r="C79" s="357"/>
      <c r="D79" s="358" t="s">
        <v>566</v>
      </c>
      <c r="E79" s="359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76"/>
      <c r="Q79" s="188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14"/>
      <c r="C80" s="14"/>
      <c r="D80" s="14"/>
      <c r="E80" s="14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76"/>
      <c r="Q80" s="188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76"/>
      <c r="Q81" s="188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76"/>
      <c r="Q82" s="188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76"/>
      <c r="Q83" s="188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76"/>
      <c r="Q84" s="188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86"/>
      <c r="C85" s="86"/>
      <c r="D85" s="86"/>
      <c r="E85" s="8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76"/>
      <c r="Q85" s="188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14"/>
      <c r="C86" s="14"/>
      <c r="D86" s="14"/>
      <c r="E86" s="14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76"/>
      <c r="Q86" s="188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8" thickBot="1">
      <c r="A87" s="14"/>
      <c r="B87" s="356" t="s">
        <v>573</v>
      </c>
      <c r="C87" s="357"/>
      <c r="D87" s="358" t="s">
        <v>566</v>
      </c>
      <c r="E87" s="359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76"/>
      <c r="Q87" s="188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14"/>
      <c r="C88" s="14"/>
      <c r="D88" s="14"/>
      <c r="E88" s="14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76"/>
      <c r="Q88" s="188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76"/>
      <c r="Q89" s="188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76"/>
      <c r="Q90" s="188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76"/>
      <c r="Q91" s="188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76"/>
      <c r="Q92" s="188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76"/>
      <c r="Q93" s="188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76"/>
      <c r="Q94" s="188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76"/>
      <c r="Q95" s="188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76"/>
      <c r="Q96" s="188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76"/>
      <c r="Q97" s="188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76"/>
      <c r="Q98" s="188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76"/>
      <c r="Q99" s="188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76"/>
      <c r="Q100" s="188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76"/>
      <c r="Q101" s="188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76"/>
      <c r="Q102" s="188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76"/>
      <c r="Q103" s="188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76"/>
      <c r="Q104" s="188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76"/>
      <c r="Q105" s="188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76"/>
      <c r="Q106" s="188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76"/>
      <c r="Q107" s="188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76"/>
      <c r="Q108" s="188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76"/>
      <c r="Q109" s="188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76"/>
      <c r="Q110" s="188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76"/>
      <c r="Q111" s="188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76"/>
      <c r="Q112" s="188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76"/>
      <c r="Q113" s="188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76"/>
      <c r="Q114" s="188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76"/>
      <c r="Q115" s="188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76"/>
      <c r="Q116" s="188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76"/>
      <c r="Q117" s="188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76"/>
      <c r="Q118" s="188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76"/>
      <c r="Q119" s="188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76"/>
      <c r="Q120" s="188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76"/>
      <c r="Q121" s="188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76"/>
      <c r="Q122" s="188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76"/>
      <c r="Q123" s="188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76"/>
      <c r="Q124" s="188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76"/>
      <c r="Q125" s="188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76"/>
      <c r="Q126" s="188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76"/>
      <c r="Q127" s="188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76"/>
      <c r="Q128" s="188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76"/>
      <c r="Q129" s="188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76"/>
      <c r="Q130" s="188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76"/>
      <c r="Q131" s="188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76"/>
      <c r="Q132" s="188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76"/>
      <c r="Q133" s="188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76"/>
      <c r="Q134" s="188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76"/>
      <c r="Q135" s="188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76"/>
      <c r="Q136" s="188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76"/>
      <c r="Q137" s="188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76"/>
      <c r="Q138" s="188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76"/>
      <c r="Q139" s="188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76"/>
      <c r="Q140" s="188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76"/>
      <c r="Q141" s="188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76"/>
      <c r="Q142" s="188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76"/>
      <c r="Q143" s="188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76"/>
      <c r="Q144" s="188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76"/>
      <c r="Q145" s="188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76"/>
      <c r="Q146" s="188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76"/>
      <c r="Q147" s="188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76"/>
      <c r="Q148" s="188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76"/>
      <c r="Q149" s="188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76"/>
      <c r="Q150" s="188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76"/>
      <c r="Q151" s="188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76"/>
      <c r="Q152" s="188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76"/>
      <c r="Q153" s="188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76"/>
      <c r="Q154" s="188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76"/>
      <c r="Q155" s="188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76"/>
      <c r="Q156" s="188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76"/>
      <c r="Q157" s="188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76"/>
      <c r="Q158" s="188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76"/>
      <c r="Q159" s="188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76"/>
      <c r="Q160" s="188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76"/>
      <c r="Q161" s="188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76"/>
      <c r="Q162" s="188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76"/>
      <c r="Q163" s="188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76"/>
      <c r="Q164" s="188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76"/>
      <c r="Q165" s="188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76"/>
      <c r="Q166" s="188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76"/>
      <c r="Q167" s="188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76"/>
      <c r="Q168" s="188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76"/>
      <c r="Q169" s="188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76"/>
      <c r="Q170" s="188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76"/>
      <c r="Q171" s="188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76"/>
      <c r="Q172" s="188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76"/>
      <c r="Q173" s="188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76"/>
      <c r="Q174" s="188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76"/>
      <c r="Q175" s="188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76"/>
      <c r="Q176" s="188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76"/>
      <c r="Q177" s="188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76"/>
      <c r="Q178" s="188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76"/>
      <c r="Q179" s="188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76"/>
      <c r="Q180" s="188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76"/>
      <c r="Q181" s="188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76"/>
      <c r="Q182" s="188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76"/>
      <c r="Q183" s="188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76"/>
      <c r="Q184" s="188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76"/>
      <c r="Q185" s="188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76"/>
      <c r="Q186" s="188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76"/>
      <c r="Q187" s="188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76"/>
      <c r="Q188" s="188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76"/>
      <c r="Q189" s="188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76"/>
      <c r="Q190" s="188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76"/>
      <c r="Q191" s="188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76"/>
      <c r="Q192" s="188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76"/>
      <c r="Q193" s="188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76"/>
      <c r="Q194" s="188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76"/>
      <c r="Q195" s="188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76"/>
      <c r="Q196" s="188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76"/>
      <c r="Q197" s="188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76"/>
      <c r="Q198" s="188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76"/>
      <c r="Q199" s="188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76"/>
      <c r="Q200" s="188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76"/>
      <c r="Q201" s="188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76"/>
      <c r="Q202" s="188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76"/>
      <c r="Q203" s="188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76"/>
      <c r="Q204" s="188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76"/>
      <c r="Q205" s="188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76"/>
      <c r="Q206" s="188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76"/>
      <c r="Q207" s="188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76"/>
      <c r="Q208" s="188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76"/>
      <c r="Q209" s="188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76"/>
      <c r="Q210" s="188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76"/>
      <c r="Q211" s="188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76"/>
      <c r="Q212" s="188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76"/>
      <c r="Q213" s="188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76"/>
      <c r="Q214" s="188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76"/>
      <c r="Q215" s="188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76"/>
      <c r="Q216" s="188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76"/>
      <c r="Q217" s="188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76"/>
      <c r="Q218" s="188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76"/>
      <c r="Q219" s="188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76"/>
      <c r="Q220" s="188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76"/>
      <c r="Q221" s="188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76"/>
      <c r="Q222" s="188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76"/>
      <c r="Q223" s="188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76"/>
      <c r="Q224" s="188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76"/>
      <c r="Q225" s="188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76"/>
      <c r="Q226" s="188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76"/>
      <c r="Q227" s="188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76"/>
      <c r="Q228" s="188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76"/>
      <c r="Q229" s="188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76"/>
      <c r="Q230" s="188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76"/>
      <c r="Q231" s="188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76"/>
      <c r="Q232" s="188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76"/>
      <c r="Q233" s="188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76"/>
      <c r="Q234" s="188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76"/>
      <c r="Q235" s="188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76"/>
      <c r="Q236" s="188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76"/>
      <c r="Q237" s="188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76"/>
      <c r="Q238" s="188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76"/>
      <c r="Q239" s="188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76"/>
      <c r="Q240" s="188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76"/>
      <c r="Q241" s="188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76"/>
      <c r="Q242" s="188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76"/>
      <c r="Q243" s="188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76"/>
      <c r="Q244" s="188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76"/>
      <c r="Q245" s="188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76"/>
      <c r="Q246" s="188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76"/>
      <c r="Q247" s="188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76"/>
      <c r="Q248" s="188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76"/>
      <c r="Q249" s="188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76"/>
      <c r="Q250" s="188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76"/>
      <c r="Q251" s="188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76"/>
      <c r="Q252" s="188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76"/>
      <c r="Q253" s="188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76"/>
      <c r="Q254" s="188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76"/>
      <c r="Q255" s="188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76"/>
      <c r="Q256" s="188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76"/>
      <c r="Q257" s="188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76"/>
      <c r="Q258" s="188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76"/>
      <c r="Q259" s="188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76"/>
      <c r="Q260" s="188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76"/>
      <c r="Q261" s="188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76"/>
      <c r="Q262" s="188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76"/>
      <c r="Q263" s="188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76"/>
      <c r="Q264" s="188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76"/>
      <c r="Q265" s="188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76"/>
      <c r="Q266" s="188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76"/>
      <c r="Q267" s="188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76"/>
      <c r="Q268" s="188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76"/>
      <c r="Q269" s="188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76"/>
      <c r="Q270" s="188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76"/>
      <c r="Q271" s="188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76"/>
      <c r="Q272" s="188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76"/>
      <c r="Q273" s="188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76"/>
      <c r="Q274" s="188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76"/>
      <c r="Q275" s="188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76"/>
      <c r="Q276" s="188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76"/>
      <c r="Q277" s="188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76"/>
      <c r="Q278" s="188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76"/>
      <c r="Q279" s="188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76"/>
      <c r="Q280" s="188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76"/>
      <c r="Q281" s="188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76"/>
      <c r="Q282" s="188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76"/>
      <c r="Q283" s="188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76"/>
      <c r="Q284" s="188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76"/>
      <c r="Q285" s="188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76"/>
      <c r="Q286" s="188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76"/>
      <c r="Q287" s="188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76"/>
      <c r="Q288" s="188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76"/>
      <c r="Q289" s="188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76"/>
      <c r="Q290" s="188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76"/>
      <c r="Q291" s="188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76"/>
      <c r="Q292" s="188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76"/>
      <c r="Q293" s="188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76"/>
      <c r="Q294" s="188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76"/>
      <c r="Q295" s="188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76"/>
      <c r="Q296" s="188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76"/>
      <c r="Q297" s="188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76"/>
      <c r="Q298" s="188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76"/>
      <c r="Q299" s="188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76"/>
      <c r="Q300" s="188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76"/>
      <c r="Q301" s="188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76"/>
      <c r="Q302" s="188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76"/>
      <c r="Q303" s="188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76"/>
      <c r="Q304" s="188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76"/>
      <c r="Q305" s="188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76"/>
      <c r="Q306" s="188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76"/>
      <c r="Q307" s="188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76"/>
      <c r="Q308" s="188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76"/>
      <c r="Q309" s="188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76"/>
      <c r="Q310" s="188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76"/>
      <c r="Q311" s="188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76"/>
      <c r="Q312" s="188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76"/>
      <c r="Q313" s="188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76"/>
      <c r="Q314" s="188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76"/>
      <c r="Q315" s="188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76"/>
      <c r="Q316" s="188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76"/>
      <c r="Q317" s="188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76"/>
      <c r="Q318" s="188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76"/>
      <c r="Q319" s="188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76"/>
      <c r="Q320" s="188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76"/>
      <c r="Q321" s="188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76"/>
      <c r="Q322" s="188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76"/>
      <c r="Q323" s="188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76"/>
      <c r="Q324" s="188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76"/>
      <c r="Q325" s="188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76"/>
      <c r="Q326" s="188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76"/>
      <c r="Q327" s="188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76"/>
      <c r="Q328" s="188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76"/>
      <c r="Q329" s="188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76"/>
      <c r="Q330" s="188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76"/>
      <c r="Q331" s="188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76"/>
      <c r="Q332" s="188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76"/>
      <c r="Q333" s="188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76"/>
      <c r="Q334" s="188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76"/>
      <c r="Q335" s="188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76"/>
      <c r="Q336" s="188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76"/>
      <c r="Q337" s="188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76"/>
      <c r="Q338" s="188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76"/>
      <c r="Q339" s="188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76"/>
      <c r="Q340" s="188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76"/>
      <c r="Q341" s="188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76"/>
      <c r="Q342" s="188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76"/>
      <c r="Q343" s="188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76"/>
      <c r="Q344" s="188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76"/>
      <c r="Q345" s="188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76"/>
      <c r="Q346" s="188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76"/>
      <c r="Q347" s="188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76"/>
      <c r="Q348" s="188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76"/>
      <c r="Q349" s="188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76"/>
      <c r="Q350" s="188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76"/>
      <c r="Q351" s="188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76"/>
      <c r="Q352" s="188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76"/>
      <c r="Q353" s="188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76"/>
      <c r="Q354" s="188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76"/>
      <c r="Q355" s="188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76"/>
      <c r="Q356" s="188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76"/>
      <c r="Q357" s="188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76"/>
      <c r="Q358" s="188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76"/>
      <c r="Q359" s="188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76"/>
      <c r="Q360" s="188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76"/>
      <c r="Q361" s="188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76"/>
      <c r="Q362" s="188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76"/>
      <c r="Q363" s="188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76"/>
      <c r="Q364" s="188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76"/>
      <c r="Q365" s="188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76"/>
      <c r="Q366" s="188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76"/>
      <c r="Q367" s="188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76"/>
      <c r="Q368" s="188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76"/>
      <c r="Q369" s="188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76"/>
      <c r="Q370" s="188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76"/>
      <c r="Q371" s="188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76"/>
      <c r="Q372" s="188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76"/>
      <c r="Q373" s="188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76"/>
      <c r="Q374" s="188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76"/>
      <c r="Q375" s="188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76"/>
      <c r="Q376" s="188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76"/>
      <c r="Q377" s="188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76"/>
      <c r="Q378" s="188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76"/>
      <c r="Q379" s="188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76"/>
      <c r="Q380" s="188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76"/>
      <c r="Q381" s="188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76"/>
      <c r="Q382" s="188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76"/>
      <c r="Q383" s="188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76"/>
      <c r="Q384" s="188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76"/>
      <c r="Q385" s="188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76"/>
      <c r="Q386" s="188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76"/>
      <c r="Q387" s="188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76"/>
      <c r="Q388" s="188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76"/>
      <c r="Q389" s="188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76"/>
      <c r="Q390" s="188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76"/>
      <c r="Q391" s="188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76"/>
      <c r="Q392" s="188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76"/>
      <c r="Q393" s="188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76"/>
      <c r="Q394" s="188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76"/>
      <c r="Q395" s="188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76"/>
      <c r="Q396" s="188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76"/>
      <c r="Q397" s="188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76"/>
      <c r="Q398" s="188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76"/>
      <c r="Q399" s="188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76"/>
      <c r="Q400" s="188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76"/>
      <c r="Q401" s="188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76"/>
      <c r="Q402" s="188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76"/>
      <c r="Q403" s="188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76"/>
      <c r="Q404" s="188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76"/>
      <c r="Q405" s="188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76"/>
      <c r="Q406" s="188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76"/>
      <c r="Q407" s="188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76"/>
      <c r="Q408" s="188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76"/>
      <c r="Q409" s="188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76"/>
      <c r="Q410" s="188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76"/>
      <c r="Q411" s="188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76"/>
      <c r="Q412" s="188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76"/>
      <c r="Q413" s="188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76"/>
      <c r="Q414" s="188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76"/>
      <c r="Q415" s="188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76"/>
      <c r="Q416" s="188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76"/>
      <c r="Q417" s="188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76"/>
      <c r="Q418" s="188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76"/>
      <c r="Q419" s="188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76"/>
      <c r="Q420" s="188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76"/>
      <c r="Q421" s="188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76"/>
      <c r="Q422" s="188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76"/>
      <c r="Q423" s="188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76"/>
      <c r="Q424" s="188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76"/>
      <c r="Q425" s="188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76"/>
      <c r="Q426" s="188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76"/>
      <c r="Q427" s="188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76"/>
      <c r="Q428" s="188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76"/>
      <c r="Q429" s="188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76"/>
      <c r="Q430" s="188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76"/>
      <c r="Q431" s="188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76"/>
      <c r="Q432" s="188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76"/>
      <c r="Q433" s="188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76"/>
      <c r="Q434" s="188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76"/>
      <c r="Q435" s="188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76"/>
      <c r="Q436" s="188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76"/>
      <c r="Q437" s="188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76"/>
      <c r="Q438" s="188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76"/>
      <c r="Q439" s="188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76"/>
      <c r="Q440" s="188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76"/>
      <c r="Q441" s="188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76"/>
      <c r="Q442" s="188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76"/>
      <c r="Q443" s="188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76"/>
      <c r="Q444" s="188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76"/>
      <c r="Q445" s="188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76"/>
      <c r="Q446" s="188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76"/>
      <c r="Q447" s="188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76"/>
      <c r="Q448" s="188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76"/>
      <c r="Q449" s="188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76"/>
      <c r="Q450" s="188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76"/>
      <c r="Q451" s="188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76"/>
      <c r="Q452" s="188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76"/>
      <c r="Q453" s="188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76"/>
      <c r="Q454" s="188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76"/>
      <c r="Q455" s="188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76"/>
      <c r="Q456" s="188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76"/>
      <c r="Q457" s="188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76"/>
      <c r="Q458" s="188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76"/>
      <c r="Q459" s="188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76"/>
      <c r="Q460" s="188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76"/>
      <c r="Q461" s="188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76"/>
      <c r="Q462" s="188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76"/>
      <c r="Q463" s="188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76"/>
      <c r="Q464" s="188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76"/>
      <c r="Q465" s="188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76"/>
      <c r="Q466" s="188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76"/>
      <c r="Q467" s="188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76"/>
      <c r="Q468" s="188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76"/>
      <c r="Q469" s="188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76"/>
      <c r="Q470" s="188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76"/>
      <c r="Q471" s="188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76"/>
      <c r="Q472" s="188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76"/>
      <c r="Q473" s="188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76"/>
      <c r="Q474" s="188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76"/>
      <c r="Q475" s="188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76"/>
      <c r="Q476" s="188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76"/>
      <c r="Q477" s="188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76"/>
      <c r="Q478" s="188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76"/>
      <c r="Q479" s="188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76"/>
      <c r="Q480" s="188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76"/>
      <c r="Q481" s="188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76"/>
      <c r="Q482" s="188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76"/>
      <c r="Q483" s="188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76"/>
      <c r="Q484" s="188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76"/>
      <c r="Q485" s="188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76"/>
      <c r="Q486" s="188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76"/>
      <c r="Q487" s="188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76"/>
      <c r="Q488" s="188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76"/>
      <c r="Q489" s="188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76"/>
      <c r="Q490" s="188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76"/>
      <c r="Q491" s="188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76"/>
      <c r="Q492" s="188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76"/>
      <c r="Q493" s="188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76"/>
      <c r="Q494" s="188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76"/>
      <c r="Q495" s="188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76"/>
      <c r="Q496" s="188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76"/>
      <c r="Q497" s="188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76"/>
      <c r="Q498" s="188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76"/>
      <c r="Q499" s="188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76"/>
      <c r="Q500" s="188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76"/>
      <c r="Q501" s="188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76"/>
      <c r="Q502" s="188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76"/>
      <c r="Q503" s="188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76"/>
      <c r="Q504" s="188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76"/>
      <c r="Q505" s="188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76"/>
      <c r="Q506" s="188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76"/>
      <c r="Q507" s="188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76"/>
      <c r="Q508" s="188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76"/>
      <c r="Q509" s="188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76"/>
      <c r="Q510" s="188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76"/>
      <c r="Q511" s="188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76"/>
      <c r="Q512" s="188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76"/>
      <c r="Q513" s="188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76"/>
      <c r="Q514" s="188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76"/>
      <c r="Q515" s="188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76"/>
      <c r="Q516" s="188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76"/>
      <c r="Q517" s="188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76"/>
      <c r="Q518" s="188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76"/>
      <c r="Q519" s="188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76"/>
      <c r="Q520" s="188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76"/>
      <c r="Q521" s="188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76"/>
      <c r="Q522" s="188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76"/>
      <c r="Q523" s="188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76"/>
      <c r="Q524" s="188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76"/>
      <c r="Q525" s="188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76"/>
      <c r="Q526" s="188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76"/>
      <c r="Q527" s="188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76"/>
      <c r="Q528" s="188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76"/>
      <c r="Q529" s="188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76"/>
      <c r="Q530" s="188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76"/>
      <c r="Q531" s="188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76"/>
      <c r="Q532" s="188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76"/>
      <c r="Q533" s="188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76"/>
      <c r="Q534" s="188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76"/>
      <c r="Q535" s="188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76"/>
      <c r="Q536" s="188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76"/>
      <c r="Q537" s="188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76"/>
      <c r="Q538" s="188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76"/>
      <c r="Q539" s="188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76"/>
      <c r="Q540" s="188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76"/>
      <c r="Q541" s="188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76"/>
      <c r="Q542" s="188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76"/>
      <c r="Q543" s="188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76"/>
      <c r="Q544" s="188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76"/>
      <c r="Q545" s="188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76"/>
      <c r="Q546" s="188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76"/>
      <c r="Q547" s="188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76"/>
      <c r="Q548" s="188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76"/>
      <c r="Q549" s="188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76"/>
      <c r="Q550" s="188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76"/>
      <c r="Q551" s="188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76"/>
      <c r="Q552" s="188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76"/>
      <c r="Q553" s="188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76"/>
      <c r="Q554" s="188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76"/>
      <c r="Q555" s="188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76"/>
      <c r="Q556" s="188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76"/>
      <c r="Q557" s="188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76"/>
      <c r="Q558" s="188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76"/>
      <c r="Q559" s="188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76"/>
      <c r="Q560" s="188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76"/>
      <c r="Q561" s="188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76"/>
      <c r="Q562" s="188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76"/>
      <c r="Q563" s="188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76"/>
      <c r="Q564" s="188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76"/>
      <c r="Q565" s="188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76"/>
      <c r="Q566" s="188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76"/>
      <c r="Q567" s="188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76"/>
      <c r="Q568" s="188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76"/>
      <c r="Q569" s="188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76"/>
      <c r="Q570" s="188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76"/>
      <c r="Q571" s="188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76"/>
      <c r="Q572" s="188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76"/>
      <c r="Q573" s="188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76"/>
      <c r="Q574" s="188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76"/>
      <c r="Q575" s="188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76"/>
      <c r="Q576" s="188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76"/>
      <c r="Q577" s="188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76"/>
      <c r="Q578" s="188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76"/>
      <c r="Q579" s="188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76"/>
      <c r="Q580" s="188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76"/>
      <c r="Q581" s="188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76"/>
      <c r="Q582" s="188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76"/>
      <c r="Q583" s="188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76"/>
      <c r="Q584" s="188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76"/>
      <c r="Q585" s="188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76"/>
      <c r="Q586" s="188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76"/>
      <c r="Q587" s="188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76"/>
      <c r="Q588" s="188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76"/>
      <c r="Q589" s="188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76"/>
      <c r="Q590" s="188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76"/>
      <c r="Q591" s="188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76"/>
      <c r="Q592" s="188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76"/>
      <c r="Q593" s="188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76"/>
      <c r="Q594" s="188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76"/>
      <c r="Q595" s="188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76"/>
      <c r="Q596" s="188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76"/>
      <c r="Q597" s="188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76"/>
      <c r="Q598" s="188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76"/>
      <c r="Q599" s="188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76"/>
      <c r="Q600" s="188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76"/>
      <c r="Q601" s="188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76"/>
      <c r="Q602" s="188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76"/>
      <c r="Q603" s="188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76"/>
      <c r="Q604" s="188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76"/>
      <c r="Q605" s="188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76"/>
      <c r="Q606" s="188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76"/>
      <c r="Q607" s="188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76"/>
      <c r="Q608" s="188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76"/>
      <c r="Q609" s="188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76"/>
      <c r="Q610" s="188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76"/>
      <c r="Q611" s="188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76"/>
      <c r="Q612" s="188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76"/>
      <c r="Q613" s="188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76"/>
      <c r="Q614" s="188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76"/>
      <c r="Q615" s="188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76"/>
      <c r="Q616" s="188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76"/>
      <c r="Q617" s="188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76"/>
      <c r="Q618" s="188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76"/>
      <c r="Q619" s="188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76"/>
      <c r="Q620" s="188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76"/>
      <c r="Q621" s="188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76"/>
      <c r="Q622" s="188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76"/>
      <c r="Q623" s="188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76"/>
      <c r="Q624" s="188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76"/>
      <c r="Q625" s="188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76"/>
      <c r="Q626" s="188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76"/>
      <c r="Q627" s="188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76"/>
      <c r="Q628" s="188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76"/>
      <c r="Q629" s="188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76"/>
      <c r="Q630" s="188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76"/>
      <c r="Q631" s="188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76"/>
      <c r="Q632" s="188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76"/>
      <c r="Q633" s="188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76"/>
      <c r="Q634" s="188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76"/>
      <c r="Q635" s="188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76"/>
      <c r="Q636" s="188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76"/>
      <c r="Q637" s="188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76"/>
      <c r="Q638" s="188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76"/>
      <c r="Q639" s="188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76"/>
      <c r="Q640" s="188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76"/>
      <c r="Q641" s="188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76"/>
      <c r="Q642" s="188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76"/>
      <c r="Q643" s="188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76"/>
      <c r="Q644" s="188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76"/>
      <c r="Q645" s="188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76"/>
      <c r="Q646" s="188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76"/>
      <c r="Q647" s="188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76"/>
      <c r="Q648" s="188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76"/>
      <c r="Q649" s="188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76"/>
      <c r="Q650" s="188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76"/>
      <c r="Q651" s="188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76"/>
      <c r="Q652" s="188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76"/>
      <c r="Q653" s="188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76"/>
      <c r="Q654" s="188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76"/>
      <c r="Q655" s="188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76"/>
      <c r="Q656" s="188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76"/>
      <c r="Q657" s="188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76"/>
      <c r="Q658" s="188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76"/>
      <c r="Q659" s="188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76"/>
      <c r="Q660" s="188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76"/>
      <c r="Q661" s="188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76"/>
      <c r="Q662" s="188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76"/>
      <c r="Q663" s="188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76"/>
      <c r="Q664" s="188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76"/>
      <c r="Q665" s="188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76"/>
      <c r="Q666" s="188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76"/>
      <c r="Q667" s="188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76"/>
      <c r="Q668" s="188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76"/>
      <c r="Q669" s="188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76"/>
      <c r="Q670" s="188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76"/>
      <c r="Q671" s="188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76"/>
      <c r="Q672" s="188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76"/>
      <c r="Q673" s="188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76"/>
      <c r="Q674" s="188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76"/>
      <c r="Q675" s="188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76"/>
      <c r="Q676" s="188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76"/>
      <c r="Q677" s="188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76"/>
      <c r="Q678" s="188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76"/>
      <c r="Q679" s="188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76"/>
      <c r="Q680" s="188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76"/>
      <c r="Q681" s="188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76"/>
      <c r="Q682" s="188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76"/>
      <c r="Q683" s="188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76"/>
      <c r="Q684" s="188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76"/>
      <c r="Q685" s="188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76"/>
      <c r="Q686" s="188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76"/>
      <c r="Q687" s="188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76"/>
      <c r="Q688" s="188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76"/>
      <c r="Q689" s="188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76"/>
      <c r="Q690" s="188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76"/>
      <c r="Q691" s="188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76"/>
      <c r="Q692" s="188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76"/>
      <c r="Q693" s="188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76"/>
      <c r="Q694" s="188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76"/>
      <c r="Q695" s="188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76"/>
      <c r="Q696" s="188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76"/>
      <c r="Q697" s="188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76"/>
      <c r="Q698" s="188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76"/>
      <c r="Q699" s="188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76"/>
      <c r="Q700" s="188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76"/>
      <c r="Q701" s="188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76"/>
      <c r="Q702" s="188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76"/>
      <c r="Q703" s="188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76"/>
      <c r="Q704" s="188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76"/>
      <c r="Q705" s="188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76"/>
      <c r="Q706" s="188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76"/>
      <c r="Q707" s="188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76"/>
      <c r="Q708" s="188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76"/>
      <c r="Q709" s="188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76"/>
      <c r="Q710" s="188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76"/>
      <c r="Q711" s="188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76"/>
      <c r="Q712" s="188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76"/>
      <c r="Q713" s="188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76"/>
      <c r="Q714" s="188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76"/>
      <c r="Q715" s="188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76"/>
      <c r="Q716" s="188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76"/>
      <c r="Q717" s="188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76"/>
      <c r="Q718" s="188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76"/>
      <c r="Q719" s="188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76"/>
      <c r="Q720" s="188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76"/>
      <c r="Q721" s="188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76"/>
      <c r="Q722" s="188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76"/>
      <c r="Q723" s="188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76"/>
      <c r="Q724" s="188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76"/>
      <c r="Q725" s="188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76"/>
      <c r="Q726" s="188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76"/>
      <c r="Q727" s="188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76"/>
      <c r="Q728" s="188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76"/>
      <c r="Q729" s="188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76"/>
      <c r="Q730" s="188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76"/>
      <c r="Q731" s="188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76"/>
      <c r="Q732" s="188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76"/>
      <c r="Q733" s="188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76"/>
      <c r="Q734" s="188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76"/>
      <c r="Q735" s="188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76"/>
      <c r="Q736" s="188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76"/>
      <c r="Q737" s="188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76"/>
      <c r="Q738" s="188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76"/>
      <c r="Q739" s="188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76"/>
      <c r="Q740" s="188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76"/>
      <c r="Q741" s="188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76"/>
      <c r="Q742" s="188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76"/>
      <c r="Q743" s="188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76"/>
      <c r="Q744" s="188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76"/>
      <c r="Q745" s="188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76"/>
      <c r="Q746" s="188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76"/>
      <c r="Q747" s="188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76"/>
      <c r="Q748" s="188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76"/>
      <c r="Q749" s="188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76"/>
      <c r="Q750" s="188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76"/>
      <c r="Q751" s="188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76"/>
      <c r="Q752" s="188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76"/>
      <c r="Q753" s="188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76"/>
      <c r="Q754" s="188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76"/>
      <c r="Q755" s="188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76"/>
      <c r="Q756" s="188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76"/>
      <c r="Q757" s="188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76"/>
      <c r="Q758" s="188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76"/>
      <c r="Q759" s="188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76"/>
      <c r="Q760" s="188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76"/>
      <c r="Q761" s="188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76"/>
      <c r="Q762" s="188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76"/>
      <c r="Q763" s="188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76"/>
      <c r="Q764" s="188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76"/>
      <c r="Q765" s="188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76"/>
      <c r="Q766" s="188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76"/>
      <c r="Q767" s="188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76"/>
      <c r="Q768" s="188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76"/>
      <c r="Q769" s="188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76"/>
      <c r="Q770" s="188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76"/>
      <c r="Q771" s="188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76"/>
      <c r="Q772" s="188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76"/>
      <c r="Q773" s="188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76"/>
      <c r="Q774" s="188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76"/>
      <c r="Q775" s="188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76"/>
      <c r="Q776" s="188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76"/>
      <c r="Q777" s="188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76"/>
      <c r="Q778" s="188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76"/>
      <c r="Q779" s="188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76"/>
      <c r="Q780" s="188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76"/>
      <c r="Q781" s="188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76"/>
      <c r="Q782" s="188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76"/>
      <c r="Q783" s="188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76"/>
      <c r="Q784" s="188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76"/>
      <c r="Q785" s="188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76"/>
      <c r="Q786" s="188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76"/>
      <c r="Q787" s="188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76"/>
      <c r="Q788" s="188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76"/>
      <c r="Q789" s="188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76"/>
      <c r="Q790" s="188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76"/>
      <c r="Q791" s="188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76"/>
      <c r="Q792" s="188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76"/>
      <c r="Q793" s="188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76"/>
      <c r="Q794" s="188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76"/>
      <c r="Q795" s="188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76"/>
      <c r="Q796" s="188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76"/>
      <c r="Q797" s="188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76"/>
      <c r="Q798" s="188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76"/>
      <c r="Q799" s="188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76"/>
      <c r="Q800" s="188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76"/>
      <c r="Q801" s="188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76"/>
      <c r="Q802" s="188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76"/>
      <c r="Q803" s="188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76"/>
      <c r="Q804" s="188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76"/>
      <c r="Q805" s="188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76"/>
      <c r="Q806" s="188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76"/>
      <c r="Q807" s="188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76"/>
      <c r="Q808" s="188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76"/>
      <c r="Q809" s="188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76"/>
      <c r="Q810" s="188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76"/>
      <c r="Q811" s="188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76"/>
      <c r="Q812" s="188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76"/>
      <c r="Q813" s="188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76"/>
      <c r="Q814" s="188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76"/>
      <c r="Q815" s="188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76"/>
      <c r="Q816" s="188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76"/>
      <c r="Q817" s="188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76"/>
      <c r="Q818" s="188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76"/>
      <c r="Q819" s="188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76"/>
      <c r="Q820" s="188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76"/>
      <c r="Q821" s="188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76"/>
      <c r="Q822" s="188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76"/>
      <c r="Q823" s="188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76"/>
      <c r="Q824" s="188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76"/>
      <c r="Q825" s="188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76"/>
      <c r="Q826" s="188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76"/>
      <c r="Q827" s="188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76"/>
      <c r="Q828" s="188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76"/>
      <c r="Q829" s="188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76"/>
      <c r="Q830" s="188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76"/>
      <c r="Q831" s="188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76"/>
      <c r="Q832" s="188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76"/>
      <c r="Q833" s="188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76"/>
      <c r="Q834" s="188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76"/>
      <c r="Q835" s="188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76"/>
      <c r="Q836" s="188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76"/>
      <c r="Q837" s="188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76"/>
      <c r="Q838" s="188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76"/>
      <c r="Q839" s="188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76"/>
      <c r="Q840" s="188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76"/>
      <c r="Q841" s="188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76"/>
      <c r="Q842" s="188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76"/>
      <c r="Q843" s="188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76"/>
      <c r="Q844" s="188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76"/>
      <c r="Q845" s="188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76"/>
      <c r="Q846" s="188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76"/>
      <c r="Q847" s="188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76"/>
      <c r="Q848" s="188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76"/>
      <c r="Q849" s="188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76"/>
      <c r="Q850" s="188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76"/>
      <c r="Q851" s="188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76"/>
      <c r="Q852" s="188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76"/>
      <c r="Q853" s="188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76"/>
      <c r="Q854" s="188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76"/>
      <c r="Q855" s="188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76"/>
      <c r="Q856" s="188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76"/>
      <c r="Q857" s="188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76"/>
      <c r="Q858" s="188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76"/>
      <c r="Q859" s="188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76"/>
      <c r="Q860" s="188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76"/>
      <c r="Q861" s="188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76"/>
      <c r="Q862" s="188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76"/>
      <c r="Q863" s="188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76"/>
      <c r="Q864" s="188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76"/>
      <c r="Q865" s="188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76"/>
      <c r="Q866" s="188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76"/>
      <c r="Q867" s="188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76"/>
      <c r="Q868" s="188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76"/>
      <c r="Q869" s="188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76"/>
      <c r="Q870" s="188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76"/>
      <c r="Q871" s="188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76"/>
      <c r="Q872" s="188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76"/>
      <c r="Q873" s="188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76"/>
      <c r="Q874" s="188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76"/>
      <c r="Q875" s="188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76"/>
      <c r="Q876" s="188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76"/>
      <c r="Q877" s="188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76"/>
      <c r="Q878" s="188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76"/>
      <c r="Q879" s="188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76"/>
      <c r="Q880" s="188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76"/>
      <c r="Q881" s="188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76"/>
      <c r="Q882" s="188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76"/>
      <c r="Q883" s="188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76"/>
      <c r="Q884" s="188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76"/>
      <c r="Q885" s="188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76"/>
      <c r="Q886" s="188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76"/>
      <c r="Q887" s="188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76"/>
      <c r="Q888" s="188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76"/>
      <c r="Q889" s="188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76"/>
      <c r="Q890" s="188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76"/>
      <c r="Q891" s="188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76"/>
      <c r="Q892" s="188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76"/>
      <c r="Q893" s="188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76"/>
      <c r="Q894" s="188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76"/>
      <c r="Q895" s="188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76"/>
      <c r="Q896" s="188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76"/>
      <c r="Q897" s="188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76"/>
      <c r="Q898" s="188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76"/>
      <c r="Q899" s="188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76"/>
      <c r="Q900" s="188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76"/>
      <c r="Q901" s="188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76"/>
      <c r="Q902" s="188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76"/>
      <c r="Q903" s="188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76"/>
      <c r="Q904" s="188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76"/>
      <c r="Q905" s="188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76"/>
      <c r="Q906" s="188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76"/>
      <c r="Q907" s="188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76"/>
      <c r="Q908" s="188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76"/>
      <c r="Q909" s="188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76"/>
      <c r="Q910" s="188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76"/>
      <c r="Q911" s="188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76"/>
      <c r="Q912" s="188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76"/>
      <c r="Q913" s="188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76"/>
      <c r="Q914" s="188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76"/>
      <c r="Q915" s="188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76"/>
      <c r="Q916" s="188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76"/>
      <c r="Q917" s="188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76"/>
      <c r="Q918" s="188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76"/>
      <c r="Q919" s="188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76"/>
      <c r="Q920" s="188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76"/>
      <c r="Q921" s="188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76"/>
      <c r="Q922" s="188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76"/>
      <c r="Q923" s="188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76"/>
      <c r="Q924" s="188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76"/>
      <c r="Q925" s="188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76"/>
      <c r="Q926" s="188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76"/>
      <c r="Q927" s="188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76"/>
      <c r="Q928" s="188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76"/>
      <c r="Q929" s="188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76"/>
      <c r="Q930" s="188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76"/>
      <c r="Q931" s="188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76"/>
      <c r="Q932" s="188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76"/>
      <c r="Q933" s="188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76"/>
      <c r="Q934" s="188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76"/>
      <c r="Q935" s="188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76"/>
      <c r="Q936" s="188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76"/>
      <c r="Q937" s="188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76"/>
      <c r="Q938" s="188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76"/>
      <c r="Q939" s="188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76"/>
      <c r="Q940" s="188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76"/>
      <c r="Q941" s="188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76"/>
      <c r="Q942" s="188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76"/>
      <c r="Q943" s="188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76"/>
      <c r="Q944" s="188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76"/>
      <c r="Q945" s="188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76"/>
      <c r="Q946" s="188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76"/>
      <c r="Q947" s="188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76"/>
      <c r="Q948" s="188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76"/>
      <c r="Q949" s="188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76"/>
      <c r="Q950" s="188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76"/>
      <c r="Q951" s="188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76"/>
      <c r="Q952" s="188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76"/>
      <c r="Q953" s="188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76"/>
      <c r="Q954" s="188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76"/>
      <c r="Q955" s="188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76"/>
      <c r="Q956" s="188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76"/>
      <c r="Q957" s="188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76"/>
      <c r="Q958" s="188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76"/>
      <c r="Q959" s="188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76"/>
      <c r="Q960" s="188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76"/>
      <c r="Q961" s="188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76"/>
      <c r="Q962" s="188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76"/>
      <c r="Q963" s="188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76"/>
      <c r="Q964" s="188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76"/>
      <c r="Q965" s="188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76"/>
      <c r="Q966" s="188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76"/>
      <c r="Q967" s="188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76"/>
      <c r="Q968" s="188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76"/>
      <c r="Q969" s="188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76"/>
      <c r="Q970" s="188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76"/>
      <c r="Q971" s="188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76"/>
      <c r="Q972" s="188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76"/>
      <c r="Q973" s="188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76"/>
      <c r="Q974" s="188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76"/>
      <c r="Q975" s="188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76"/>
      <c r="Q976" s="188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76"/>
      <c r="Q977" s="188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76"/>
      <c r="Q978" s="188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76"/>
      <c r="Q979" s="188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76"/>
      <c r="Q980" s="188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76"/>
      <c r="Q981" s="188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76"/>
      <c r="Q982" s="188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76"/>
      <c r="Q983" s="188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76"/>
      <c r="Q984" s="188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76"/>
      <c r="Q985" s="188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76"/>
      <c r="Q986" s="188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76"/>
      <c r="Q987" s="188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76"/>
      <c r="Q988" s="188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76"/>
      <c r="Q989" s="188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76"/>
      <c r="Q990" s="188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76"/>
      <c r="Q991" s="188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76"/>
      <c r="Q992" s="188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76"/>
      <c r="Q993" s="188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76"/>
      <c r="Q994" s="188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76"/>
      <c r="Q995" s="188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76"/>
      <c r="Q996" s="188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76"/>
      <c r="Q997" s="188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76"/>
      <c r="Q998" s="188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76"/>
      <c r="Q999" s="188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76"/>
      <c r="Q1000" s="188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39">
    <mergeCell ref="H88:K88"/>
    <mergeCell ref="H72:K72"/>
    <mergeCell ref="B79:C79"/>
    <mergeCell ref="D79:E79"/>
    <mergeCell ref="H80:K80"/>
    <mergeCell ref="B87:C87"/>
    <mergeCell ref="D87:E87"/>
    <mergeCell ref="H56:K56"/>
    <mergeCell ref="B63:C63"/>
    <mergeCell ref="D63:E63"/>
    <mergeCell ref="H64:K64"/>
    <mergeCell ref="B71:C71"/>
    <mergeCell ref="D71:E71"/>
    <mergeCell ref="T25:U25"/>
    <mergeCell ref="V25:W25"/>
    <mergeCell ref="M51:N51"/>
    <mergeCell ref="M52:N52"/>
    <mergeCell ref="B55:C55"/>
    <mergeCell ref="D55:E55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topLeftCell="K1" workbookViewId="0">
      <selection activeCell="G26" sqref="G26"/>
    </sheetView>
  </sheetViews>
  <sheetFormatPr defaultRowHeight="15"/>
  <cols>
    <col min="2" max="2" width="13" customWidth="1"/>
    <col min="3" max="3" width="14.7109375" customWidth="1"/>
    <col min="4" max="4" width="13.85546875" customWidth="1"/>
    <col min="6" max="6" width="11.42578125" customWidth="1"/>
    <col min="7" max="7" width="20.28515625" customWidth="1"/>
    <col min="8" max="8" width="18.42578125" customWidth="1"/>
    <col min="9" max="9" width="20.5703125" customWidth="1"/>
    <col min="10" max="10" width="11.7109375" customWidth="1"/>
    <col min="11" max="11" width="18.5703125" customWidth="1"/>
    <col min="16" max="16" width="20.5703125" style="4" customWidth="1"/>
    <col min="17" max="17" width="13.5703125" style="193" bestFit="1" customWidth="1"/>
    <col min="20" max="20" width="30.7109375" customWidth="1"/>
    <col min="21" max="23" width="33.7109375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76"/>
      <c r="Q1" s="188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71"/>
      <c r="Q2" s="189"/>
      <c r="R2" s="14"/>
      <c r="S2" s="14"/>
      <c r="T2" s="14"/>
      <c r="U2" s="327" t="s">
        <v>487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177"/>
      <c r="Q3" s="190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187">
        <f>F43</f>
        <v>0</v>
      </c>
      <c r="Q4" s="186" t="e">
        <f>P4/P5*100</f>
        <v>#DIV/0!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82">
        <f>C43</f>
        <v>0</v>
      </c>
      <c r="Q5" s="191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175">
        <v>200000</v>
      </c>
      <c r="D6" s="14"/>
      <c r="E6" s="14"/>
      <c r="F6" s="14"/>
      <c r="G6" s="14"/>
      <c r="H6" s="28" t="s">
        <v>493</v>
      </c>
      <c r="I6" s="137">
        <f>I43/C7*100</f>
        <v>0</v>
      </c>
      <c r="J6" s="14"/>
      <c r="K6" s="14"/>
      <c r="L6" s="19"/>
      <c r="M6" s="14"/>
      <c r="N6" s="14"/>
      <c r="O6" s="14"/>
      <c r="P6" s="176"/>
      <c r="Q6" s="191"/>
      <c r="R6" s="14"/>
      <c r="S6" s="14"/>
      <c r="T6" s="14"/>
      <c r="U6" s="29" t="s">
        <v>494</v>
      </c>
      <c r="V6" s="23"/>
      <c r="W6" s="173">
        <v>200000</v>
      </c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175">
        <v>150000</v>
      </c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177"/>
      <c r="Q7" s="190"/>
      <c r="R7" s="14"/>
      <c r="S7" s="14"/>
      <c r="T7" s="14"/>
      <c r="U7" s="14"/>
      <c r="V7" s="14"/>
      <c r="W7" s="17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>
        <v>0</v>
      </c>
      <c r="Q8" s="186" t="e">
        <f>P8/P9*100</f>
        <v>#DIV/0!</v>
      </c>
      <c r="R8" s="14"/>
      <c r="S8" s="14"/>
      <c r="T8" s="14"/>
      <c r="U8" s="29" t="s">
        <v>499</v>
      </c>
      <c r="V8" s="23"/>
      <c r="W8" s="173">
        <v>150000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82">
        <f>F43</f>
        <v>0</v>
      </c>
      <c r="Q9" s="191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76"/>
      <c r="Q10" s="191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70"/>
      <c r="D11" s="371"/>
      <c r="E11" s="371"/>
      <c r="F11" s="208" t="s">
        <v>510</v>
      </c>
      <c r="G11" s="208" t="s">
        <v>446</v>
      </c>
      <c r="H11" s="209" t="s">
        <v>510</v>
      </c>
      <c r="I11" s="209" t="s">
        <v>446</v>
      </c>
      <c r="J11" s="210" t="s">
        <v>510</v>
      </c>
      <c r="K11" s="210" t="s">
        <v>446</v>
      </c>
      <c r="L11" s="19"/>
      <c r="M11" s="14"/>
      <c r="N11" s="14"/>
      <c r="O11" s="14"/>
      <c r="P11" s="176"/>
      <c r="Q11" s="191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customHeight="1" thickBot="1">
      <c r="A12" s="19"/>
      <c r="B12" s="204">
        <v>1</v>
      </c>
      <c r="C12" s="213" t="s">
        <v>615</v>
      </c>
      <c r="D12" s="213"/>
      <c r="E12" s="213"/>
      <c r="F12" s="213"/>
      <c r="G12" s="213"/>
      <c r="H12" s="213"/>
      <c r="I12" s="213"/>
      <c r="J12" s="213"/>
      <c r="K12" s="213"/>
      <c r="L12" s="206"/>
      <c r="M12" s="20" t="s">
        <v>512</v>
      </c>
      <c r="N12" s="14"/>
      <c r="O12" s="14"/>
      <c r="P12" s="177"/>
      <c r="Q12" s="190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204">
        <v>2</v>
      </c>
      <c r="C13" s="214"/>
      <c r="D13" s="214"/>
      <c r="E13" s="214"/>
      <c r="F13" s="215"/>
      <c r="G13" s="216"/>
      <c r="H13" s="215"/>
      <c r="I13" s="216"/>
      <c r="J13" s="215"/>
      <c r="K13" s="216"/>
      <c r="L13" s="206"/>
      <c r="M13" s="14"/>
      <c r="N13" s="20" t="s">
        <v>514</v>
      </c>
      <c r="O13" s="23"/>
      <c r="P13" s="178">
        <f>I43</f>
        <v>0</v>
      </c>
      <c r="Q13" s="186" t="e">
        <f>P13/P14*100</f>
        <v>#DIV/0!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204">
        <v>3</v>
      </c>
      <c r="C14" s="214"/>
      <c r="D14" s="214"/>
      <c r="E14" s="214"/>
      <c r="F14" s="215"/>
      <c r="G14" s="216"/>
      <c r="H14" s="215"/>
      <c r="I14" s="216"/>
      <c r="J14" s="215"/>
      <c r="K14" s="216"/>
      <c r="L14" s="206"/>
      <c r="M14" s="14"/>
      <c r="N14" s="20" t="s">
        <v>518</v>
      </c>
      <c r="O14" s="14"/>
      <c r="P14" s="179">
        <f>G43</f>
        <v>0</v>
      </c>
      <c r="Q14" s="191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204">
        <v>4</v>
      </c>
      <c r="C15" s="214"/>
      <c r="D15" s="214"/>
      <c r="E15" s="214"/>
      <c r="F15" s="215"/>
      <c r="G15" s="216"/>
      <c r="H15" s="215"/>
      <c r="I15" s="216"/>
      <c r="J15" s="215"/>
      <c r="K15" s="216"/>
      <c r="L15" s="206"/>
      <c r="M15" s="14"/>
      <c r="N15" s="14"/>
      <c r="O15" s="14"/>
      <c r="P15" s="176"/>
      <c r="Q15" s="191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204">
        <v>5</v>
      </c>
      <c r="C16" s="214"/>
      <c r="D16" s="214"/>
      <c r="E16" s="214"/>
      <c r="F16" s="215"/>
      <c r="G16" s="216"/>
      <c r="H16" s="215"/>
      <c r="I16" s="216"/>
      <c r="J16" s="215"/>
      <c r="K16" s="216"/>
      <c r="L16" s="206"/>
      <c r="M16" s="20" t="s">
        <v>576</v>
      </c>
      <c r="N16" s="14"/>
      <c r="O16" s="14"/>
      <c r="P16" s="177"/>
      <c r="Q16" s="190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204">
        <v>6</v>
      </c>
      <c r="C17" s="214"/>
      <c r="D17" s="214"/>
      <c r="E17" s="214"/>
      <c r="F17" s="215"/>
      <c r="G17" s="216"/>
      <c r="H17" s="215"/>
      <c r="I17" s="216"/>
      <c r="J17" s="215"/>
      <c r="K17" s="216"/>
      <c r="L17" s="206"/>
      <c r="M17" s="14"/>
      <c r="N17" s="20" t="s">
        <v>514</v>
      </c>
      <c r="O17" s="23"/>
      <c r="P17" s="178">
        <f>I43</f>
        <v>0</v>
      </c>
      <c r="Q17" s="186" t="e">
        <f>P17/P18</f>
        <v>#DIV/0!</v>
      </c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204">
        <v>7</v>
      </c>
      <c r="C18" s="214"/>
      <c r="D18" s="214"/>
      <c r="E18" s="214"/>
      <c r="F18" s="215"/>
      <c r="G18" s="216"/>
      <c r="H18" s="215"/>
      <c r="I18" s="216"/>
      <c r="J18" s="215"/>
      <c r="K18" s="216"/>
      <c r="L18" s="206"/>
      <c r="M18" s="14"/>
      <c r="N18" s="20" t="s">
        <v>526</v>
      </c>
      <c r="O18" s="14"/>
      <c r="P18" s="182">
        <f>H43</f>
        <v>0</v>
      </c>
      <c r="Q18" s="191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204">
        <v>8</v>
      </c>
      <c r="C19" s="214"/>
      <c r="D19" s="214"/>
      <c r="E19" s="214"/>
      <c r="F19" s="215"/>
      <c r="G19" s="216"/>
      <c r="H19" s="215"/>
      <c r="I19" s="216"/>
      <c r="J19" s="215"/>
      <c r="K19" s="216"/>
      <c r="L19" s="206"/>
      <c r="M19" s="14"/>
      <c r="N19" s="14"/>
      <c r="O19" s="14"/>
      <c r="P19" s="176"/>
      <c r="Q19" s="191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204">
        <v>9</v>
      </c>
      <c r="C20" s="214"/>
      <c r="D20" s="214"/>
      <c r="E20" s="214"/>
      <c r="F20" s="215"/>
      <c r="G20" s="216"/>
      <c r="H20" s="215"/>
      <c r="I20" s="216"/>
      <c r="J20" s="215"/>
      <c r="K20" s="216"/>
      <c r="L20" s="206"/>
      <c r="M20" s="20" t="s">
        <v>529</v>
      </c>
      <c r="N20" s="14"/>
      <c r="O20" s="14"/>
      <c r="P20" s="177"/>
      <c r="Q20" s="190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204">
        <v>10</v>
      </c>
      <c r="C21" s="214"/>
      <c r="D21" s="214"/>
      <c r="E21" s="214"/>
      <c r="F21" s="215"/>
      <c r="G21" s="216"/>
      <c r="H21" s="215"/>
      <c r="I21" s="216"/>
      <c r="J21" s="215"/>
      <c r="K21" s="216"/>
      <c r="L21" s="206"/>
      <c r="M21" s="14"/>
      <c r="N21" s="20" t="s">
        <v>532</v>
      </c>
      <c r="O21" s="23"/>
      <c r="P21" s="178">
        <f>G43</f>
        <v>0</v>
      </c>
      <c r="Q21" s="186" t="e">
        <f>P21/P22</f>
        <v>#DIV/0!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204">
        <v>11</v>
      </c>
      <c r="C22" s="214"/>
      <c r="D22" s="214"/>
      <c r="E22" s="214"/>
      <c r="F22" s="215"/>
      <c r="G22" s="216"/>
      <c r="H22" s="215"/>
      <c r="I22" s="216"/>
      <c r="J22" s="215"/>
      <c r="K22" s="216"/>
      <c r="L22" s="206"/>
      <c r="M22" s="14"/>
      <c r="N22" s="20" t="s">
        <v>533</v>
      </c>
      <c r="O22" s="14"/>
      <c r="P22" s="182">
        <f>F43</f>
        <v>0</v>
      </c>
      <c r="Q22" s="191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204">
        <v>12</v>
      </c>
      <c r="C23" s="214"/>
      <c r="D23" s="214"/>
      <c r="E23" s="214"/>
      <c r="F23" s="215"/>
      <c r="G23" s="216"/>
      <c r="H23" s="215"/>
      <c r="I23" s="216"/>
      <c r="J23" s="215"/>
      <c r="K23" s="216"/>
      <c r="L23" s="206"/>
      <c r="M23" s="14"/>
      <c r="N23" s="14"/>
      <c r="O23" s="14"/>
      <c r="P23" s="176"/>
      <c r="Q23" s="191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204">
        <v>13</v>
      </c>
      <c r="C24" s="214"/>
      <c r="D24" s="214"/>
      <c r="E24" s="214"/>
      <c r="F24" s="215"/>
      <c r="G24" s="216"/>
      <c r="H24" s="215"/>
      <c r="I24" s="216"/>
      <c r="J24" s="215"/>
      <c r="K24" s="216"/>
      <c r="L24" s="206"/>
      <c r="M24" s="20" t="s">
        <v>537</v>
      </c>
      <c r="N24" s="14"/>
      <c r="O24" s="14"/>
      <c r="P24" s="177"/>
      <c r="Q24" s="190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204">
        <v>14</v>
      </c>
      <c r="C25" s="214"/>
      <c r="D25" s="214"/>
      <c r="E25" s="214"/>
      <c r="F25" s="215"/>
      <c r="G25" s="216"/>
      <c r="H25" s="215"/>
      <c r="I25" s="216"/>
      <c r="J25" s="215"/>
      <c r="K25" s="216"/>
      <c r="L25" s="206"/>
      <c r="M25" s="14"/>
      <c r="N25" s="20" t="s">
        <v>539</v>
      </c>
      <c r="O25" s="23"/>
      <c r="P25" s="180">
        <f>J43</f>
        <v>0</v>
      </c>
      <c r="Q25" s="186" t="e">
        <f>P25/P26*100</f>
        <v>#DIV/0!</v>
      </c>
      <c r="R25" s="14"/>
      <c r="S25" s="14"/>
      <c r="T25" s="368" t="s">
        <v>540</v>
      </c>
      <c r="U25" s="369"/>
      <c r="V25" s="368" t="s">
        <v>541</v>
      </c>
      <c r="W25" s="369"/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204">
        <v>15</v>
      </c>
      <c r="C26" s="214"/>
      <c r="D26" s="214"/>
      <c r="E26" s="214"/>
      <c r="F26" s="215"/>
      <c r="G26" s="216"/>
      <c r="H26" s="215"/>
      <c r="I26" s="216"/>
      <c r="J26" s="215"/>
      <c r="K26" s="216"/>
      <c r="L26" s="206"/>
      <c r="M26" s="14"/>
      <c r="N26" s="20" t="s">
        <v>500</v>
      </c>
      <c r="O26" s="14"/>
      <c r="P26" s="182">
        <f>C43</f>
        <v>0</v>
      </c>
      <c r="Q26" s="191"/>
      <c r="R26" s="14"/>
      <c r="S26" s="19"/>
      <c r="T26" s="167" t="s">
        <v>527</v>
      </c>
      <c r="U26" s="65" t="s">
        <v>542</v>
      </c>
      <c r="V26" s="65" t="s">
        <v>543</v>
      </c>
      <c r="W26" s="65" t="s">
        <v>544</v>
      </c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</row>
    <row r="27" spans="1:37" ht="15.75" thickBot="1">
      <c r="A27" s="19"/>
      <c r="B27" s="204">
        <v>16</v>
      </c>
      <c r="C27" s="214"/>
      <c r="D27" s="214"/>
      <c r="E27" s="214"/>
      <c r="F27" s="215"/>
      <c r="G27" s="216"/>
      <c r="H27" s="215"/>
      <c r="I27" s="216"/>
      <c r="J27" s="215"/>
      <c r="K27" s="216"/>
      <c r="L27" s="206"/>
      <c r="M27" s="14"/>
      <c r="N27" s="14"/>
      <c r="O27" s="14"/>
      <c r="P27" s="176"/>
      <c r="Q27" s="191"/>
      <c r="R27" s="14"/>
      <c r="S27" s="165">
        <v>1</v>
      </c>
      <c r="T27" s="195"/>
      <c r="U27" s="203"/>
      <c r="V27" s="196"/>
      <c r="W27" s="196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</row>
    <row r="28" spans="1:37" ht="15.75" thickBot="1">
      <c r="A28" s="19"/>
      <c r="B28" s="204">
        <v>17</v>
      </c>
      <c r="C28" s="214"/>
      <c r="D28" s="214"/>
      <c r="E28" s="214"/>
      <c r="F28" s="215"/>
      <c r="G28" s="216"/>
      <c r="H28" s="215"/>
      <c r="I28" s="216"/>
      <c r="J28" s="215"/>
      <c r="K28" s="216"/>
      <c r="L28" s="206"/>
      <c r="M28" s="20" t="s">
        <v>545</v>
      </c>
      <c r="N28" s="14"/>
      <c r="O28" s="14"/>
      <c r="P28" s="177"/>
      <c r="Q28" s="190"/>
      <c r="R28" s="14"/>
      <c r="S28" s="165">
        <v>2</v>
      </c>
      <c r="T28" s="195"/>
      <c r="U28" s="202"/>
      <c r="V28" s="196"/>
      <c r="W28" s="196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</row>
    <row r="29" spans="1:37" ht="16.5" thickBot="1">
      <c r="A29" s="19"/>
      <c r="B29" s="204">
        <v>18</v>
      </c>
      <c r="C29" s="214"/>
      <c r="D29" s="214"/>
      <c r="E29" s="214"/>
      <c r="F29" s="215"/>
      <c r="G29" s="216"/>
      <c r="H29" s="215"/>
      <c r="I29" s="216"/>
      <c r="J29" s="215"/>
      <c r="K29" s="216"/>
      <c r="L29" s="206"/>
      <c r="M29" s="14"/>
      <c r="N29" s="20" t="s">
        <v>546</v>
      </c>
      <c r="O29" s="23"/>
      <c r="P29" s="178">
        <f>K43</f>
        <v>0</v>
      </c>
      <c r="Q29" s="186" t="e">
        <f>P29/P30</f>
        <v>#DIV/0!</v>
      </c>
      <c r="R29" s="14"/>
      <c r="S29" s="165">
        <v>3</v>
      </c>
      <c r="T29" s="195"/>
      <c r="U29" s="202"/>
      <c r="V29" s="196"/>
      <c r="W29" s="196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</row>
    <row r="30" spans="1:37" ht="15.75" thickBot="1">
      <c r="A30" s="19"/>
      <c r="B30" s="204">
        <v>19</v>
      </c>
      <c r="C30" s="214"/>
      <c r="D30" s="214"/>
      <c r="E30" s="214"/>
      <c r="F30" s="215"/>
      <c r="G30" s="216"/>
      <c r="H30" s="215"/>
      <c r="I30" s="216"/>
      <c r="J30" s="215"/>
      <c r="K30" s="216"/>
      <c r="L30" s="206"/>
      <c r="M30" s="16"/>
      <c r="N30" s="69" t="s">
        <v>547</v>
      </c>
      <c r="O30" s="16"/>
      <c r="P30" s="181">
        <f>J43</f>
        <v>0</v>
      </c>
      <c r="Q30" s="192"/>
      <c r="R30" s="14"/>
      <c r="S30" s="165">
        <v>4</v>
      </c>
      <c r="T30" s="195"/>
      <c r="U30" s="202"/>
      <c r="V30" s="196"/>
      <c r="W30" s="196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</row>
    <row r="31" spans="1:37" ht="15.75" thickBot="1">
      <c r="A31" s="19" t="s">
        <v>63</v>
      </c>
      <c r="B31" s="204">
        <v>20</v>
      </c>
      <c r="C31" s="214"/>
      <c r="D31" s="214"/>
      <c r="E31" s="214"/>
      <c r="F31" s="215"/>
      <c r="G31" s="216"/>
      <c r="H31" s="215"/>
      <c r="I31" s="216"/>
      <c r="J31" s="215"/>
      <c r="K31" s="216"/>
      <c r="L31" s="207"/>
      <c r="M31" s="16"/>
      <c r="N31" s="16"/>
      <c r="O31" s="16"/>
      <c r="P31" s="171"/>
      <c r="Q31" s="189"/>
      <c r="R31" s="14"/>
      <c r="S31" s="165">
        <v>5</v>
      </c>
      <c r="T31" s="195"/>
      <c r="U31" s="200"/>
      <c r="V31" s="196"/>
      <c r="W31" s="196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</row>
    <row r="32" spans="1:37" ht="15.75" thickBot="1">
      <c r="A32" s="19"/>
      <c r="B32" s="204">
        <v>21</v>
      </c>
      <c r="C32" s="214"/>
      <c r="D32" s="214"/>
      <c r="E32" s="214"/>
      <c r="F32" s="215"/>
      <c r="G32" s="216"/>
      <c r="H32" s="215"/>
      <c r="I32" s="216"/>
      <c r="J32" s="215"/>
      <c r="K32" s="216"/>
      <c r="L32" s="206"/>
      <c r="M32" s="20" t="s">
        <v>548</v>
      </c>
      <c r="N32" s="14"/>
      <c r="O32" s="14"/>
      <c r="P32" s="176"/>
      <c r="Q32" s="191"/>
      <c r="R32" s="14"/>
      <c r="S32" s="165">
        <v>6</v>
      </c>
      <c r="T32" s="195"/>
      <c r="U32" s="200"/>
      <c r="V32" s="196"/>
      <c r="W32" s="196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</row>
    <row r="33" spans="1:37" ht="15.75" thickBot="1">
      <c r="A33" s="19"/>
      <c r="B33" s="204">
        <v>22</v>
      </c>
      <c r="C33" s="214"/>
      <c r="D33" s="214"/>
      <c r="E33" s="214"/>
      <c r="F33" s="215"/>
      <c r="G33" s="216"/>
      <c r="H33" s="215"/>
      <c r="I33" s="216"/>
      <c r="J33" s="215"/>
      <c r="K33" s="216"/>
      <c r="L33" s="206"/>
      <c r="M33" s="14"/>
      <c r="N33" s="14"/>
      <c r="O33" s="14"/>
      <c r="P33" s="176"/>
      <c r="Q33" s="191"/>
      <c r="R33" s="14"/>
      <c r="S33" s="165">
        <v>7</v>
      </c>
      <c r="T33" s="195"/>
      <c r="U33" s="200"/>
      <c r="V33" s="196"/>
      <c r="W33" s="196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</row>
    <row r="34" spans="1:37" ht="15.75" thickBot="1">
      <c r="A34" s="19"/>
      <c r="B34" s="204">
        <v>23</v>
      </c>
      <c r="C34" s="214"/>
      <c r="D34" s="214"/>
      <c r="E34" s="214"/>
      <c r="F34" s="215"/>
      <c r="G34" s="216"/>
      <c r="H34" s="215"/>
      <c r="I34" s="216"/>
      <c r="J34" s="215"/>
      <c r="K34" s="216"/>
      <c r="L34" s="206"/>
      <c r="M34" s="14"/>
      <c r="N34" s="14"/>
      <c r="O34" s="14"/>
      <c r="P34" s="176"/>
      <c r="Q34" s="191"/>
      <c r="R34" s="14"/>
      <c r="S34" s="165">
        <v>8</v>
      </c>
      <c r="T34" s="195"/>
      <c r="U34" s="200"/>
      <c r="V34" s="196"/>
      <c r="W34" s="196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</row>
    <row r="35" spans="1:37" ht="15.75" thickBot="1">
      <c r="A35" s="19"/>
      <c r="B35" s="204">
        <v>24</v>
      </c>
      <c r="C35" s="214"/>
      <c r="D35" s="214"/>
      <c r="E35" s="214"/>
      <c r="F35" s="215"/>
      <c r="G35" s="216"/>
      <c r="H35" s="215"/>
      <c r="I35" s="216"/>
      <c r="J35" s="215"/>
      <c r="K35" s="216"/>
      <c r="L35" s="206"/>
      <c r="M35" s="14"/>
      <c r="N35" s="14"/>
      <c r="O35" s="14"/>
      <c r="P35" s="176"/>
      <c r="Q35" s="191"/>
      <c r="R35" s="14"/>
      <c r="S35" s="165">
        <v>9</v>
      </c>
      <c r="T35" s="195"/>
      <c r="U35" s="200"/>
      <c r="V35" s="196"/>
      <c r="W35" s="196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</row>
    <row r="36" spans="1:37" ht="15.75" thickBot="1">
      <c r="A36" s="19"/>
      <c r="B36" s="204">
        <v>25</v>
      </c>
      <c r="C36" s="214"/>
      <c r="D36" s="214"/>
      <c r="E36" s="214"/>
      <c r="F36" s="215"/>
      <c r="G36" s="216"/>
      <c r="H36" s="215"/>
      <c r="I36" s="216"/>
      <c r="J36" s="215"/>
      <c r="K36" s="216"/>
      <c r="L36" s="206"/>
      <c r="M36" s="14"/>
      <c r="N36" s="14"/>
      <c r="O36" s="14"/>
      <c r="P36" s="176"/>
      <c r="Q36" s="191"/>
      <c r="R36" s="14"/>
      <c r="S36" s="165">
        <v>10</v>
      </c>
      <c r="T36" s="195"/>
      <c r="U36" s="200"/>
      <c r="V36" s="196"/>
      <c r="W36" s="196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</row>
    <row r="37" spans="1:37" ht="15.75" customHeight="1" thickBot="1">
      <c r="A37" s="19"/>
      <c r="B37" s="204">
        <v>26</v>
      </c>
      <c r="C37" s="213"/>
      <c r="D37" s="213"/>
      <c r="E37" s="213"/>
      <c r="F37" s="213"/>
      <c r="G37" s="213"/>
      <c r="H37" s="213"/>
      <c r="I37" s="213"/>
      <c r="J37" s="213"/>
      <c r="K37" s="213"/>
      <c r="L37" s="206"/>
      <c r="M37" s="14"/>
      <c r="N37" s="14"/>
      <c r="O37" s="14"/>
      <c r="P37" s="176"/>
      <c r="Q37" s="191"/>
      <c r="R37" s="14"/>
      <c r="S37" s="165">
        <v>11</v>
      </c>
      <c r="T37" s="195"/>
      <c r="U37" s="200"/>
      <c r="V37" s="196"/>
      <c r="W37" s="196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</row>
    <row r="38" spans="1:37" ht="15.75" thickBot="1">
      <c r="A38" s="19"/>
      <c r="B38" s="204">
        <v>27</v>
      </c>
      <c r="C38" s="214"/>
      <c r="D38" s="214"/>
      <c r="E38" s="214"/>
      <c r="F38" s="215"/>
      <c r="G38" s="216"/>
      <c r="H38" s="215"/>
      <c r="I38" s="216"/>
      <c r="J38" s="215"/>
      <c r="K38" s="216"/>
      <c r="L38" s="206"/>
      <c r="M38" s="14"/>
      <c r="N38" s="14"/>
      <c r="O38" s="14"/>
      <c r="P38" s="176"/>
      <c r="Q38" s="191"/>
      <c r="R38" s="14"/>
      <c r="S38" s="165">
        <v>12</v>
      </c>
      <c r="T38" s="195"/>
      <c r="U38" s="200"/>
      <c r="V38" s="196"/>
      <c r="W38" s="196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</row>
    <row r="39" spans="1:37" ht="15.75" thickBot="1">
      <c r="A39" s="19"/>
      <c r="B39" s="204">
        <v>28</v>
      </c>
      <c r="C39" s="214"/>
      <c r="D39" s="214"/>
      <c r="E39" s="214"/>
      <c r="F39" s="215"/>
      <c r="G39" s="216"/>
      <c r="H39" s="215"/>
      <c r="I39" s="216"/>
      <c r="J39" s="215"/>
      <c r="K39" s="216"/>
      <c r="L39" s="206"/>
      <c r="M39" s="14"/>
      <c r="N39" s="14"/>
      <c r="O39" s="14"/>
      <c r="P39" s="176"/>
      <c r="Q39" s="191"/>
      <c r="R39" s="14"/>
      <c r="S39" s="165">
        <v>13</v>
      </c>
      <c r="T39" s="195"/>
      <c r="U39" s="200"/>
      <c r="V39" s="196"/>
      <c r="W39" s="196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</row>
    <row r="40" spans="1:37" ht="15.75" thickBot="1">
      <c r="A40" s="19"/>
      <c r="B40" s="204">
        <v>29</v>
      </c>
      <c r="C40" s="214"/>
      <c r="D40" s="214"/>
      <c r="E40" s="214"/>
      <c r="F40" s="215"/>
      <c r="G40" s="216"/>
      <c r="H40" s="215"/>
      <c r="I40" s="216"/>
      <c r="J40" s="215"/>
      <c r="K40" s="216"/>
      <c r="L40" s="206"/>
      <c r="M40" s="14"/>
      <c r="N40" s="14"/>
      <c r="O40" s="14"/>
      <c r="P40" s="176"/>
      <c r="Q40" s="191"/>
      <c r="R40" s="14"/>
      <c r="S40" s="165">
        <v>14</v>
      </c>
      <c r="T40" s="195"/>
      <c r="U40" s="200"/>
      <c r="V40" s="196"/>
      <c r="W40" s="196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</row>
    <row r="41" spans="1:37" ht="15.75" thickBot="1">
      <c r="A41" s="19"/>
      <c r="B41" s="204">
        <v>30</v>
      </c>
      <c r="C41" s="214"/>
      <c r="D41" s="214"/>
      <c r="E41" s="214"/>
      <c r="F41" s="215"/>
      <c r="G41" s="216"/>
      <c r="H41" s="215"/>
      <c r="I41" s="216"/>
      <c r="J41" s="215"/>
      <c r="K41" s="216"/>
      <c r="L41" s="206"/>
      <c r="M41" s="14"/>
      <c r="N41" s="14"/>
      <c r="O41" s="14"/>
      <c r="P41" s="176"/>
      <c r="Q41" s="191"/>
      <c r="R41" s="14"/>
      <c r="S41" s="165">
        <v>15</v>
      </c>
      <c r="T41" s="195"/>
      <c r="U41" s="200"/>
      <c r="V41" s="196"/>
      <c r="W41" s="196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</row>
    <row r="42" spans="1:37" ht="15.75" thickBot="1">
      <c r="A42" s="19"/>
      <c r="B42" s="205">
        <v>31</v>
      </c>
      <c r="C42" s="214"/>
      <c r="D42" s="214"/>
      <c r="E42" s="214"/>
      <c r="F42" s="215"/>
      <c r="G42" s="216"/>
      <c r="H42" s="215"/>
      <c r="I42" s="216"/>
      <c r="J42" s="215"/>
      <c r="K42" s="216"/>
      <c r="L42" s="206"/>
      <c r="M42" s="14"/>
      <c r="N42" s="14"/>
      <c r="O42" s="14"/>
      <c r="P42" s="176"/>
      <c r="Q42" s="191"/>
      <c r="R42" s="14"/>
      <c r="S42" s="165">
        <v>16</v>
      </c>
      <c r="T42" s="195"/>
      <c r="U42" s="200"/>
      <c r="V42" s="196"/>
      <c r="W42" s="196"/>
      <c r="X42" s="71" t="s">
        <v>549</v>
      </c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</row>
    <row r="43" spans="1:37" ht="18.75" thickBot="1">
      <c r="A43" s="23"/>
      <c r="B43" s="72" t="s">
        <v>550</v>
      </c>
      <c r="C43" s="211">
        <f>SUM(C13:C42)</f>
        <v>0</v>
      </c>
      <c r="D43" s="211">
        <f>SUM(D13:D42)</f>
        <v>0</v>
      </c>
      <c r="E43" s="211">
        <f t="shared" ref="E43:K43" si="0">SUM(E12:E42)</f>
        <v>0</v>
      </c>
      <c r="F43" s="211">
        <f t="shared" si="0"/>
        <v>0</v>
      </c>
      <c r="G43" s="212">
        <f t="shared" si="0"/>
        <v>0</v>
      </c>
      <c r="H43" s="211">
        <f t="shared" si="0"/>
        <v>0</v>
      </c>
      <c r="I43" s="212">
        <f t="shared" si="0"/>
        <v>0</v>
      </c>
      <c r="J43" s="211">
        <f t="shared" si="0"/>
        <v>0</v>
      </c>
      <c r="K43" s="212">
        <f t="shared" si="0"/>
        <v>0</v>
      </c>
      <c r="L43" s="19"/>
      <c r="M43" s="16"/>
      <c r="N43" s="16"/>
      <c r="O43" s="16"/>
      <c r="P43" s="171"/>
      <c r="Q43" s="192"/>
      <c r="R43" s="14"/>
      <c r="S43" s="166"/>
      <c r="T43" s="197"/>
      <c r="U43" s="201">
        <f>SUM(U27:U42)</f>
        <v>0</v>
      </c>
      <c r="V43" s="196"/>
      <c r="W43" s="198">
        <f>SUM(W27:W42)</f>
        <v>0</v>
      </c>
      <c r="X43" s="172">
        <f>SUM(U43,W43)</f>
        <v>0</v>
      </c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76"/>
      <c r="Q44" s="188"/>
      <c r="R44" s="14"/>
      <c r="S44" s="14"/>
      <c r="T44" s="168"/>
      <c r="U44" s="168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76"/>
      <c r="Q45" s="188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76"/>
      <c r="Q46" s="188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76"/>
      <c r="Q47" s="188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76"/>
      <c r="Q48" s="188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602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76"/>
      <c r="Q49" s="188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604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71"/>
      <c r="Q50" s="188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605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4" t="s">
        <v>559</v>
      </c>
      <c r="Q51" s="188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606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88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607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76"/>
      <c r="Q53" s="188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5.75" thickBo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76"/>
      <c r="Q54" s="188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8" thickBot="1">
      <c r="A55" s="14"/>
      <c r="B55" s="356" t="s">
        <v>565</v>
      </c>
      <c r="C55" s="357"/>
      <c r="D55" s="358" t="s">
        <v>566</v>
      </c>
      <c r="E55" s="359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76"/>
      <c r="Q55" s="188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14"/>
      <c r="C56" s="14"/>
      <c r="D56" s="14"/>
      <c r="E56" s="14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76"/>
      <c r="Q56" s="188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76"/>
      <c r="Q57" s="188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76"/>
      <c r="Q58" s="188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76"/>
      <c r="Q59" s="188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76"/>
      <c r="Q60" s="188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86"/>
      <c r="C61" s="86"/>
      <c r="D61" s="86"/>
      <c r="E61" s="86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76"/>
      <c r="Q61" s="188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14"/>
      <c r="C62" s="14"/>
      <c r="D62" s="14"/>
      <c r="E62" s="14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76"/>
      <c r="Q62" s="188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8" thickBot="1">
      <c r="A63" s="14"/>
      <c r="B63" s="356" t="s">
        <v>570</v>
      </c>
      <c r="C63" s="357"/>
      <c r="D63" s="358" t="s">
        <v>566</v>
      </c>
      <c r="E63" s="359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76"/>
      <c r="Q63" s="188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14"/>
      <c r="C64" s="14"/>
      <c r="D64" s="14"/>
      <c r="E64" s="14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76"/>
      <c r="Q64" s="188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76"/>
      <c r="Q65" s="188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76"/>
      <c r="Q66" s="188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76"/>
      <c r="Q67" s="188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76"/>
      <c r="Q68" s="188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86"/>
      <c r="C69" s="86"/>
      <c r="D69" s="86"/>
      <c r="E69" s="86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76"/>
      <c r="Q69" s="188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14"/>
      <c r="C70" s="14"/>
      <c r="D70" s="14"/>
      <c r="E70" s="14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76"/>
      <c r="Q70" s="188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8" thickBot="1">
      <c r="A71" s="14"/>
      <c r="B71" s="356" t="s">
        <v>571</v>
      </c>
      <c r="C71" s="357"/>
      <c r="D71" s="358" t="s">
        <v>566</v>
      </c>
      <c r="E71" s="359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76"/>
      <c r="Q71" s="188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14"/>
      <c r="C72" s="14"/>
      <c r="D72" s="14"/>
      <c r="E72" s="14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76"/>
      <c r="Q72" s="188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76"/>
      <c r="Q73" s="188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76"/>
      <c r="Q74" s="188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76"/>
      <c r="Q75" s="188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76"/>
      <c r="Q76" s="188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86"/>
      <c r="C77" s="86"/>
      <c r="D77" s="86"/>
      <c r="E77" s="8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76"/>
      <c r="Q77" s="188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14"/>
      <c r="C78" s="14"/>
      <c r="D78" s="14"/>
      <c r="E78" s="14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76"/>
      <c r="Q78" s="188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8" thickBot="1">
      <c r="A79" s="14"/>
      <c r="B79" s="356" t="s">
        <v>572</v>
      </c>
      <c r="C79" s="357"/>
      <c r="D79" s="358" t="s">
        <v>566</v>
      </c>
      <c r="E79" s="359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76"/>
      <c r="Q79" s="188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14"/>
      <c r="C80" s="14"/>
      <c r="D80" s="14"/>
      <c r="E80" s="14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76"/>
      <c r="Q80" s="188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76"/>
      <c r="Q81" s="188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76"/>
      <c r="Q82" s="188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76"/>
      <c r="Q83" s="188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76"/>
      <c r="Q84" s="188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86"/>
      <c r="C85" s="86"/>
      <c r="D85" s="86"/>
      <c r="E85" s="8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76"/>
      <c r="Q85" s="188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14"/>
      <c r="C86" s="14"/>
      <c r="D86" s="14"/>
      <c r="E86" s="14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76"/>
      <c r="Q86" s="188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8" thickBot="1">
      <c r="A87" s="14"/>
      <c r="B87" s="356" t="s">
        <v>573</v>
      </c>
      <c r="C87" s="357"/>
      <c r="D87" s="358" t="s">
        <v>566</v>
      </c>
      <c r="E87" s="359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76"/>
      <c r="Q87" s="188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14"/>
      <c r="C88" s="14"/>
      <c r="D88" s="14"/>
      <c r="E88" s="14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76"/>
      <c r="Q88" s="188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76"/>
      <c r="Q89" s="188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76"/>
      <c r="Q90" s="188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76"/>
      <c r="Q91" s="188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76"/>
      <c r="Q92" s="188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76"/>
      <c r="Q93" s="188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76"/>
      <c r="Q94" s="188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76"/>
      <c r="Q95" s="188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76"/>
      <c r="Q96" s="188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76"/>
      <c r="Q97" s="188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76"/>
      <c r="Q98" s="188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76"/>
      <c r="Q99" s="188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76"/>
      <c r="Q100" s="188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76"/>
      <c r="Q101" s="188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76"/>
      <c r="Q102" s="188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76"/>
      <c r="Q103" s="188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76"/>
      <c r="Q104" s="188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76"/>
      <c r="Q105" s="188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76"/>
      <c r="Q106" s="188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76"/>
      <c r="Q107" s="188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76"/>
      <c r="Q108" s="188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76"/>
      <c r="Q109" s="188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76"/>
      <c r="Q110" s="188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76"/>
      <c r="Q111" s="188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76"/>
      <c r="Q112" s="188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76"/>
      <c r="Q113" s="188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76"/>
      <c r="Q114" s="188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76"/>
      <c r="Q115" s="188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76"/>
      <c r="Q116" s="188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76"/>
      <c r="Q117" s="188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76"/>
      <c r="Q118" s="188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76"/>
      <c r="Q119" s="188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76"/>
      <c r="Q120" s="188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76"/>
      <c r="Q121" s="188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76"/>
      <c r="Q122" s="188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76"/>
      <c r="Q123" s="188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76"/>
      <c r="Q124" s="188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76"/>
      <c r="Q125" s="188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76"/>
      <c r="Q126" s="188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76"/>
      <c r="Q127" s="188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76"/>
      <c r="Q128" s="188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76"/>
      <c r="Q129" s="188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76"/>
      <c r="Q130" s="188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76"/>
      <c r="Q131" s="188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76"/>
      <c r="Q132" s="188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76"/>
      <c r="Q133" s="188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76"/>
      <c r="Q134" s="188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76"/>
      <c r="Q135" s="188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76"/>
      <c r="Q136" s="188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76"/>
      <c r="Q137" s="188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76"/>
      <c r="Q138" s="188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76"/>
      <c r="Q139" s="188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76"/>
      <c r="Q140" s="188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76"/>
      <c r="Q141" s="188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76"/>
      <c r="Q142" s="188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76"/>
      <c r="Q143" s="188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76"/>
      <c r="Q144" s="188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76"/>
      <c r="Q145" s="188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76"/>
      <c r="Q146" s="188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76"/>
      <c r="Q147" s="188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76"/>
      <c r="Q148" s="188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76"/>
      <c r="Q149" s="188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76"/>
      <c r="Q150" s="188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76"/>
      <c r="Q151" s="188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76"/>
      <c r="Q152" s="188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76"/>
      <c r="Q153" s="188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76"/>
      <c r="Q154" s="188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76"/>
      <c r="Q155" s="188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76"/>
      <c r="Q156" s="188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76"/>
      <c r="Q157" s="188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76"/>
      <c r="Q158" s="188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76"/>
      <c r="Q159" s="188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76"/>
      <c r="Q160" s="188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76"/>
      <c r="Q161" s="188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76"/>
      <c r="Q162" s="188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76"/>
      <c r="Q163" s="188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76"/>
      <c r="Q164" s="188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76"/>
      <c r="Q165" s="188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76"/>
      <c r="Q166" s="188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76"/>
      <c r="Q167" s="188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76"/>
      <c r="Q168" s="188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76"/>
      <c r="Q169" s="188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76"/>
      <c r="Q170" s="188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76"/>
      <c r="Q171" s="188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76"/>
      <c r="Q172" s="188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76"/>
      <c r="Q173" s="188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76"/>
      <c r="Q174" s="188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76"/>
      <c r="Q175" s="188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76"/>
      <c r="Q176" s="188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76"/>
      <c r="Q177" s="188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76"/>
      <c r="Q178" s="188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76"/>
      <c r="Q179" s="188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76"/>
      <c r="Q180" s="188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76"/>
      <c r="Q181" s="188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76"/>
      <c r="Q182" s="188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76"/>
      <c r="Q183" s="188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76"/>
      <c r="Q184" s="188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76"/>
      <c r="Q185" s="188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76"/>
      <c r="Q186" s="188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76"/>
      <c r="Q187" s="188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76"/>
      <c r="Q188" s="188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76"/>
      <c r="Q189" s="188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76"/>
      <c r="Q190" s="188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76"/>
      <c r="Q191" s="188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76"/>
      <c r="Q192" s="188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76"/>
      <c r="Q193" s="188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76"/>
      <c r="Q194" s="188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76"/>
      <c r="Q195" s="188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76"/>
      <c r="Q196" s="188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76"/>
      <c r="Q197" s="188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76"/>
      <c r="Q198" s="188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76"/>
      <c r="Q199" s="188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76"/>
      <c r="Q200" s="188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76"/>
      <c r="Q201" s="188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76"/>
      <c r="Q202" s="188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76"/>
      <c r="Q203" s="188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76"/>
      <c r="Q204" s="188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76"/>
      <c r="Q205" s="188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76"/>
      <c r="Q206" s="188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76"/>
      <c r="Q207" s="188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76"/>
      <c r="Q208" s="188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76"/>
      <c r="Q209" s="188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76"/>
      <c r="Q210" s="188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76"/>
      <c r="Q211" s="188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76"/>
      <c r="Q212" s="188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76"/>
      <c r="Q213" s="188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76"/>
      <c r="Q214" s="188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76"/>
      <c r="Q215" s="188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76"/>
      <c r="Q216" s="188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76"/>
      <c r="Q217" s="188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76"/>
      <c r="Q218" s="188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76"/>
      <c r="Q219" s="188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76"/>
      <c r="Q220" s="188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76"/>
      <c r="Q221" s="188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76"/>
      <c r="Q222" s="188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76"/>
      <c r="Q223" s="188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76"/>
      <c r="Q224" s="188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76"/>
      <c r="Q225" s="188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76"/>
      <c r="Q226" s="188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76"/>
      <c r="Q227" s="188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76"/>
      <c r="Q228" s="188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76"/>
      <c r="Q229" s="188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76"/>
      <c r="Q230" s="188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76"/>
      <c r="Q231" s="188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76"/>
      <c r="Q232" s="188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76"/>
      <c r="Q233" s="188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76"/>
      <c r="Q234" s="188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76"/>
      <c r="Q235" s="188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76"/>
      <c r="Q236" s="188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76"/>
      <c r="Q237" s="188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76"/>
      <c r="Q238" s="188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76"/>
      <c r="Q239" s="188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76"/>
      <c r="Q240" s="188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76"/>
      <c r="Q241" s="188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76"/>
      <c r="Q242" s="188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76"/>
      <c r="Q243" s="188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76"/>
      <c r="Q244" s="188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76"/>
      <c r="Q245" s="188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76"/>
      <c r="Q246" s="188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76"/>
      <c r="Q247" s="188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76"/>
      <c r="Q248" s="188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76"/>
      <c r="Q249" s="188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76"/>
      <c r="Q250" s="188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76"/>
      <c r="Q251" s="188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76"/>
      <c r="Q252" s="188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76"/>
      <c r="Q253" s="188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76"/>
      <c r="Q254" s="188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76"/>
      <c r="Q255" s="188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76"/>
      <c r="Q256" s="188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76"/>
      <c r="Q257" s="188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76"/>
      <c r="Q258" s="188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76"/>
      <c r="Q259" s="188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76"/>
      <c r="Q260" s="188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76"/>
      <c r="Q261" s="188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76"/>
      <c r="Q262" s="188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76"/>
      <c r="Q263" s="188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76"/>
      <c r="Q264" s="188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76"/>
      <c r="Q265" s="188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76"/>
      <c r="Q266" s="188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76"/>
      <c r="Q267" s="188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76"/>
      <c r="Q268" s="188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76"/>
      <c r="Q269" s="188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76"/>
      <c r="Q270" s="188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76"/>
      <c r="Q271" s="188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76"/>
      <c r="Q272" s="188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76"/>
      <c r="Q273" s="188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76"/>
      <c r="Q274" s="188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76"/>
      <c r="Q275" s="188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76"/>
      <c r="Q276" s="188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76"/>
      <c r="Q277" s="188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76"/>
      <c r="Q278" s="188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76"/>
      <c r="Q279" s="188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76"/>
      <c r="Q280" s="188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76"/>
      <c r="Q281" s="188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76"/>
      <c r="Q282" s="188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76"/>
      <c r="Q283" s="188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76"/>
      <c r="Q284" s="188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76"/>
      <c r="Q285" s="188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76"/>
      <c r="Q286" s="188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76"/>
      <c r="Q287" s="188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76"/>
      <c r="Q288" s="188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76"/>
      <c r="Q289" s="188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76"/>
      <c r="Q290" s="188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76"/>
      <c r="Q291" s="188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76"/>
      <c r="Q292" s="188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76"/>
      <c r="Q293" s="188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76"/>
      <c r="Q294" s="188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76"/>
      <c r="Q295" s="188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76"/>
      <c r="Q296" s="188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76"/>
      <c r="Q297" s="188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76"/>
      <c r="Q298" s="188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76"/>
      <c r="Q299" s="188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76"/>
      <c r="Q300" s="188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76"/>
      <c r="Q301" s="188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76"/>
      <c r="Q302" s="188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76"/>
      <c r="Q303" s="188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76"/>
      <c r="Q304" s="188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76"/>
      <c r="Q305" s="188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76"/>
      <c r="Q306" s="188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76"/>
      <c r="Q307" s="188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76"/>
      <c r="Q308" s="188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76"/>
      <c r="Q309" s="188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76"/>
      <c r="Q310" s="188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76"/>
      <c r="Q311" s="188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76"/>
      <c r="Q312" s="188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76"/>
      <c r="Q313" s="188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76"/>
      <c r="Q314" s="188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76"/>
      <c r="Q315" s="188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76"/>
      <c r="Q316" s="188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76"/>
      <c r="Q317" s="188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76"/>
      <c r="Q318" s="188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76"/>
      <c r="Q319" s="188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76"/>
      <c r="Q320" s="188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76"/>
      <c r="Q321" s="188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76"/>
      <c r="Q322" s="188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76"/>
      <c r="Q323" s="188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76"/>
      <c r="Q324" s="188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76"/>
      <c r="Q325" s="188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76"/>
      <c r="Q326" s="188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76"/>
      <c r="Q327" s="188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76"/>
      <c r="Q328" s="188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76"/>
      <c r="Q329" s="188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76"/>
      <c r="Q330" s="188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76"/>
      <c r="Q331" s="188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76"/>
      <c r="Q332" s="188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76"/>
      <c r="Q333" s="188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76"/>
      <c r="Q334" s="188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76"/>
      <c r="Q335" s="188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76"/>
      <c r="Q336" s="188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76"/>
      <c r="Q337" s="188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76"/>
      <c r="Q338" s="188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76"/>
      <c r="Q339" s="188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76"/>
      <c r="Q340" s="188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76"/>
      <c r="Q341" s="188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76"/>
      <c r="Q342" s="188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76"/>
      <c r="Q343" s="188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76"/>
      <c r="Q344" s="188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76"/>
      <c r="Q345" s="188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76"/>
      <c r="Q346" s="188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76"/>
      <c r="Q347" s="188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76"/>
      <c r="Q348" s="188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76"/>
      <c r="Q349" s="188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76"/>
      <c r="Q350" s="188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76"/>
      <c r="Q351" s="188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76"/>
      <c r="Q352" s="188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76"/>
      <c r="Q353" s="188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76"/>
      <c r="Q354" s="188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76"/>
      <c r="Q355" s="188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76"/>
      <c r="Q356" s="188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76"/>
      <c r="Q357" s="188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76"/>
      <c r="Q358" s="188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76"/>
      <c r="Q359" s="188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76"/>
      <c r="Q360" s="188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76"/>
      <c r="Q361" s="188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76"/>
      <c r="Q362" s="188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76"/>
      <c r="Q363" s="188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76"/>
      <c r="Q364" s="188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76"/>
      <c r="Q365" s="188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76"/>
      <c r="Q366" s="188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76"/>
      <c r="Q367" s="188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76"/>
      <c r="Q368" s="188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76"/>
      <c r="Q369" s="188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76"/>
      <c r="Q370" s="188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76"/>
      <c r="Q371" s="188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76"/>
      <c r="Q372" s="188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76"/>
      <c r="Q373" s="188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76"/>
      <c r="Q374" s="188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76"/>
      <c r="Q375" s="188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76"/>
      <c r="Q376" s="188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76"/>
      <c r="Q377" s="188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76"/>
      <c r="Q378" s="188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76"/>
      <c r="Q379" s="188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76"/>
      <c r="Q380" s="188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76"/>
      <c r="Q381" s="188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76"/>
      <c r="Q382" s="188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76"/>
      <c r="Q383" s="188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76"/>
      <c r="Q384" s="188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76"/>
      <c r="Q385" s="188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76"/>
      <c r="Q386" s="188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76"/>
      <c r="Q387" s="188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76"/>
      <c r="Q388" s="188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76"/>
      <c r="Q389" s="188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76"/>
      <c r="Q390" s="188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76"/>
      <c r="Q391" s="188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76"/>
      <c r="Q392" s="188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76"/>
      <c r="Q393" s="188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76"/>
      <c r="Q394" s="188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76"/>
      <c r="Q395" s="188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76"/>
      <c r="Q396" s="188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76"/>
      <c r="Q397" s="188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76"/>
      <c r="Q398" s="188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76"/>
      <c r="Q399" s="188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76"/>
      <c r="Q400" s="188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76"/>
      <c r="Q401" s="188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76"/>
      <c r="Q402" s="188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76"/>
      <c r="Q403" s="188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76"/>
      <c r="Q404" s="188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76"/>
      <c r="Q405" s="188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76"/>
      <c r="Q406" s="188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76"/>
      <c r="Q407" s="188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76"/>
      <c r="Q408" s="188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76"/>
      <c r="Q409" s="188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76"/>
      <c r="Q410" s="188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76"/>
      <c r="Q411" s="188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76"/>
      <c r="Q412" s="188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76"/>
      <c r="Q413" s="188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76"/>
      <c r="Q414" s="188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76"/>
      <c r="Q415" s="188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76"/>
      <c r="Q416" s="188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76"/>
      <c r="Q417" s="188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76"/>
      <c r="Q418" s="188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76"/>
      <c r="Q419" s="188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76"/>
      <c r="Q420" s="188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76"/>
      <c r="Q421" s="188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76"/>
      <c r="Q422" s="188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76"/>
      <c r="Q423" s="188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76"/>
      <c r="Q424" s="188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76"/>
      <c r="Q425" s="188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76"/>
      <c r="Q426" s="188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76"/>
      <c r="Q427" s="188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76"/>
      <c r="Q428" s="188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76"/>
      <c r="Q429" s="188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76"/>
      <c r="Q430" s="188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76"/>
      <c r="Q431" s="188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76"/>
      <c r="Q432" s="188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76"/>
      <c r="Q433" s="188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76"/>
      <c r="Q434" s="188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76"/>
      <c r="Q435" s="188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76"/>
      <c r="Q436" s="188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76"/>
      <c r="Q437" s="188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76"/>
      <c r="Q438" s="188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76"/>
      <c r="Q439" s="188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76"/>
      <c r="Q440" s="188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76"/>
      <c r="Q441" s="188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76"/>
      <c r="Q442" s="188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76"/>
      <c r="Q443" s="188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76"/>
      <c r="Q444" s="188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76"/>
      <c r="Q445" s="188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76"/>
      <c r="Q446" s="188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76"/>
      <c r="Q447" s="188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76"/>
      <c r="Q448" s="188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76"/>
      <c r="Q449" s="188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76"/>
      <c r="Q450" s="188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76"/>
      <c r="Q451" s="188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76"/>
      <c r="Q452" s="188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76"/>
      <c r="Q453" s="188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76"/>
      <c r="Q454" s="188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76"/>
      <c r="Q455" s="188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76"/>
      <c r="Q456" s="188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76"/>
      <c r="Q457" s="188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76"/>
      <c r="Q458" s="188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76"/>
      <c r="Q459" s="188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76"/>
      <c r="Q460" s="188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76"/>
      <c r="Q461" s="188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76"/>
      <c r="Q462" s="188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76"/>
      <c r="Q463" s="188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76"/>
      <c r="Q464" s="188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76"/>
      <c r="Q465" s="188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76"/>
      <c r="Q466" s="188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76"/>
      <c r="Q467" s="188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76"/>
      <c r="Q468" s="188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76"/>
      <c r="Q469" s="188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76"/>
      <c r="Q470" s="188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76"/>
      <c r="Q471" s="188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76"/>
      <c r="Q472" s="188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76"/>
      <c r="Q473" s="188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76"/>
      <c r="Q474" s="188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76"/>
      <c r="Q475" s="188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76"/>
      <c r="Q476" s="188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76"/>
      <c r="Q477" s="188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76"/>
      <c r="Q478" s="188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76"/>
      <c r="Q479" s="188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76"/>
      <c r="Q480" s="188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76"/>
      <c r="Q481" s="188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76"/>
      <c r="Q482" s="188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76"/>
      <c r="Q483" s="188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76"/>
      <c r="Q484" s="188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76"/>
      <c r="Q485" s="188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76"/>
      <c r="Q486" s="188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76"/>
      <c r="Q487" s="188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76"/>
      <c r="Q488" s="188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76"/>
      <c r="Q489" s="188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76"/>
      <c r="Q490" s="188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76"/>
      <c r="Q491" s="188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76"/>
      <c r="Q492" s="188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76"/>
      <c r="Q493" s="188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76"/>
      <c r="Q494" s="188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76"/>
      <c r="Q495" s="188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76"/>
      <c r="Q496" s="188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76"/>
      <c r="Q497" s="188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76"/>
      <c r="Q498" s="188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76"/>
      <c r="Q499" s="188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76"/>
      <c r="Q500" s="188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76"/>
      <c r="Q501" s="188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76"/>
      <c r="Q502" s="188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76"/>
      <c r="Q503" s="188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76"/>
      <c r="Q504" s="188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76"/>
      <c r="Q505" s="188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76"/>
      <c r="Q506" s="188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76"/>
      <c r="Q507" s="188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76"/>
      <c r="Q508" s="188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76"/>
      <c r="Q509" s="188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76"/>
      <c r="Q510" s="188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76"/>
      <c r="Q511" s="188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76"/>
      <c r="Q512" s="188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76"/>
      <c r="Q513" s="188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76"/>
      <c r="Q514" s="188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76"/>
      <c r="Q515" s="188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76"/>
      <c r="Q516" s="188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76"/>
      <c r="Q517" s="188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76"/>
      <c r="Q518" s="188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76"/>
      <c r="Q519" s="188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76"/>
      <c r="Q520" s="188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76"/>
      <c r="Q521" s="188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76"/>
      <c r="Q522" s="188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76"/>
      <c r="Q523" s="188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76"/>
      <c r="Q524" s="188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76"/>
      <c r="Q525" s="188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76"/>
      <c r="Q526" s="188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76"/>
      <c r="Q527" s="188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76"/>
      <c r="Q528" s="188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76"/>
      <c r="Q529" s="188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76"/>
      <c r="Q530" s="188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76"/>
      <c r="Q531" s="188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76"/>
      <c r="Q532" s="188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76"/>
      <c r="Q533" s="188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76"/>
      <c r="Q534" s="188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76"/>
      <c r="Q535" s="188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76"/>
      <c r="Q536" s="188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76"/>
      <c r="Q537" s="188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76"/>
      <c r="Q538" s="188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76"/>
      <c r="Q539" s="188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76"/>
      <c r="Q540" s="188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76"/>
      <c r="Q541" s="188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76"/>
      <c r="Q542" s="188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76"/>
      <c r="Q543" s="188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76"/>
      <c r="Q544" s="188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76"/>
      <c r="Q545" s="188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76"/>
      <c r="Q546" s="188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76"/>
      <c r="Q547" s="188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76"/>
      <c r="Q548" s="188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76"/>
      <c r="Q549" s="188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76"/>
      <c r="Q550" s="188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76"/>
      <c r="Q551" s="188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76"/>
      <c r="Q552" s="188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76"/>
      <c r="Q553" s="188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76"/>
      <c r="Q554" s="188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76"/>
      <c r="Q555" s="188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76"/>
      <c r="Q556" s="188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76"/>
      <c r="Q557" s="188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76"/>
      <c r="Q558" s="188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76"/>
      <c r="Q559" s="188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76"/>
      <c r="Q560" s="188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76"/>
      <c r="Q561" s="188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76"/>
      <c r="Q562" s="188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76"/>
      <c r="Q563" s="188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76"/>
      <c r="Q564" s="188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76"/>
      <c r="Q565" s="188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76"/>
      <c r="Q566" s="188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76"/>
      <c r="Q567" s="188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76"/>
      <c r="Q568" s="188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76"/>
      <c r="Q569" s="188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76"/>
      <c r="Q570" s="188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76"/>
      <c r="Q571" s="188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76"/>
      <c r="Q572" s="188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76"/>
      <c r="Q573" s="188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76"/>
      <c r="Q574" s="188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76"/>
      <c r="Q575" s="188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76"/>
      <c r="Q576" s="188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76"/>
      <c r="Q577" s="188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76"/>
      <c r="Q578" s="188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76"/>
      <c r="Q579" s="188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76"/>
      <c r="Q580" s="188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76"/>
      <c r="Q581" s="188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76"/>
      <c r="Q582" s="188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76"/>
      <c r="Q583" s="188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76"/>
      <c r="Q584" s="188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76"/>
      <c r="Q585" s="188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76"/>
      <c r="Q586" s="188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76"/>
      <c r="Q587" s="188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76"/>
      <c r="Q588" s="188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76"/>
      <c r="Q589" s="188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76"/>
      <c r="Q590" s="188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76"/>
      <c r="Q591" s="188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76"/>
      <c r="Q592" s="188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76"/>
      <c r="Q593" s="188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76"/>
      <c r="Q594" s="188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76"/>
      <c r="Q595" s="188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76"/>
      <c r="Q596" s="188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76"/>
      <c r="Q597" s="188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76"/>
      <c r="Q598" s="188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76"/>
      <c r="Q599" s="188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76"/>
      <c r="Q600" s="188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76"/>
      <c r="Q601" s="188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76"/>
      <c r="Q602" s="188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76"/>
      <c r="Q603" s="188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76"/>
      <c r="Q604" s="188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76"/>
      <c r="Q605" s="188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76"/>
      <c r="Q606" s="188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76"/>
      <c r="Q607" s="188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76"/>
      <c r="Q608" s="188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76"/>
      <c r="Q609" s="188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76"/>
      <c r="Q610" s="188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76"/>
      <c r="Q611" s="188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76"/>
      <c r="Q612" s="188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76"/>
      <c r="Q613" s="188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76"/>
      <c r="Q614" s="188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76"/>
      <c r="Q615" s="188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76"/>
      <c r="Q616" s="188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76"/>
      <c r="Q617" s="188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76"/>
      <c r="Q618" s="188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76"/>
      <c r="Q619" s="188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76"/>
      <c r="Q620" s="188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76"/>
      <c r="Q621" s="188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76"/>
      <c r="Q622" s="188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76"/>
      <c r="Q623" s="188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76"/>
      <c r="Q624" s="188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76"/>
      <c r="Q625" s="188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76"/>
      <c r="Q626" s="188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76"/>
      <c r="Q627" s="188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76"/>
      <c r="Q628" s="188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76"/>
      <c r="Q629" s="188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76"/>
      <c r="Q630" s="188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76"/>
      <c r="Q631" s="188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76"/>
      <c r="Q632" s="188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76"/>
      <c r="Q633" s="188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76"/>
      <c r="Q634" s="188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76"/>
      <c r="Q635" s="188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76"/>
      <c r="Q636" s="188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76"/>
      <c r="Q637" s="188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76"/>
      <c r="Q638" s="188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76"/>
      <c r="Q639" s="188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76"/>
      <c r="Q640" s="188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76"/>
      <c r="Q641" s="188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76"/>
      <c r="Q642" s="188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76"/>
      <c r="Q643" s="188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76"/>
      <c r="Q644" s="188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76"/>
      <c r="Q645" s="188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76"/>
      <c r="Q646" s="188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76"/>
      <c r="Q647" s="188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76"/>
      <c r="Q648" s="188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76"/>
      <c r="Q649" s="188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76"/>
      <c r="Q650" s="188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76"/>
      <c r="Q651" s="188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76"/>
      <c r="Q652" s="188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76"/>
      <c r="Q653" s="188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76"/>
      <c r="Q654" s="188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76"/>
      <c r="Q655" s="188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76"/>
      <c r="Q656" s="188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76"/>
      <c r="Q657" s="188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76"/>
      <c r="Q658" s="188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76"/>
      <c r="Q659" s="188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76"/>
      <c r="Q660" s="188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76"/>
      <c r="Q661" s="188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76"/>
      <c r="Q662" s="188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76"/>
      <c r="Q663" s="188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76"/>
      <c r="Q664" s="188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76"/>
      <c r="Q665" s="188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76"/>
      <c r="Q666" s="188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76"/>
      <c r="Q667" s="188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76"/>
      <c r="Q668" s="188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76"/>
      <c r="Q669" s="188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76"/>
      <c r="Q670" s="188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76"/>
      <c r="Q671" s="188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76"/>
      <c r="Q672" s="188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76"/>
      <c r="Q673" s="188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76"/>
      <c r="Q674" s="188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76"/>
      <c r="Q675" s="188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76"/>
      <c r="Q676" s="188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76"/>
      <c r="Q677" s="188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76"/>
      <c r="Q678" s="188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76"/>
      <c r="Q679" s="188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76"/>
      <c r="Q680" s="188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76"/>
      <c r="Q681" s="188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76"/>
      <c r="Q682" s="188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76"/>
      <c r="Q683" s="188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76"/>
      <c r="Q684" s="188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76"/>
      <c r="Q685" s="188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76"/>
      <c r="Q686" s="188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76"/>
      <c r="Q687" s="188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76"/>
      <c r="Q688" s="188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76"/>
      <c r="Q689" s="188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76"/>
      <c r="Q690" s="188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76"/>
      <c r="Q691" s="188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76"/>
      <c r="Q692" s="188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76"/>
      <c r="Q693" s="188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76"/>
      <c r="Q694" s="188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76"/>
      <c r="Q695" s="188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76"/>
      <c r="Q696" s="188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76"/>
      <c r="Q697" s="188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76"/>
      <c r="Q698" s="188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76"/>
      <c r="Q699" s="188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76"/>
      <c r="Q700" s="188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76"/>
      <c r="Q701" s="188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76"/>
      <c r="Q702" s="188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76"/>
      <c r="Q703" s="188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76"/>
      <c r="Q704" s="188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76"/>
      <c r="Q705" s="188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76"/>
      <c r="Q706" s="188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76"/>
      <c r="Q707" s="188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76"/>
      <c r="Q708" s="188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76"/>
      <c r="Q709" s="188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76"/>
      <c r="Q710" s="188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76"/>
      <c r="Q711" s="188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76"/>
      <c r="Q712" s="188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76"/>
      <c r="Q713" s="188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76"/>
      <c r="Q714" s="188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76"/>
      <c r="Q715" s="188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76"/>
      <c r="Q716" s="188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76"/>
      <c r="Q717" s="188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76"/>
      <c r="Q718" s="188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76"/>
      <c r="Q719" s="188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76"/>
      <c r="Q720" s="188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76"/>
      <c r="Q721" s="188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76"/>
      <c r="Q722" s="188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76"/>
      <c r="Q723" s="188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76"/>
      <c r="Q724" s="188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76"/>
      <c r="Q725" s="188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76"/>
      <c r="Q726" s="188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76"/>
      <c r="Q727" s="188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76"/>
      <c r="Q728" s="188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76"/>
      <c r="Q729" s="188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76"/>
      <c r="Q730" s="188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76"/>
      <c r="Q731" s="188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76"/>
      <c r="Q732" s="188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76"/>
      <c r="Q733" s="188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76"/>
      <c r="Q734" s="188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76"/>
      <c r="Q735" s="188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76"/>
      <c r="Q736" s="188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76"/>
      <c r="Q737" s="188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76"/>
      <c r="Q738" s="188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76"/>
      <c r="Q739" s="188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76"/>
      <c r="Q740" s="188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76"/>
      <c r="Q741" s="188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76"/>
      <c r="Q742" s="188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76"/>
      <c r="Q743" s="188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76"/>
      <c r="Q744" s="188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76"/>
      <c r="Q745" s="188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76"/>
      <c r="Q746" s="188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76"/>
      <c r="Q747" s="188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76"/>
      <c r="Q748" s="188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76"/>
      <c r="Q749" s="188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76"/>
      <c r="Q750" s="188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76"/>
      <c r="Q751" s="188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76"/>
      <c r="Q752" s="188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76"/>
      <c r="Q753" s="188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76"/>
      <c r="Q754" s="188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76"/>
      <c r="Q755" s="188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76"/>
      <c r="Q756" s="188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76"/>
      <c r="Q757" s="188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76"/>
      <c r="Q758" s="188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76"/>
      <c r="Q759" s="188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76"/>
      <c r="Q760" s="188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76"/>
      <c r="Q761" s="188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76"/>
      <c r="Q762" s="188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76"/>
      <c r="Q763" s="188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76"/>
      <c r="Q764" s="188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76"/>
      <c r="Q765" s="188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76"/>
      <c r="Q766" s="188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76"/>
      <c r="Q767" s="188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76"/>
      <c r="Q768" s="188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76"/>
      <c r="Q769" s="188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76"/>
      <c r="Q770" s="188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76"/>
      <c r="Q771" s="188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76"/>
      <c r="Q772" s="188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76"/>
      <c r="Q773" s="188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76"/>
      <c r="Q774" s="188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76"/>
      <c r="Q775" s="188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76"/>
      <c r="Q776" s="188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76"/>
      <c r="Q777" s="188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76"/>
      <c r="Q778" s="188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76"/>
      <c r="Q779" s="188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76"/>
      <c r="Q780" s="188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76"/>
      <c r="Q781" s="188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76"/>
      <c r="Q782" s="188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76"/>
      <c r="Q783" s="188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76"/>
      <c r="Q784" s="188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76"/>
      <c r="Q785" s="188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76"/>
      <c r="Q786" s="188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76"/>
      <c r="Q787" s="188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76"/>
      <c r="Q788" s="188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76"/>
      <c r="Q789" s="188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76"/>
      <c r="Q790" s="188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76"/>
      <c r="Q791" s="188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76"/>
      <c r="Q792" s="188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76"/>
      <c r="Q793" s="188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76"/>
      <c r="Q794" s="188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76"/>
      <c r="Q795" s="188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76"/>
      <c r="Q796" s="188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76"/>
      <c r="Q797" s="188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76"/>
      <c r="Q798" s="188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76"/>
      <c r="Q799" s="188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76"/>
      <c r="Q800" s="188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76"/>
      <c r="Q801" s="188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76"/>
      <c r="Q802" s="188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76"/>
      <c r="Q803" s="188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76"/>
      <c r="Q804" s="188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76"/>
      <c r="Q805" s="188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76"/>
      <c r="Q806" s="188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76"/>
      <c r="Q807" s="188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76"/>
      <c r="Q808" s="188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76"/>
      <c r="Q809" s="188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76"/>
      <c r="Q810" s="188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76"/>
      <c r="Q811" s="188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76"/>
      <c r="Q812" s="188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76"/>
      <c r="Q813" s="188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76"/>
      <c r="Q814" s="188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76"/>
      <c r="Q815" s="188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76"/>
      <c r="Q816" s="188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76"/>
      <c r="Q817" s="188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76"/>
      <c r="Q818" s="188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76"/>
      <c r="Q819" s="188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76"/>
      <c r="Q820" s="188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76"/>
      <c r="Q821" s="188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76"/>
      <c r="Q822" s="188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76"/>
      <c r="Q823" s="188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76"/>
      <c r="Q824" s="188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76"/>
      <c r="Q825" s="188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76"/>
      <c r="Q826" s="188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76"/>
      <c r="Q827" s="188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76"/>
      <c r="Q828" s="188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76"/>
      <c r="Q829" s="188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76"/>
      <c r="Q830" s="188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76"/>
      <c r="Q831" s="188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76"/>
      <c r="Q832" s="188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76"/>
      <c r="Q833" s="188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76"/>
      <c r="Q834" s="188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76"/>
      <c r="Q835" s="188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76"/>
      <c r="Q836" s="188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76"/>
      <c r="Q837" s="188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76"/>
      <c r="Q838" s="188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76"/>
      <c r="Q839" s="188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76"/>
      <c r="Q840" s="188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76"/>
      <c r="Q841" s="188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76"/>
      <c r="Q842" s="188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76"/>
      <c r="Q843" s="188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76"/>
      <c r="Q844" s="188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76"/>
      <c r="Q845" s="188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76"/>
      <c r="Q846" s="188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76"/>
      <c r="Q847" s="188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76"/>
      <c r="Q848" s="188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76"/>
      <c r="Q849" s="188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76"/>
      <c r="Q850" s="188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76"/>
      <c r="Q851" s="188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76"/>
      <c r="Q852" s="188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76"/>
      <c r="Q853" s="188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76"/>
      <c r="Q854" s="188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76"/>
      <c r="Q855" s="188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76"/>
      <c r="Q856" s="188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76"/>
      <c r="Q857" s="188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76"/>
      <c r="Q858" s="188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76"/>
      <c r="Q859" s="188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76"/>
      <c r="Q860" s="188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76"/>
      <c r="Q861" s="188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76"/>
      <c r="Q862" s="188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76"/>
      <c r="Q863" s="188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76"/>
      <c r="Q864" s="188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76"/>
      <c r="Q865" s="188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76"/>
      <c r="Q866" s="188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76"/>
      <c r="Q867" s="188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76"/>
      <c r="Q868" s="188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76"/>
      <c r="Q869" s="188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76"/>
      <c r="Q870" s="188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76"/>
      <c r="Q871" s="188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76"/>
      <c r="Q872" s="188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76"/>
      <c r="Q873" s="188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76"/>
      <c r="Q874" s="188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76"/>
      <c r="Q875" s="188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76"/>
      <c r="Q876" s="188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76"/>
      <c r="Q877" s="188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76"/>
      <c r="Q878" s="188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76"/>
      <c r="Q879" s="188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76"/>
      <c r="Q880" s="188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76"/>
      <c r="Q881" s="188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76"/>
      <c r="Q882" s="188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76"/>
      <c r="Q883" s="188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76"/>
      <c r="Q884" s="188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76"/>
      <c r="Q885" s="188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76"/>
      <c r="Q886" s="188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76"/>
      <c r="Q887" s="188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76"/>
      <c r="Q888" s="188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76"/>
      <c r="Q889" s="188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76"/>
      <c r="Q890" s="188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76"/>
      <c r="Q891" s="188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76"/>
      <c r="Q892" s="188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76"/>
      <c r="Q893" s="188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76"/>
      <c r="Q894" s="188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76"/>
      <c r="Q895" s="188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76"/>
      <c r="Q896" s="188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76"/>
      <c r="Q897" s="188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76"/>
      <c r="Q898" s="188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76"/>
      <c r="Q899" s="188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76"/>
      <c r="Q900" s="188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76"/>
      <c r="Q901" s="188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76"/>
      <c r="Q902" s="188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76"/>
      <c r="Q903" s="188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76"/>
      <c r="Q904" s="188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76"/>
      <c r="Q905" s="188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76"/>
      <c r="Q906" s="188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76"/>
      <c r="Q907" s="188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76"/>
      <c r="Q908" s="188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76"/>
      <c r="Q909" s="188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76"/>
      <c r="Q910" s="188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76"/>
      <c r="Q911" s="188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76"/>
      <c r="Q912" s="188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76"/>
      <c r="Q913" s="188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76"/>
      <c r="Q914" s="188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76"/>
      <c r="Q915" s="188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76"/>
      <c r="Q916" s="188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76"/>
      <c r="Q917" s="188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76"/>
      <c r="Q918" s="188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76"/>
      <c r="Q919" s="188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76"/>
      <c r="Q920" s="188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76"/>
      <c r="Q921" s="188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76"/>
      <c r="Q922" s="188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76"/>
      <c r="Q923" s="188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76"/>
      <c r="Q924" s="188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76"/>
      <c r="Q925" s="188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76"/>
      <c r="Q926" s="188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76"/>
      <c r="Q927" s="188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76"/>
      <c r="Q928" s="188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76"/>
      <c r="Q929" s="188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76"/>
      <c r="Q930" s="188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76"/>
      <c r="Q931" s="188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76"/>
      <c r="Q932" s="188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76"/>
      <c r="Q933" s="188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76"/>
      <c r="Q934" s="188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76"/>
      <c r="Q935" s="188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76"/>
      <c r="Q936" s="188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76"/>
      <c r="Q937" s="188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76"/>
      <c r="Q938" s="188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76"/>
      <c r="Q939" s="188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76"/>
      <c r="Q940" s="188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76"/>
      <c r="Q941" s="188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76"/>
      <c r="Q942" s="188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76"/>
      <c r="Q943" s="188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76"/>
      <c r="Q944" s="188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76"/>
      <c r="Q945" s="188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76"/>
      <c r="Q946" s="188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76"/>
      <c r="Q947" s="188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76"/>
      <c r="Q948" s="188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76"/>
      <c r="Q949" s="188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76"/>
      <c r="Q950" s="188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76"/>
      <c r="Q951" s="188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76"/>
      <c r="Q952" s="188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76"/>
      <c r="Q953" s="188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76"/>
      <c r="Q954" s="188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76"/>
      <c r="Q955" s="188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76"/>
      <c r="Q956" s="188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76"/>
      <c r="Q957" s="188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76"/>
      <c r="Q958" s="188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76"/>
      <c r="Q959" s="188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76"/>
      <c r="Q960" s="188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76"/>
      <c r="Q961" s="188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76"/>
      <c r="Q962" s="188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76"/>
      <c r="Q963" s="188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76"/>
      <c r="Q964" s="188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76"/>
      <c r="Q965" s="188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76"/>
      <c r="Q966" s="188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76"/>
      <c r="Q967" s="188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76"/>
      <c r="Q968" s="188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76"/>
      <c r="Q969" s="188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76"/>
      <c r="Q970" s="188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76"/>
      <c r="Q971" s="188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76"/>
      <c r="Q972" s="188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76"/>
      <c r="Q973" s="188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76"/>
      <c r="Q974" s="188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76"/>
      <c r="Q975" s="188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76"/>
      <c r="Q976" s="188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76"/>
      <c r="Q977" s="188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76"/>
      <c r="Q978" s="188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76"/>
      <c r="Q979" s="188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76"/>
      <c r="Q980" s="188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76"/>
      <c r="Q981" s="188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76"/>
      <c r="Q982" s="188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76"/>
      <c r="Q983" s="188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76"/>
      <c r="Q984" s="188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76"/>
      <c r="Q985" s="188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76"/>
      <c r="Q986" s="188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76"/>
      <c r="Q987" s="188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76"/>
      <c r="Q988" s="188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76"/>
      <c r="Q989" s="188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76"/>
      <c r="Q990" s="188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76"/>
      <c r="Q991" s="188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76"/>
      <c r="Q992" s="188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76"/>
      <c r="Q993" s="188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76"/>
      <c r="Q994" s="188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76"/>
      <c r="Q995" s="188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76"/>
      <c r="Q996" s="188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76"/>
      <c r="Q997" s="188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76"/>
      <c r="Q998" s="188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76"/>
      <c r="Q999" s="188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76"/>
      <c r="Q1000" s="188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39">
    <mergeCell ref="H88:K88"/>
    <mergeCell ref="H72:K72"/>
    <mergeCell ref="B79:C79"/>
    <mergeCell ref="D79:E79"/>
    <mergeCell ref="H80:K80"/>
    <mergeCell ref="B87:C87"/>
    <mergeCell ref="D87:E87"/>
    <mergeCell ref="H56:K56"/>
    <mergeCell ref="B63:C63"/>
    <mergeCell ref="D63:E63"/>
    <mergeCell ref="H64:K64"/>
    <mergeCell ref="B71:C71"/>
    <mergeCell ref="D71:E71"/>
    <mergeCell ref="T25:U25"/>
    <mergeCell ref="V25:W25"/>
    <mergeCell ref="M51:N51"/>
    <mergeCell ref="M52:N52"/>
    <mergeCell ref="B55:C55"/>
    <mergeCell ref="D55:E55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000"/>
  <sheetViews>
    <sheetView topLeftCell="K7" workbookViewId="0">
      <selection activeCell="T35" sqref="T35"/>
    </sheetView>
  </sheetViews>
  <sheetFormatPr defaultRowHeight="15"/>
  <cols>
    <col min="2" max="2" width="13" customWidth="1"/>
    <col min="3" max="3" width="14.7109375" customWidth="1"/>
    <col min="4" max="4" width="13.85546875" customWidth="1"/>
    <col min="6" max="6" width="11.42578125" customWidth="1"/>
    <col min="7" max="7" width="20.28515625" customWidth="1"/>
    <col min="8" max="8" width="18.42578125" customWidth="1"/>
    <col min="9" max="9" width="20.5703125" customWidth="1"/>
    <col min="10" max="10" width="11.7109375" customWidth="1"/>
    <col min="11" max="11" width="18.5703125" customWidth="1"/>
    <col min="16" max="16" width="20.5703125" style="4" customWidth="1"/>
    <col min="17" max="17" width="13.5703125" style="193" bestFit="1" customWidth="1"/>
    <col min="20" max="20" width="30.7109375" customWidth="1"/>
    <col min="21" max="23" width="33.7109375" customWidth="1"/>
    <col min="24" max="24" width="33.5703125" bestFit="1" customWidth="1"/>
    <col min="25" max="25" width="16.28515625" bestFit="1" customWidth="1"/>
    <col min="26" max="26" width="10.5703125" bestFit="1" customWidth="1"/>
    <col min="27" max="27" width="10.42578125" bestFit="1" customWidth="1"/>
  </cols>
  <sheetData>
    <row r="1" spans="1:37" ht="15.75" thickBo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76"/>
      <c r="Q1" s="188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</row>
    <row r="2" spans="1:37" ht="22.5" thickBot="1">
      <c r="A2" s="14"/>
      <c r="B2" s="14"/>
      <c r="C2" s="14"/>
      <c r="D2" s="15" t="s">
        <v>486</v>
      </c>
      <c r="E2" s="14"/>
      <c r="F2" s="14"/>
      <c r="G2" s="14"/>
      <c r="H2" s="14"/>
      <c r="I2" s="14"/>
      <c r="J2" s="14"/>
      <c r="K2" s="14"/>
      <c r="L2" s="14"/>
      <c r="M2" s="16"/>
      <c r="N2" s="16"/>
      <c r="O2" s="16"/>
      <c r="P2" s="171"/>
      <c r="Q2" s="189"/>
      <c r="R2" s="14"/>
      <c r="S2" s="14"/>
      <c r="T2" s="14"/>
      <c r="U2" s="327" t="s">
        <v>487</v>
      </c>
      <c r="V2" s="328"/>
      <c r="W2" s="328"/>
      <c r="X2" s="329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37" ht="21" thickBot="1">
      <c r="A3" s="14"/>
      <c r="B3" s="14"/>
      <c r="C3" s="14"/>
      <c r="D3" s="14"/>
      <c r="E3" s="17"/>
      <c r="F3" s="18"/>
      <c r="G3" s="14"/>
      <c r="H3" s="14"/>
      <c r="I3" s="14"/>
      <c r="J3" s="14"/>
      <c r="K3" s="14"/>
      <c r="L3" s="19"/>
      <c r="M3" s="20" t="s">
        <v>488</v>
      </c>
      <c r="N3" s="14"/>
      <c r="O3" s="14"/>
      <c r="P3" s="177"/>
      <c r="Q3" s="190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37" ht="18" thickBo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9"/>
      <c r="M4" s="14"/>
      <c r="N4" s="20" t="s">
        <v>489</v>
      </c>
      <c r="O4" s="23"/>
      <c r="P4" s="187">
        <f>F43</f>
        <v>0</v>
      </c>
      <c r="Q4" s="186" t="e">
        <f>P4/P5*100</f>
        <v>#DIV/0!</v>
      </c>
      <c r="R4" s="14"/>
      <c r="S4" s="14"/>
      <c r="T4" s="14"/>
      <c r="U4" s="14"/>
      <c r="V4" s="26" t="s">
        <v>490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37" ht="15.75" thickBot="1">
      <c r="A5" s="14"/>
      <c r="B5" s="14"/>
      <c r="C5" s="16"/>
      <c r="D5" s="14"/>
      <c r="E5" s="14"/>
      <c r="F5" s="14"/>
      <c r="G5" s="14"/>
      <c r="H5" s="14"/>
      <c r="I5" s="21"/>
      <c r="J5" s="14"/>
      <c r="K5" s="14"/>
      <c r="L5" s="19"/>
      <c r="M5" s="14"/>
      <c r="N5" s="20" t="s">
        <v>491</v>
      </c>
      <c r="O5" s="14"/>
      <c r="P5" s="182">
        <f>C43</f>
        <v>0</v>
      </c>
      <c r="Q5" s="191"/>
      <c r="R5" s="14"/>
      <c r="S5" s="14"/>
      <c r="T5" s="14"/>
      <c r="U5" s="14"/>
      <c r="V5" s="14"/>
      <c r="W5" s="21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</row>
    <row r="6" spans="1:37" ht="18" thickBot="1">
      <c r="A6" s="14"/>
      <c r="B6" s="27" t="s">
        <v>492</v>
      </c>
      <c r="C6" s="175">
        <v>200000</v>
      </c>
      <c r="D6" s="14"/>
      <c r="E6" s="14"/>
      <c r="F6" s="14"/>
      <c r="G6" s="14"/>
      <c r="H6" s="28" t="s">
        <v>493</v>
      </c>
      <c r="I6" s="137">
        <f>I43/C7*100</f>
        <v>0</v>
      </c>
      <c r="J6" s="14"/>
      <c r="K6" s="14"/>
      <c r="L6" s="19"/>
      <c r="M6" s="14"/>
      <c r="N6" s="14"/>
      <c r="O6" s="14"/>
      <c r="P6" s="176"/>
      <c r="Q6" s="191"/>
      <c r="R6" s="14"/>
      <c r="S6" s="14"/>
      <c r="T6" s="14"/>
      <c r="U6" s="29" t="s">
        <v>494</v>
      </c>
      <c r="V6" s="23"/>
      <c r="W6" s="173">
        <v>200000</v>
      </c>
      <c r="X6" s="30" t="s">
        <v>495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spans="1:37" ht="18" thickBot="1">
      <c r="A7" s="14"/>
      <c r="B7" s="27" t="s">
        <v>496</v>
      </c>
      <c r="C7" s="175">
        <v>150000</v>
      </c>
      <c r="D7" s="14"/>
      <c r="E7" s="14"/>
      <c r="F7" s="14"/>
      <c r="G7" s="14"/>
      <c r="H7" s="14"/>
      <c r="I7" s="14"/>
      <c r="J7" s="14"/>
      <c r="K7" s="14"/>
      <c r="L7" s="19"/>
      <c r="M7" s="20" t="s">
        <v>497</v>
      </c>
      <c r="N7" s="14"/>
      <c r="O7" s="14"/>
      <c r="P7" s="177"/>
      <c r="Q7" s="190"/>
      <c r="R7" s="14"/>
      <c r="S7" s="14"/>
      <c r="T7" s="14"/>
      <c r="U7" s="14"/>
      <c r="V7" s="14"/>
      <c r="W7" s="17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spans="1:37" ht="18" thickBo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9"/>
      <c r="M8" s="14"/>
      <c r="N8" s="20" t="s">
        <v>498</v>
      </c>
      <c r="O8" s="23"/>
      <c r="P8" s="24">
        <v>0</v>
      </c>
      <c r="Q8" s="186" t="e">
        <f>P8/P9*100</f>
        <v>#DIV/0!</v>
      </c>
      <c r="R8" s="14"/>
      <c r="S8" s="14"/>
      <c r="T8" s="14"/>
      <c r="U8" s="29" t="s">
        <v>499</v>
      </c>
      <c r="V8" s="23"/>
      <c r="W8" s="173">
        <v>150000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spans="1:37" ht="15.75" thickBot="1">
      <c r="A9" s="14"/>
      <c r="B9" s="21"/>
      <c r="C9" s="21"/>
      <c r="D9" s="21"/>
      <c r="E9" s="21"/>
      <c r="F9" s="21"/>
      <c r="G9" s="21"/>
      <c r="H9" s="21"/>
      <c r="I9" s="21"/>
      <c r="J9" s="21"/>
      <c r="K9" s="21"/>
      <c r="L9" s="19"/>
      <c r="M9" s="14"/>
      <c r="N9" s="20" t="s">
        <v>500</v>
      </c>
      <c r="O9" s="14"/>
      <c r="P9" s="182">
        <f>F43</f>
        <v>0</v>
      </c>
      <c r="Q9" s="191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</row>
    <row r="10" spans="1:37" ht="20.25" customHeight="1" thickTop="1" thickBot="1">
      <c r="A10" s="23"/>
      <c r="B10" s="330" t="s">
        <v>501</v>
      </c>
      <c r="C10" s="332" t="s">
        <v>502</v>
      </c>
      <c r="D10" s="334" t="s">
        <v>503</v>
      </c>
      <c r="E10" s="334" t="s">
        <v>504</v>
      </c>
      <c r="F10" s="336" t="s">
        <v>505</v>
      </c>
      <c r="G10" s="337"/>
      <c r="H10" s="338" t="s">
        <v>432</v>
      </c>
      <c r="I10" s="339"/>
      <c r="J10" s="340" t="s">
        <v>506</v>
      </c>
      <c r="K10" s="341"/>
      <c r="L10" s="19"/>
      <c r="M10" s="14"/>
      <c r="N10" s="14"/>
      <c r="O10" s="14"/>
      <c r="P10" s="176"/>
      <c r="Q10" s="191"/>
      <c r="R10" s="14"/>
      <c r="S10" s="14"/>
      <c r="T10" s="14"/>
      <c r="U10" s="14"/>
      <c r="V10" s="32" t="s">
        <v>507</v>
      </c>
      <c r="W10" s="14"/>
      <c r="X10" s="33" t="s">
        <v>508</v>
      </c>
      <c r="Y10" s="33" t="s">
        <v>509</v>
      </c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spans="1:37" ht="18" thickBot="1">
      <c r="A11" s="23"/>
      <c r="B11" s="331"/>
      <c r="C11" s="370"/>
      <c r="D11" s="371"/>
      <c r="E11" s="371"/>
      <c r="F11" s="208" t="s">
        <v>510</v>
      </c>
      <c r="G11" s="208" t="s">
        <v>446</v>
      </c>
      <c r="H11" s="209" t="s">
        <v>510</v>
      </c>
      <c r="I11" s="209" t="s">
        <v>446</v>
      </c>
      <c r="J11" s="210" t="s">
        <v>510</v>
      </c>
      <c r="K11" s="210" t="s">
        <v>446</v>
      </c>
      <c r="L11" s="19"/>
      <c r="M11" s="14"/>
      <c r="N11" s="14"/>
      <c r="O11" s="14"/>
      <c r="P11" s="176"/>
      <c r="Q11" s="191"/>
      <c r="R11" s="14"/>
      <c r="S11" s="14"/>
      <c r="T11" s="37" t="s">
        <v>511</v>
      </c>
      <c r="U11" s="16"/>
      <c r="V11" s="38"/>
      <c r="W11" s="16"/>
      <c r="X11" s="16"/>
      <c r="Y11" s="16"/>
      <c r="Z11" s="16"/>
      <c r="AA11" s="16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spans="1:37" ht="15.75" customHeight="1" thickBot="1">
      <c r="A12" s="19"/>
      <c r="B12" s="204">
        <v>1</v>
      </c>
      <c r="C12" s="213" t="s">
        <v>615</v>
      </c>
      <c r="D12" s="213"/>
      <c r="E12" s="213"/>
      <c r="F12" s="213"/>
      <c r="G12" s="213"/>
      <c r="H12" s="213"/>
      <c r="I12" s="213"/>
      <c r="J12" s="213"/>
      <c r="K12" s="213"/>
      <c r="L12" s="206"/>
      <c r="M12" s="20" t="s">
        <v>512</v>
      </c>
      <c r="N12" s="14"/>
      <c r="O12" s="14"/>
      <c r="P12" s="177"/>
      <c r="Q12" s="190"/>
      <c r="R12" s="14"/>
      <c r="S12" s="19"/>
      <c r="T12" s="346" t="s">
        <v>513</v>
      </c>
      <c r="U12" s="347"/>
      <c r="V12" s="348"/>
      <c r="W12" s="349"/>
      <c r="X12" s="19"/>
      <c r="Y12" s="19"/>
      <c r="Z12" s="41" t="s">
        <v>513</v>
      </c>
      <c r="AA12" s="19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spans="1:37" ht="16.5" thickBot="1">
      <c r="A13" s="19"/>
      <c r="B13" s="204">
        <v>2</v>
      </c>
      <c r="C13" s="214"/>
      <c r="D13" s="214"/>
      <c r="E13" s="214"/>
      <c r="F13" s="215"/>
      <c r="G13" s="216"/>
      <c r="H13" s="215"/>
      <c r="I13" s="216"/>
      <c r="J13" s="215"/>
      <c r="K13" s="216"/>
      <c r="L13" s="206"/>
      <c r="M13" s="14"/>
      <c r="N13" s="20" t="s">
        <v>514</v>
      </c>
      <c r="O13" s="23"/>
      <c r="P13" s="178">
        <f>I43</f>
        <v>0</v>
      </c>
      <c r="Q13" s="186" t="e">
        <f>P13/P14*100</f>
        <v>#DIV/0!</v>
      </c>
      <c r="R13" s="14"/>
      <c r="S13" s="19"/>
      <c r="T13" s="42" t="s">
        <v>515</v>
      </c>
      <c r="U13" s="43" t="e">
        <v>#DIV/0!</v>
      </c>
      <c r="V13" s="372" t="s">
        <v>516</v>
      </c>
      <c r="W13" s="373"/>
      <c r="X13" s="19"/>
      <c r="Y13" s="19"/>
      <c r="Z13" s="44" t="s">
        <v>517</v>
      </c>
      <c r="AA13" s="43" t="e">
        <v>#DIV/0!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spans="1:37" ht="15.75" thickBot="1">
      <c r="A14" s="19"/>
      <c r="B14" s="204">
        <v>3</v>
      </c>
      <c r="C14" s="214"/>
      <c r="D14" s="214"/>
      <c r="E14" s="214"/>
      <c r="F14" s="215"/>
      <c r="G14" s="216"/>
      <c r="H14" s="215"/>
      <c r="I14" s="216"/>
      <c r="J14" s="215"/>
      <c r="K14" s="216"/>
      <c r="L14" s="206"/>
      <c r="M14" s="14"/>
      <c r="N14" s="20" t="s">
        <v>518</v>
      </c>
      <c r="O14" s="14"/>
      <c r="P14" s="179">
        <f>G43</f>
        <v>0</v>
      </c>
      <c r="Q14" s="191"/>
      <c r="R14" s="14"/>
      <c r="S14" s="19"/>
      <c r="T14" s="16"/>
      <c r="U14" s="40"/>
      <c r="V14" s="374" t="s">
        <v>519</v>
      </c>
      <c r="W14" s="375"/>
      <c r="X14" s="139"/>
      <c r="Y14" s="46"/>
      <c r="Z14" s="47" t="s">
        <v>515</v>
      </c>
      <c r="AA14" s="40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spans="1:37" ht="15.75" thickBot="1">
      <c r="A15" s="19"/>
      <c r="B15" s="204">
        <v>4</v>
      </c>
      <c r="C15" s="214"/>
      <c r="D15" s="214"/>
      <c r="E15" s="214"/>
      <c r="F15" s="215"/>
      <c r="G15" s="216"/>
      <c r="H15" s="215"/>
      <c r="I15" s="216"/>
      <c r="J15" s="215"/>
      <c r="K15" s="216"/>
      <c r="L15" s="206"/>
      <c r="M15" s="14"/>
      <c r="N15" s="14"/>
      <c r="O15" s="14"/>
      <c r="P15" s="176"/>
      <c r="Q15" s="191"/>
      <c r="R15" s="14"/>
      <c r="S15" s="19"/>
      <c r="T15" s="346" t="s">
        <v>520</v>
      </c>
      <c r="U15" s="347"/>
      <c r="V15" s="348"/>
      <c r="W15" s="349"/>
      <c r="X15" s="19"/>
      <c r="Y15" s="19"/>
      <c r="Z15" s="346" t="s">
        <v>520</v>
      </c>
      <c r="AA15" s="347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spans="1:37" ht="15.75" thickBot="1">
      <c r="A16" s="19"/>
      <c r="B16" s="204">
        <v>5</v>
      </c>
      <c r="C16" s="214"/>
      <c r="D16" s="214"/>
      <c r="E16" s="214"/>
      <c r="F16" s="215"/>
      <c r="G16" s="216"/>
      <c r="H16" s="215"/>
      <c r="I16" s="216"/>
      <c r="J16" s="215"/>
      <c r="K16" s="216"/>
      <c r="L16" s="206"/>
      <c r="M16" s="20" t="s">
        <v>576</v>
      </c>
      <c r="N16" s="14"/>
      <c r="O16" s="14"/>
      <c r="P16" s="177"/>
      <c r="Q16" s="190"/>
      <c r="R16" s="14"/>
      <c r="S16" s="19"/>
      <c r="T16" s="14"/>
      <c r="U16" s="19"/>
      <c r="V16" s="372" t="s">
        <v>522</v>
      </c>
      <c r="W16" s="373"/>
      <c r="X16" s="48" t="e">
        <v>#DIV/0!</v>
      </c>
      <c r="Y16" s="48" t="e">
        <v>#DIV/0!</v>
      </c>
      <c r="Z16" s="14"/>
      <c r="AA16" s="19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spans="1:37" ht="16.5" thickBot="1">
      <c r="A17" s="19"/>
      <c r="B17" s="204">
        <v>6</v>
      </c>
      <c r="C17" s="214"/>
      <c r="D17" s="214"/>
      <c r="E17" s="214"/>
      <c r="F17" s="215"/>
      <c r="G17" s="216"/>
      <c r="H17" s="215"/>
      <c r="I17" s="216"/>
      <c r="J17" s="215"/>
      <c r="K17" s="216"/>
      <c r="L17" s="206"/>
      <c r="M17" s="14"/>
      <c r="N17" s="20" t="s">
        <v>514</v>
      </c>
      <c r="O17" s="23"/>
      <c r="P17" s="178">
        <f>I43</f>
        <v>0</v>
      </c>
      <c r="Q17" s="186" t="e">
        <f>P17/P18</f>
        <v>#DIV/0!</v>
      </c>
      <c r="R17" s="14"/>
      <c r="S17" s="19"/>
      <c r="T17" s="42" t="s">
        <v>523</v>
      </c>
      <c r="U17" s="50"/>
      <c r="V17" s="372" t="s">
        <v>524</v>
      </c>
      <c r="W17" s="373"/>
      <c r="X17" s="50"/>
      <c r="Y17" s="51"/>
      <c r="Z17" s="52" t="s">
        <v>525</v>
      </c>
      <c r="AA17" s="50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spans="1:37" ht="16.5" thickBot="1">
      <c r="A18" s="19"/>
      <c r="B18" s="204">
        <v>7</v>
      </c>
      <c r="C18" s="214"/>
      <c r="D18" s="214"/>
      <c r="E18" s="214"/>
      <c r="F18" s="215"/>
      <c r="G18" s="216"/>
      <c r="H18" s="215"/>
      <c r="I18" s="216"/>
      <c r="J18" s="215"/>
      <c r="K18" s="216"/>
      <c r="L18" s="206"/>
      <c r="M18" s="14"/>
      <c r="N18" s="20" t="s">
        <v>526</v>
      </c>
      <c r="O18" s="14"/>
      <c r="P18" s="182">
        <f>H43</f>
        <v>0</v>
      </c>
      <c r="Q18" s="191"/>
      <c r="R18" s="14"/>
      <c r="S18" s="19"/>
      <c r="T18" s="16"/>
      <c r="U18" s="53" t="e">
        <v>#DIV/0!</v>
      </c>
      <c r="V18" s="16"/>
      <c r="W18" s="40"/>
      <c r="X18" s="40"/>
      <c r="Y18" s="40"/>
      <c r="Z18" s="38" t="s">
        <v>520</v>
      </c>
      <c r="AA18" s="53" t="e">
        <v>#DIV/0!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spans="1:37" ht="16.5" thickBot="1">
      <c r="A19" s="19"/>
      <c r="B19" s="204">
        <v>8</v>
      </c>
      <c r="C19" s="214"/>
      <c r="D19" s="214"/>
      <c r="E19" s="214"/>
      <c r="F19" s="215"/>
      <c r="G19" s="216"/>
      <c r="H19" s="215"/>
      <c r="I19" s="216"/>
      <c r="J19" s="215"/>
      <c r="K19" s="216"/>
      <c r="L19" s="206"/>
      <c r="M19" s="14"/>
      <c r="N19" s="14"/>
      <c r="O19" s="14"/>
      <c r="P19" s="176"/>
      <c r="Q19" s="191"/>
      <c r="R19" s="14"/>
      <c r="S19" s="19"/>
      <c r="T19" s="54" t="s">
        <v>527</v>
      </c>
      <c r="U19" s="55" t="e">
        <v>#DIV/0!</v>
      </c>
      <c r="V19" s="350" t="s">
        <v>528</v>
      </c>
      <c r="W19" s="351"/>
      <c r="X19" s="48" t="e">
        <v>#DIV/0!</v>
      </c>
      <c r="Y19" s="48" t="e">
        <v>#DIV/0!</v>
      </c>
      <c r="Z19" s="54" t="s">
        <v>527</v>
      </c>
      <c r="AA19" s="56" t="e">
        <v>#DIV/0!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spans="1:37" ht="15.75" thickBot="1">
      <c r="A20" s="19"/>
      <c r="B20" s="204">
        <v>9</v>
      </c>
      <c r="C20" s="214"/>
      <c r="D20" s="214"/>
      <c r="E20" s="214"/>
      <c r="F20" s="215"/>
      <c r="G20" s="216"/>
      <c r="H20" s="215"/>
      <c r="I20" s="216"/>
      <c r="J20" s="215"/>
      <c r="K20" s="216"/>
      <c r="L20" s="206"/>
      <c r="M20" s="20" t="s">
        <v>529</v>
      </c>
      <c r="N20" s="14"/>
      <c r="O20" s="14"/>
      <c r="P20" s="177"/>
      <c r="Q20" s="190"/>
      <c r="R20" s="14"/>
      <c r="S20" s="19"/>
      <c r="T20" s="57" t="s">
        <v>530</v>
      </c>
      <c r="U20" s="58"/>
      <c r="V20" s="374" t="s">
        <v>531</v>
      </c>
      <c r="W20" s="375"/>
      <c r="X20" s="139"/>
      <c r="Y20" s="46"/>
      <c r="Z20" s="57" t="s">
        <v>530</v>
      </c>
      <c r="AA20" s="59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spans="1:37" ht="16.5" thickBot="1">
      <c r="A21" s="19"/>
      <c r="B21" s="204">
        <v>10</v>
      </c>
      <c r="C21" s="214"/>
      <c r="D21" s="214"/>
      <c r="E21" s="214"/>
      <c r="F21" s="215"/>
      <c r="G21" s="216"/>
      <c r="H21" s="215"/>
      <c r="I21" s="216"/>
      <c r="J21" s="215"/>
      <c r="K21" s="216"/>
      <c r="L21" s="206"/>
      <c r="M21" s="14"/>
      <c r="N21" s="20" t="s">
        <v>532</v>
      </c>
      <c r="O21" s="23"/>
      <c r="P21" s="178">
        <f>G43</f>
        <v>0</v>
      </c>
      <c r="Q21" s="186" t="e">
        <f>P21/P22</f>
        <v>#DIV/0!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spans="1:37" ht="15.75" thickBot="1">
      <c r="A22" s="19"/>
      <c r="B22" s="204">
        <v>11</v>
      </c>
      <c r="C22" s="214"/>
      <c r="D22" s="214"/>
      <c r="E22" s="214"/>
      <c r="F22" s="215"/>
      <c r="G22" s="216"/>
      <c r="H22" s="215"/>
      <c r="I22" s="216"/>
      <c r="J22" s="215"/>
      <c r="K22" s="216"/>
      <c r="L22" s="206"/>
      <c r="M22" s="14"/>
      <c r="N22" s="20" t="s">
        <v>533</v>
      </c>
      <c r="O22" s="14"/>
      <c r="P22" s="182">
        <f>F43</f>
        <v>0</v>
      </c>
      <c r="Q22" s="191"/>
      <c r="R22" s="14"/>
      <c r="S22" s="14"/>
      <c r="T22" s="14"/>
      <c r="U22" s="14"/>
      <c r="V22" s="342" t="s">
        <v>534</v>
      </c>
      <c r="W22" s="343"/>
      <c r="X22" s="60" t="s">
        <v>535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spans="1:37" ht="15.75" thickBot="1">
      <c r="A23" s="19"/>
      <c r="B23" s="204">
        <v>12</v>
      </c>
      <c r="C23" s="214"/>
      <c r="D23" s="214"/>
      <c r="E23" s="214"/>
      <c r="F23" s="215"/>
      <c r="G23" s="216"/>
      <c r="H23" s="215"/>
      <c r="I23" s="216"/>
      <c r="J23" s="215"/>
      <c r="K23" s="216"/>
      <c r="L23" s="206"/>
      <c r="M23" s="14"/>
      <c r="N23" s="14"/>
      <c r="O23" s="14"/>
      <c r="P23" s="176"/>
      <c r="Q23" s="191"/>
      <c r="R23" s="14"/>
      <c r="S23" s="14"/>
      <c r="T23" s="14"/>
      <c r="U23" s="14"/>
      <c r="V23" s="344"/>
      <c r="W23" s="345"/>
      <c r="X23" s="61" t="s">
        <v>536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spans="1:37" ht="15.75" thickBot="1">
      <c r="A24" s="19"/>
      <c r="B24" s="204">
        <v>13</v>
      </c>
      <c r="C24" s="214"/>
      <c r="D24" s="214"/>
      <c r="E24" s="214"/>
      <c r="F24" s="215"/>
      <c r="G24" s="216"/>
      <c r="H24" s="215"/>
      <c r="I24" s="216"/>
      <c r="J24" s="215"/>
      <c r="K24" s="216"/>
      <c r="L24" s="206"/>
      <c r="M24" s="20" t="s">
        <v>537</v>
      </c>
      <c r="N24" s="14"/>
      <c r="O24" s="14"/>
      <c r="P24" s="177"/>
      <c r="Q24" s="190"/>
      <c r="R24" s="14"/>
      <c r="S24" s="14"/>
      <c r="T24" s="14"/>
      <c r="U24" s="14"/>
      <c r="V24" s="14"/>
      <c r="W24" s="14"/>
      <c r="X24" s="62" t="s">
        <v>538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spans="1:37" ht="16.5" thickBot="1">
      <c r="A25" s="19"/>
      <c r="B25" s="204">
        <v>14</v>
      </c>
      <c r="C25" s="214"/>
      <c r="D25" s="214"/>
      <c r="E25" s="214"/>
      <c r="F25" s="215"/>
      <c r="G25" s="216"/>
      <c r="H25" s="215"/>
      <c r="I25" s="216"/>
      <c r="J25" s="215"/>
      <c r="K25" s="216"/>
      <c r="L25" s="206"/>
      <c r="M25" s="14"/>
      <c r="N25" s="20" t="s">
        <v>539</v>
      </c>
      <c r="O25" s="23"/>
      <c r="P25" s="180">
        <f>J43</f>
        <v>0</v>
      </c>
      <c r="Q25" s="186" t="e">
        <f>P25/P26*100</f>
        <v>#DIV/0!</v>
      </c>
      <c r="R25" s="14"/>
      <c r="S25" s="14"/>
      <c r="T25" s="368" t="s">
        <v>540</v>
      </c>
      <c r="U25" s="369"/>
      <c r="V25" s="368" t="s">
        <v>541</v>
      </c>
      <c r="W25" s="369"/>
      <c r="X25" s="16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spans="1:37" ht="15.75" thickBot="1">
      <c r="A26" s="19"/>
      <c r="B26" s="204">
        <v>15</v>
      </c>
      <c r="C26" s="214"/>
      <c r="D26" s="214"/>
      <c r="E26" s="214"/>
      <c r="F26" s="215"/>
      <c r="G26" s="216"/>
      <c r="H26" s="215"/>
      <c r="I26" s="216"/>
      <c r="J26" s="215"/>
      <c r="K26" s="216"/>
      <c r="L26" s="206"/>
      <c r="M26" s="14"/>
      <c r="N26" s="20" t="s">
        <v>500</v>
      </c>
      <c r="O26" s="14"/>
      <c r="P26" s="182">
        <f>C43</f>
        <v>0</v>
      </c>
      <c r="Q26" s="191"/>
      <c r="R26" s="14"/>
      <c r="S26" s="19"/>
      <c r="T26" s="167" t="s">
        <v>527</v>
      </c>
      <c r="U26" s="217" t="s">
        <v>542</v>
      </c>
      <c r="V26" s="217" t="s">
        <v>543</v>
      </c>
      <c r="W26" s="217" t="s">
        <v>544</v>
      </c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</row>
    <row r="27" spans="1:37" ht="15.75" thickBot="1">
      <c r="A27" s="19"/>
      <c r="B27" s="204">
        <v>16</v>
      </c>
      <c r="C27" s="214"/>
      <c r="D27" s="214"/>
      <c r="E27" s="214"/>
      <c r="F27" s="215"/>
      <c r="G27" s="216"/>
      <c r="H27" s="215"/>
      <c r="I27" s="216"/>
      <c r="J27" s="215"/>
      <c r="K27" s="216"/>
      <c r="L27" s="206"/>
      <c r="M27" s="14"/>
      <c r="N27" s="14"/>
      <c r="O27" s="14"/>
      <c r="P27" s="176"/>
      <c r="Q27" s="191"/>
      <c r="R27" s="14"/>
      <c r="S27" s="165">
        <v>1</v>
      </c>
      <c r="T27" s="227" t="s">
        <v>334</v>
      </c>
      <c r="U27" s="199">
        <v>25000</v>
      </c>
      <c r="V27" s="224"/>
      <c r="W27" s="224"/>
      <c r="X27" s="207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</row>
    <row r="28" spans="1:37" ht="15.75" thickBot="1">
      <c r="A28" s="19"/>
      <c r="B28" s="204">
        <v>17</v>
      </c>
      <c r="C28" s="214"/>
      <c r="D28" s="214"/>
      <c r="E28" s="214"/>
      <c r="F28" s="215"/>
      <c r="G28" s="216"/>
      <c r="H28" s="215"/>
      <c r="I28" s="216"/>
      <c r="J28" s="215"/>
      <c r="K28" s="216"/>
      <c r="L28" s="206"/>
      <c r="M28" s="20" t="s">
        <v>545</v>
      </c>
      <c r="N28" s="14"/>
      <c r="O28" s="14"/>
      <c r="P28" s="177"/>
      <c r="Q28" s="190"/>
      <c r="R28" s="14"/>
      <c r="S28" s="165">
        <v>2</v>
      </c>
      <c r="T28" s="224" t="s">
        <v>623</v>
      </c>
      <c r="U28" s="202">
        <v>28947</v>
      </c>
      <c r="V28" s="224"/>
      <c r="W28" s="224"/>
      <c r="X28" s="207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</row>
    <row r="29" spans="1:37" ht="16.5" thickBot="1">
      <c r="A29" s="19"/>
      <c r="B29" s="204">
        <v>18</v>
      </c>
      <c r="C29" s="214"/>
      <c r="D29" s="214"/>
      <c r="E29" s="214"/>
      <c r="F29" s="215"/>
      <c r="G29" s="216"/>
      <c r="H29" s="215"/>
      <c r="I29" s="216"/>
      <c r="J29" s="215"/>
      <c r="K29" s="216"/>
      <c r="L29" s="206"/>
      <c r="M29" s="14"/>
      <c r="N29" s="20" t="s">
        <v>546</v>
      </c>
      <c r="O29" s="23"/>
      <c r="P29" s="178">
        <f>K43</f>
        <v>0</v>
      </c>
      <c r="Q29" s="186" t="e">
        <f>P29/P30</f>
        <v>#DIV/0!</v>
      </c>
      <c r="R29" s="14"/>
      <c r="S29" s="165">
        <v>3</v>
      </c>
      <c r="T29" s="224"/>
      <c r="U29" s="202"/>
      <c r="V29" s="224"/>
      <c r="W29" s="224"/>
      <c r="X29" s="207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</row>
    <row r="30" spans="1:37" ht="15.75" thickBot="1">
      <c r="A30" s="19"/>
      <c r="B30" s="204">
        <v>19</v>
      </c>
      <c r="C30" s="214"/>
      <c r="D30" s="214"/>
      <c r="E30" s="214"/>
      <c r="F30" s="215"/>
      <c r="G30" s="216"/>
      <c r="H30" s="215"/>
      <c r="I30" s="216"/>
      <c r="J30" s="215"/>
      <c r="K30" s="216"/>
      <c r="L30" s="206"/>
      <c r="M30" s="16"/>
      <c r="N30" s="69" t="s">
        <v>547</v>
      </c>
      <c r="O30" s="16"/>
      <c r="P30" s="181">
        <f>J43</f>
        <v>0</v>
      </c>
      <c r="Q30" s="192"/>
      <c r="R30" s="14"/>
      <c r="S30" s="165">
        <v>4</v>
      </c>
      <c r="T30" s="224"/>
      <c r="U30" s="202"/>
      <c r="V30" s="224"/>
      <c r="W30" s="224"/>
      <c r="X30" s="207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</row>
    <row r="31" spans="1:37" ht="15.75" thickBot="1">
      <c r="A31" s="19" t="s">
        <v>63</v>
      </c>
      <c r="B31" s="204">
        <v>20</v>
      </c>
      <c r="C31" s="214"/>
      <c r="D31" s="214"/>
      <c r="E31" s="214"/>
      <c r="F31" s="215"/>
      <c r="G31" s="216"/>
      <c r="H31" s="215"/>
      <c r="I31" s="216"/>
      <c r="J31" s="215"/>
      <c r="K31" s="216"/>
      <c r="L31" s="207"/>
      <c r="M31" s="16"/>
      <c r="N31" s="16"/>
      <c r="O31" s="16"/>
      <c r="P31" s="171"/>
      <c r="Q31" s="189"/>
      <c r="R31" s="14"/>
      <c r="S31" s="165">
        <v>5</v>
      </c>
      <c r="T31" s="224"/>
      <c r="U31" s="220"/>
      <c r="V31" s="224"/>
      <c r="W31" s="224"/>
      <c r="X31" s="207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</row>
    <row r="32" spans="1:37" ht="15.75" thickBot="1">
      <c r="A32" s="19"/>
      <c r="B32" s="204">
        <v>21</v>
      </c>
      <c r="C32" s="214"/>
      <c r="D32" s="214"/>
      <c r="E32" s="214"/>
      <c r="F32" s="215"/>
      <c r="G32" s="216"/>
      <c r="H32" s="215"/>
      <c r="I32" s="216"/>
      <c r="J32" s="215"/>
      <c r="K32" s="216"/>
      <c r="L32" s="206"/>
      <c r="M32" s="20" t="s">
        <v>548</v>
      </c>
      <c r="N32" s="14"/>
      <c r="O32" s="14"/>
      <c r="P32" s="176"/>
      <c r="Q32" s="191"/>
      <c r="R32" s="14"/>
      <c r="S32" s="165">
        <v>6</v>
      </c>
      <c r="T32" s="224"/>
      <c r="U32" s="220"/>
      <c r="V32" s="224"/>
      <c r="W32" s="224"/>
      <c r="X32" s="207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</row>
    <row r="33" spans="1:37" ht="15.75" thickBot="1">
      <c r="A33" s="19"/>
      <c r="B33" s="204">
        <v>22</v>
      </c>
      <c r="C33" s="214"/>
      <c r="D33" s="214"/>
      <c r="E33" s="214"/>
      <c r="F33" s="215"/>
      <c r="G33" s="216"/>
      <c r="H33" s="215"/>
      <c r="I33" s="216"/>
      <c r="J33" s="215"/>
      <c r="K33" s="216"/>
      <c r="L33" s="206"/>
      <c r="M33" s="14"/>
      <c r="N33" s="14"/>
      <c r="O33" s="14"/>
      <c r="P33" s="176"/>
      <c r="Q33" s="191"/>
      <c r="R33" s="14"/>
      <c r="S33" s="165">
        <v>7</v>
      </c>
      <c r="T33" s="224"/>
      <c r="U33" s="220"/>
      <c r="V33" s="224"/>
      <c r="W33" s="224"/>
      <c r="X33" s="207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</row>
    <row r="34" spans="1:37" ht="15.75" thickBot="1">
      <c r="A34" s="19"/>
      <c r="B34" s="204">
        <v>23</v>
      </c>
      <c r="C34" s="214"/>
      <c r="D34" s="214"/>
      <c r="E34" s="214"/>
      <c r="F34" s="215"/>
      <c r="G34" s="216"/>
      <c r="H34" s="215"/>
      <c r="I34" s="216"/>
      <c r="J34" s="215"/>
      <c r="K34" s="216"/>
      <c r="L34" s="206"/>
      <c r="M34" s="14"/>
      <c r="N34" s="14"/>
      <c r="O34" s="14"/>
      <c r="P34" s="176"/>
      <c r="Q34" s="191"/>
      <c r="R34" s="14"/>
      <c r="S34" s="165">
        <v>8</v>
      </c>
      <c r="T34" s="224"/>
      <c r="U34" s="220"/>
      <c r="V34" s="224"/>
      <c r="W34" s="224"/>
      <c r="X34" s="207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</row>
    <row r="35" spans="1:37" ht="15.75" thickBot="1">
      <c r="A35" s="19"/>
      <c r="B35" s="204">
        <v>24</v>
      </c>
      <c r="C35" s="214"/>
      <c r="D35" s="214"/>
      <c r="E35" s="214"/>
      <c r="F35" s="215"/>
      <c r="G35" s="216"/>
      <c r="H35" s="215"/>
      <c r="I35" s="216"/>
      <c r="J35" s="215"/>
      <c r="K35" s="216"/>
      <c r="L35" s="206"/>
      <c r="M35" s="14"/>
      <c r="N35" s="14"/>
      <c r="O35" s="14"/>
      <c r="P35" s="176"/>
      <c r="Q35" s="191"/>
      <c r="R35" s="14"/>
      <c r="S35" s="165">
        <v>9</v>
      </c>
      <c r="T35" s="224"/>
      <c r="U35" s="220"/>
      <c r="V35" s="224"/>
      <c r="W35" s="224"/>
      <c r="X35" s="207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</row>
    <row r="36" spans="1:37" ht="15.75" thickBot="1">
      <c r="A36" s="19"/>
      <c r="B36" s="204">
        <v>25</v>
      </c>
      <c r="C36" s="214"/>
      <c r="D36" s="214"/>
      <c r="E36" s="214"/>
      <c r="F36" s="215"/>
      <c r="G36" s="216"/>
      <c r="H36" s="215"/>
      <c r="I36" s="216"/>
      <c r="J36" s="215"/>
      <c r="K36" s="216"/>
      <c r="L36" s="206"/>
      <c r="M36" s="14"/>
      <c r="N36" s="14"/>
      <c r="O36" s="14"/>
      <c r="P36" s="176"/>
      <c r="Q36" s="191"/>
      <c r="R36" s="14"/>
      <c r="S36" s="165">
        <v>10</v>
      </c>
      <c r="T36" s="224"/>
      <c r="U36" s="220"/>
      <c r="V36" s="224"/>
      <c r="W36" s="224"/>
      <c r="X36" s="207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</row>
    <row r="37" spans="1:37" ht="15.75" customHeight="1" thickBot="1">
      <c r="A37" s="19"/>
      <c r="B37" s="204">
        <v>26</v>
      </c>
      <c r="C37" s="213"/>
      <c r="D37" s="213"/>
      <c r="E37" s="213"/>
      <c r="F37" s="213"/>
      <c r="G37" s="213"/>
      <c r="H37" s="213"/>
      <c r="I37" s="213"/>
      <c r="J37" s="213"/>
      <c r="K37" s="213"/>
      <c r="L37" s="206"/>
      <c r="M37" s="14"/>
      <c r="N37" s="14"/>
      <c r="O37" s="14"/>
      <c r="P37" s="176"/>
      <c r="Q37" s="191"/>
      <c r="R37" s="14"/>
      <c r="S37" s="165">
        <v>11</v>
      </c>
      <c r="T37" s="224"/>
      <c r="U37" s="220"/>
      <c r="V37" s="224"/>
      <c r="W37" s="224"/>
      <c r="X37" s="207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</row>
    <row r="38" spans="1:37" ht="15.75" thickBot="1">
      <c r="A38" s="19"/>
      <c r="B38" s="204">
        <v>27</v>
      </c>
      <c r="C38" s="214"/>
      <c r="D38" s="214"/>
      <c r="E38" s="214"/>
      <c r="F38" s="215"/>
      <c r="G38" s="216"/>
      <c r="H38" s="215"/>
      <c r="I38" s="216"/>
      <c r="J38" s="215"/>
      <c r="K38" s="216"/>
      <c r="L38" s="206"/>
      <c r="M38" s="14"/>
      <c r="N38" s="14"/>
      <c r="O38" s="14"/>
      <c r="P38" s="176"/>
      <c r="Q38" s="191"/>
      <c r="R38" s="14"/>
      <c r="S38" s="165">
        <v>12</v>
      </c>
      <c r="T38" s="224"/>
      <c r="U38" s="220"/>
      <c r="V38" s="224"/>
      <c r="W38" s="224"/>
      <c r="X38" s="207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</row>
    <row r="39" spans="1:37" ht="15.75" thickBot="1">
      <c r="A39" s="19"/>
      <c r="B39" s="204">
        <v>28</v>
      </c>
      <c r="C39" s="214"/>
      <c r="D39" s="214"/>
      <c r="E39" s="214"/>
      <c r="F39" s="215"/>
      <c r="G39" s="216"/>
      <c r="H39" s="215"/>
      <c r="I39" s="216"/>
      <c r="J39" s="215"/>
      <c r="K39" s="216"/>
      <c r="L39" s="206"/>
      <c r="M39" s="14"/>
      <c r="N39" s="14"/>
      <c r="O39" s="14"/>
      <c r="P39" s="176"/>
      <c r="Q39" s="191"/>
      <c r="R39" s="14"/>
      <c r="S39" s="165">
        <v>13</v>
      </c>
      <c r="T39" s="224"/>
      <c r="U39" s="220"/>
      <c r="V39" s="224"/>
      <c r="W39" s="224"/>
      <c r="X39" s="207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</row>
    <row r="40" spans="1:37" ht="15.75" thickBot="1">
      <c r="A40" s="19"/>
      <c r="B40" s="204">
        <v>29</v>
      </c>
      <c r="C40" s="214"/>
      <c r="D40" s="214"/>
      <c r="E40" s="214"/>
      <c r="F40" s="215"/>
      <c r="G40" s="216"/>
      <c r="H40" s="215"/>
      <c r="I40" s="216"/>
      <c r="J40" s="215"/>
      <c r="K40" s="216"/>
      <c r="L40" s="206"/>
      <c r="M40" s="14"/>
      <c r="N40" s="14"/>
      <c r="O40" s="14"/>
      <c r="P40" s="176"/>
      <c r="Q40" s="191"/>
      <c r="R40" s="14"/>
      <c r="S40" s="165">
        <v>14</v>
      </c>
      <c r="T40" s="224"/>
      <c r="U40" s="220"/>
      <c r="V40" s="224"/>
      <c r="W40" s="224"/>
      <c r="X40" s="207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</row>
    <row r="41" spans="1:37" ht="15.75" thickBot="1">
      <c r="A41" s="19"/>
      <c r="B41" s="204">
        <v>30</v>
      </c>
      <c r="C41" s="214"/>
      <c r="D41" s="214"/>
      <c r="E41" s="214"/>
      <c r="F41" s="215"/>
      <c r="G41" s="216"/>
      <c r="H41" s="215"/>
      <c r="I41" s="216"/>
      <c r="J41" s="215"/>
      <c r="K41" s="216"/>
      <c r="L41" s="206"/>
      <c r="M41" s="14"/>
      <c r="N41" s="14"/>
      <c r="O41" s="14"/>
      <c r="P41" s="176"/>
      <c r="Q41" s="191"/>
      <c r="R41" s="14"/>
      <c r="S41" s="165">
        <v>15</v>
      </c>
      <c r="T41" s="224"/>
      <c r="U41" s="220"/>
      <c r="V41" s="224"/>
      <c r="W41" s="224"/>
      <c r="X41" s="207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</row>
    <row r="42" spans="1:37" ht="15.75" thickBot="1">
      <c r="A42" s="19"/>
      <c r="B42" s="205">
        <v>31</v>
      </c>
      <c r="C42" s="214"/>
      <c r="D42" s="214"/>
      <c r="E42" s="214"/>
      <c r="F42" s="215"/>
      <c r="G42" s="216"/>
      <c r="H42" s="215"/>
      <c r="I42" s="216"/>
      <c r="J42" s="215"/>
      <c r="K42" s="216"/>
      <c r="L42" s="206"/>
      <c r="M42" s="14"/>
      <c r="N42" s="14"/>
      <c r="O42" s="14"/>
      <c r="P42" s="176"/>
      <c r="Q42" s="191"/>
      <c r="R42" s="14"/>
      <c r="S42" s="165">
        <v>16</v>
      </c>
      <c r="T42" s="224"/>
      <c r="U42" s="220"/>
      <c r="V42" s="224"/>
      <c r="W42" s="224"/>
      <c r="X42" s="222" t="s">
        <v>549</v>
      </c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</row>
    <row r="43" spans="1:37" ht="18.75" thickBot="1">
      <c r="A43" s="23"/>
      <c r="B43" s="72" t="s">
        <v>550</v>
      </c>
      <c r="C43" s="211">
        <f>SUM(C13:C42)</f>
        <v>0</v>
      </c>
      <c r="D43" s="211">
        <f>SUM(D13:D42)</f>
        <v>0</v>
      </c>
      <c r="E43" s="211">
        <f t="shared" ref="E43:K43" si="0">SUM(E12:E42)</f>
        <v>0</v>
      </c>
      <c r="F43" s="211">
        <f t="shared" si="0"/>
        <v>0</v>
      </c>
      <c r="G43" s="212">
        <f t="shared" si="0"/>
        <v>0</v>
      </c>
      <c r="H43" s="211">
        <f t="shared" si="0"/>
        <v>0</v>
      </c>
      <c r="I43" s="212">
        <f t="shared" si="0"/>
        <v>0</v>
      </c>
      <c r="J43" s="211">
        <f t="shared" si="0"/>
        <v>0</v>
      </c>
      <c r="K43" s="212">
        <f t="shared" si="0"/>
        <v>0</v>
      </c>
      <c r="L43" s="19"/>
      <c r="M43" s="16"/>
      <c r="N43" s="16"/>
      <c r="O43" s="16"/>
      <c r="P43" s="171"/>
      <c r="Q43" s="192"/>
      <c r="R43" s="14"/>
      <c r="S43" s="166"/>
      <c r="T43" s="224"/>
      <c r="U43" s="225">
        <f>SUM(U27:U42)</f>
        <v>53947</v>
      </c>
      <c r="V43" s="224"/>
      <c r="W43" s="226">
        <f>SUM(W27:W42)</f>
        <v>0</v>
      </c>
      <c r="X43" s="223">
        <f>SUM(U43,W43)</f>
        <v>53947</v>
      </c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</row>
    <row r="44" spans="1:37" ht="15.75" thickBo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76"/>
      <c r="Q44" s="188"/>
      <c r="R44" s="14"/>
      <c r="S44" s="14"/>
      <c r="T44" s="168"/>
      <c r="U44" s="168"/>
      <c r="V44" s="168"/>
      <c r="W44" s="168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spans="1:37" ht="18" thickBo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76"/>
      <c r="Q45" s="188"/>
      <c r="R45" s="14"/>
      <c r="S45" s="14"/>
      <c r="T45" s="14"/>
      <c r="U45" s="26" t="s">
        <v>552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ht="15.75" thickBo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76"/>
      <c r="Q46" s="188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spans="1:37" ht="18" thickBo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76"/>
      <c r="Q47" s="188"/>
      <c r="R47" s="14"/>
      <c r="S47" s="14"/>
      <c r="T47" s="77" t="s">
        <v>553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spans="1:37" ht="18" thickBot="1">
      <c r="A48" s="14"/>
      <c r="B48" s="78" t="s">
        <v>554</v>
      </c>
      <c r="C48" s="14"/>
      <c r="D48" s="14"/>
      <c r="E48" s="79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76"/>
      <c r="Q48" s="188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1:37" ht="18" thickBot="1">
      <c r="A49" s="14"/>
      <c r="B49" s="78" t="s">
        <v>602</v>
      </c>
      <c r="C49" s="14"/>
      <c r="D49" s="14"/>
      <c r="E49" s="80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76"/>
      <c r="Q49" s="188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1:37" ht="18" thickBot="1">
      <c r="A50" s="14"/>
      <c r="B50" s="78" t="s">
        <v>604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71"/>
      <c r="Q50" s="188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1:37" ht="18" thickBot="1">
      <c r="A51" s="14"/>
      <c r="B51" s="78" t="s">
        <v>605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356" t="s">
        <v>558</v>
      </c>
      <c r="N51" s="367"/>
      <c r="O51" s="82">
        <v>4</v>
      </c>
      <c r="P51" s="84" t="s">
        <v>559</v>
      </c>
      <c r="Q51" s="188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1:37" ht="18" thickBot="1">
      <c r="A52" s="14"/>
      <c r="B52" s="78" t="s">
        <v>606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356" t="s">
        <v>561</v>
      </c>
      <c r="N52" s="367"/>
      <c r="O52" s="82">
        <v>24</v>
      </c>
      <c r="P52" s="84" t="s">
        <v>559</v>
      </c>
      <c r="Q52" s="188"/>
      <c r="R52" s="14"/>
      <c r="S52" s="14"/>
      <c r="T52" s="77" t="s">
        <v>562</v>
      </c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spans="1:37" ht="18" thickBot="1">
      <c r="A53" s="14"/>
      <c r="B53" s="78" t="s">
        <v>607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76"/>
      <c r="Q53" s="188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spans="1:37" ht="15.75" thickBo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76"/>
      <c r="Q54" s="188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spans="1:37" ht="18" thickBot="1">
      <c r="A55" s="14"/>
      <c r="B55" s="356" t="s">
        <v>565</v>
      </c>
      <c r="C55" s="357"/>
      <c r="D55" s="358" t="s">
        <v>566</v>
      </c>
      <c r="E55" s="359"/>
      <c r="F55" s="14"/>
      <c r="G55" s="14"/>
      <c r="H55" s="16"/>
      <c r="I55" s="16"/>
      <c r="J55" s="16"/>
      <c r="K55" s="16"/>
      <c r="L55" s="14"/>
      <c r="M55" s="14"/>
      <c r="N55" s="14"/>
      <c r="O55" s="14"/>
      <c r="P55" s="176"/>
      <c r="Q55" s="188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spans="1:37" ht="18" thickBot="1">
      <c r="A56" s="14"/>
      <c r="B56" s="14"/>
      <c r="C56" s="14"/>
      <c r="D56" s="14"/>
      <c r="E56" s="14"/>
      <c r="F56" s="85" t="s">
        <v>567</v>
      </c>
      <c r="G56" s="19"/>
      <c r="H56" s="360"/>
      <c r="I56" s="361"/>
      <c r="J56" s="361"/>
      <c r="K56" s="362"/>
      <c r="L56" s="14"/>
      <c r="M56" s="14"/>
      <c r="N56" s="14"/>
      <c r="O56" s="14"/>
      <c r="P56" s="176"/>
      <c r="Q56" s="188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spans="1:37" ht="18" thickBo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76"/>
      <c r="Q57" s="188"/>
      <c r="R57" s="14"/>
      <c r="S57" s="14"/>
      <c r="T57" s="77" t="s">
        <v>568</v>
      </c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spans="1:37" ht="15.75" thickBo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76"/>
      <c r="Q58" s="188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spans="1:37" ht="15.75" thickBo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76"/>
      <c r="Q59" s="188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spans="1:37" ht="15.75" thickBo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76"/>
      <c r="Q60" s="188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spans="1:37" ht="15.75" thickBot="1">
      <c r="A61" s="14"/>
      <c r="B61" s="86"/>
      <c r="C61" s="86"/>
      <c r="D61" s="86"/>
      <c r="E61" s="86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76"/>
      <c r="Q61" s="188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spans="1:37" ht="18" thickBot="1">
      <c r="A62" s="14"/>
      <c r="B62" s="14"/>
      <c r="C62" s="14"/>
      <c r="D62" s="14"/>
      <c r="E62" s="14"/>
      <c r="F62" s="86"/>
      <c r="G62" s="86"/>
      <c r="H62" s="86"/>
      <c r="I62" s="86"/>
      <c r="J62" s="86"/>
      <c r="K62" s="86"/>
      <c r="L62" s="14"/>
      <c r="M62" s="14"/>
      <c r="N62" s="14"/>
      <c r="O62" s="14"/>
      <c r="P62" s="176"/>
      <c r="Q62" s="188"/>
      <c r="R62" s="14"/>
      <c r="S62" s="14"/>
      <c r="T62" s="77" t="s">
        <v>569</v>
      </c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spans="1:37" ht="18" thickBot="1">
      <c r="A63" s="14"/>
      <c r="B63" s="356" t="s">
        <v>570</v>
      </c>
      <c r="C63" s="357"/>
      <c r="D63" s="358" t="s">
        <v>566</v>
      </c>
      <c r="E63" s="359"/>
      <c r="F63" s="14"/>
      <c r="G63" s="14"/>
      <c r="H63" s="16"/>
      <c r="I63" s="16"/>
      <c r="J63" s="16"/>
      <c r="K63" s="16"/>
      <c r="L63" s="14"/>
      <c r="M63" s="14"/>
      <c r="N63" s="14"/>
      <c r="O63" s="14"/>
      <c r="P63" s="176"/>
      <c r="Q63" s="188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spans="1:37" ht="18" thickBot="1">
      <c r="A64" s="14"/>
      <c r="B64" s="14"/>
      <c r="C64" s="14"/>
      <c r="D64" s="14"/>
      <c r="E64" s="14"/>
      <c r="F64" s="85" t="s">
        <v>567</v>
      </c>
      <c r="G64" s="19"/>
      <c r="H64" s="360"/>
      <c r="I64" s="361"/>
      <c r="J64" s="361"/>
      <c r="K64" s="362"/>
      <c r="L64" s="14"/>
      <c r="M64" s="14"/>
      <c r="N64" s="14"/>
      <c r="O64" s="14"/>
      <c r="P64" s="176"/>
      <c r="Q64" s="188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37" ht="15.75" thickBo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76"/>
      <c r="Q65" s="188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spans="1:37" ht="15.75" thickBo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76"/>
      <c r="Q66" s="188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spans="1:37" ht="15.75" thickBo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76"/>
      <c r="Q67" s="188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spans="1:37" ht="15.75" thickBo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76"/>
      <c r="Q68" s="188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spans="1:37" ht="15.75" thickBot="1">
      <c r="A69" s="14"/>
      <c r="B69" s="86"/>
      <c r="C69" s="86"/>
      <c r="D69" s="86"/>
      <c r="E69" s="86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76"/>
      <c r="Q69" s="188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spans="1:37" ht="15.75" thickBot="1">
      <c r="A70" s="14"/>
      <c r="B70" s="14"/>
      <c r="C70" s="14"/>
      <c r="D70" s="14"/>
      <c r="E70" s="14"/>
      <c r="F70" s="86"/>
      <c r="G70" s="86"/>
      <c r="H70" s="86"/>
      <c r="I70" s="86"/>
      <c r="J70" s="86"/>
      <c r="K70" s="86"/>
      <c r="L70" s="14"/>
      <c r="M70" s="14"/>
      <c r="N70" s="14"/>
      <c r="O70" s="14"/>
      <c r="P70" s="176"/>
      <c r="Q70" s="188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spans="1:37" ht="18" thickBot="1">
      <c r="A71" s="14"/>
      <c r="B71" s="356" t="s">
        <v>571</v>
      </c>
      <c r="C71" s="357"/>
      <c r="D71" s="358" t="s">
        <v>566</v>
      </c>
      <c r="E71" s="359"/>
      <c r="F71" s="14"/>
      <c r="G71" s="14"/>
      <c r="H71" s="16"/>
      <c r="I71" s="16"/>
      <c r="J71" s="16"/>
      <c r="K71" s="16"/>
      <c r="L71" s="14"/>
      <c r="M71" s="14"/>
      <c r="N71" s="14"/>
      <c r="O71" s="14"/>
      <c r="P71" s="176"/>
      <c r="Q71" s="188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spans="1:37" ht="18" thickBot="1">
      <c r="A72" s="14"/>
      <c r="B72" s="14"/>
      <c r="C72" s="14"/>
      <c r="D72" s="14"/>
      <c r="E72" s="14"/>
      <c r="F72" s="85" t="s">
        <v>567</v>
      </c>
      <c r="G72" s="19"/>
      <c r="H72" s="360"/>
      <c r="I72" s="361"/>
      <c r="J72" s="361"/>
      <c r="K72" s="362"/>
      <c r="L72" s="14"/>
      <c r="M72" s="14"/>
      <c r="N72" s="14"/>
      <c r="O72" s="14"/>
      <c r="P72" s="176"/>
      <c r="Q72" s="188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spans="1:37" ht="15.75" thickBo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76"/>
      <c r="Q73" s="188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spans="1:37" ht="15.75" thickBo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76"/>
      <c r="Q74" s="188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spans="1:37" ht="15.75" thickBo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76"/>
      <c r="Q75" s="188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spans="1:37" ht="15.75" thickBo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76"/>
      <c r="Q76" s="188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spans="1:37" ht="15.75" thickBot="1">
      <c r="A77" s="14"/>
      <c r="B77" s="86"/>
      <c r="C77" s="86"/>
      <c r="D77" s="86"/>
      <c r="E77" s="8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76"/>
      <c r="Q77" s="188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spans="1:37" ht="15.75" thickBot="1">
      <c r="A78" s="14"/>
      <c r="B78" s="14"/>
      <c r="C78" s="14"/>
      <c r="D78" s="14"/>
      <c r="E78" s="14"/>
      <c r="F78" s="86"/>
      <c r="G78" s="86"/>
      <c r="H78" s="86"/>
      <c r="I78" s="86"/>
      <c r="J78" s="86"/>
      <c r="K78" s="86"/>
      <c r="L78" s="14"/>
      <c r="M78" s="14"/>
      <c r="N78" s="14"/>
      <c r="O78" s="14"/>
      <c r="P78" s="176"/>
      <c r="Q78" s="188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spans="1:37" ht="18" thickBot="1">
      <c r="A79" s="14"/>
      <c r="B79" s="356" t="s">
        <v>572</v>
      </c>
      <c r="C79" s="357"/>
      <c r="D79" s="358" t="s">
        <v>566</v>
      </c>
      <c r="E79" s="359"/>
      <c r="F79" s="14"/>
      <c r="G79" s="14"/>
      <c r="H79" s="16"/>
      <c r="I79" s="16"/>
      <c r="J79" s="16"/>
      <c r="K79" s="16"/>
      <c r="L79" s="14"/>
      <c r="M79" s="14"/>
      <c r="N79" s="14"/>
      <c r="O79" s="14"/>
      <c r="P79" s="176"/>
      <c r="Q79" s="188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spans="1:37" ht="18" thickBot="1">
      <c r="A80" s="14"/>
      <c r="B80" s="14"/>
      <c r="C80" s="14"/>
      <c r="D80" s="14"/>
      <c r="E80" s="14"/>
      <c r="F80" s="85" t="s">
        <v>567</v>
      </c>
      <c r="G80" s="19"/>
      <c r="H80" s="360"/>
      <c r="I80" s="361"/>
      <c r="J80" s="361"/>
      <c r="K80" s="362"/>
      <c r="L80" s="14"/>
      <c r="M80" s="14"/>
      <c r="N80" s="14"/>
      <c r="O80" s="14"/>
      <c r="P80" s="176"/>
      <c r="Q80" s="188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spans="1:37" ht="15.75" thickBo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76"/>
      <c r="Q81" s="188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spans="1:37" ht="15.75" thickBo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76"/>
      <c r="Q82" s="188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spans="1:37" ht="15.75" thickBo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76"/>
      <c r="Q83" s="188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1:37" ht="15.75" thickBo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76"/>
      <c r="Q84" s="188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spans="1:37" ht="15.75" thickBot="1">
      <c r="A85" s="14"/>
      <c r="B85" s="86"/>
      <c r="C85" s="86"/>
      <c r="D85" s="86"/>
      <c r="E85" s="8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76"/>
      <c r="Q85" s="188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spans="1:37" ht="15.75" thickBot="1">
      <c r="A86" s="14"/>
      <c r="B86" s="14"/>
      <c r="C86" s="14"/>
      <c r="D86" s="14"/>
      <c r="E86" s="14"/>
      <c r="F86" s="86"/>
      <c r="G86" s="86"/>
      <c r="H86" s="86"/>
      <c r="I86" s="86"/>
      <c r="J86" s="86"/>
      <c r="K86" s="86"/>
      <c r="L86" s="14"/>
      <c r="M86" s="14"/>
      <c r="N86" s="14"/>
      <c r="O86" s="14"/>
      <c r="P86" s="176"/>
      <c r="Q86" s="188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spans="1:37" ht="18" thickBot="1">
      <c r="A87" s="14"/>
      <c r="B87" s="356" t="s">
        <v>573</v>
      </c>
      <c r="C87" s="357"/>
      <c r="D87" s="358" t="s">
        <v>566</v>
      </c>
      <c r="E87" s="359"/>
      <c r="F87" s="14"/>
      <c r="G87" s="14"/>
      <c r="H87" s="16"/>
      <c r="I87" s="16"/>
      <c r="J87" s="16"/>
      <c r="K87" s="16"/>
      <c r="L87" s="14"/>
      <c r="M87" s="14"/>
      <c r="N87" s="14"/>
      <c r="O87" s="14"/>
      <c r="P87" s="176"/>
      <c r="Q87" s="188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1:37" ht="18" thickBot="1">
      <c r="A88" s="14"/>
      <c r="B88" s="14"/>
      <c r="C88" s="14"/>
      <c r="D88" s="14"/>
      <c r="E88" s="14"/>
      <c r="F88" s="85" t="s">
        <v>567</v>
      </c>
      <c r="G88" s="19"/>
      <c r="H88" s="360"/>
      <c r="I88" s="361"/>
      <c r="J88" s="361"/>
      <c r="K88" s="362"/>
      <c r="L88" s="14"/>
      <c r="M88" s="14"/>
      <c r="N88" s="14"/>
      <c r="O88" s="14"/>
      <c r="P88" s="176"/>
      <c r="Q88" s="188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1:37" ht="15.75" thickBo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76"/>
      <c r="Q89" s="188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1:37" ht="15.75" thickBo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76"/>
      <c r="Q90" s="188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1:37" ht="15.75" thickBo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76"/>
      <c r="Q91" s="188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1:37" ht="15.75" thickBo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76"/>
      <c r="Q92" s="188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1:37" ht="15.75" thickBo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76"/>
      <c r="Q93" s="188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1:37" ht="15.75" thickBo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76"/>
      <c r="Q94" s="188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1:37" ht="15.75" thickBo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76"/>
      <c r="Q95" s="188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1:37" ht="15.75" thickBo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76"/>
      <c r="Q96" s="188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1:37" ht="15.75" thickBo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76"/>
      <c r="Q97" s="188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1:37" ht="15.75" thickBo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76"/>
      <c r="Q98" s="188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1:37" ht="15.75" thickBo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76"/>
      <c r="Q99" s="188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1:37" ht="15.75" thickBo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76"/>
      <c r="Q100" s="188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1:37" ht="15.75" thickBo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76"/>
      <c r="Q101" s="188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1:37" ht="15.75" thickBo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76"/>
      <c r="Q102" s="188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1:37" ht="15.75" thickBo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76"/>
      <c r="Q103" s="188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1:37" ht="15.75" thickBo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76"/>
      <c r="Q104" s="188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1:37" ht="15.75" thickBo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76"/>
      <c r="Q105" s="188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1:37" ht="15.75" thickBo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76"/>
      <c r="Q106" s="188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1:37" ht="15.75" thickBo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76"/>
      <c r="Q107" s="188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1:37" ht="15.75" thickBo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76"/>
      <c r="Q108" s="188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1:37" ht="15.75" thickBo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76"/>
      <c r="Q109" s="188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1:37" ht="15.75" thickBo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76"/>
      <c r="Q110" s="188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1:37" ht="15.75" thickBo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76"/>
      <c r="Q111" s="188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1:37" ht="15.75" thickBo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76"/>
      <c r="Q112" s="188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1:37" ht="15.75" thickBo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76"/>
      <c r="Q113" s="188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1:37" ht="15.75" thickBo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76"/>
      <c r="Q114" s="188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1:37" ht="15.75" thickBo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76"/>
      <c r="Q115" s="188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1:37" ht="15.75" thickBo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76"/>
      <c r="Q116" s="188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1:37" ht="15.75" thickBo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76"/>
      <c r="Q117" s="188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1:37" ht="15.75" thickBo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76"/>
      <c r="Q118" s="188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1:37" ht="15.75" thickBo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76"/>
      <c r="Q119" s="188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1:37" ht="15.75" thickBo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76"/>
      <c r="Q120" s="188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1:37" ht="15.75" thickBo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76"/>
      <c r="Q121" s="188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1:37" ht="15.75" thickBo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76"/>
      <c r="Q122" s="188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1:37" ht="15.75" thickBo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76"/>
      <c r="Q123" s="188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spans="1:37" ht="15.75" thickBo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76"/>
      <c r="Q124" s="188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1:37" ht="15.75" thickBo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76"/>
      <c r="Q125" s="188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1:37" ht="15.75" thickBo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76"/>
      <c r="Q126" s="188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1:37" ht="15.75" thickBo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76"/>
      <c r="Q127" s="188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1:37" ht="15.75" thickBo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76"/>
      <c r="Q128" s="188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spans="1:37" ht="15.75" thickBo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76"/>
      <c r="Q129" s="188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spans="1:37" ht="15.75" thickBo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76"/>
      <c r="Q130" s="188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spans="1:37" ht="15.75" thickBo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76"/>
      <c r="Q131" s="188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spans="1:37" ht="15.75" thickBo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76"/>
      <c r="Q132" s="188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1:37" ht="15.75" thickBo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76"/>
      <c r="Q133" s="188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1:37" ht="15.75" thickBo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76"/>
      <c r="Q134" s="188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1:37" ht="15.75" thickBo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76"/>
      <c r="Q135" s="188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1:37" ht="15.75" thickBo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76"/>
      <c r="Q136" s="188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1:37" ht="15.75" thickBo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76"/>
      <c r="Q137" s="188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1:37" ht="15.75" thickBo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76"/>
      <c r="Q138" s="188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1:37" ht="15.75" thickBo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76"/>
      <c r="Q139" s="188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1:37" ht="15.75" thickBo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76"/>
      <c r="Q140" s="188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ht="15.75" thickBo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76"/>
      <c r="Q141" s="188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spans="1:37" ht="15.75" thickBo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76"/>
      <c r="Q142" s="188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spans="1:37" ht="15.75" thickBo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76"/>
      <c r="Q143" s="188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1:37" ht="15.75" thickBo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76"/>
      <c r="Q144" s="188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1:37" ht="15.75" thickBo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76"/>
      <c r="Q145" s="188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1:37" ht="15.75" thickBo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76"/>
      <c r="Q146" s="188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1:37" ht="15.75" thickBo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76"/>
      <c r="Q147" s="188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1:37" ht="15.75" thickBo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76"/>
      <c r="Q148" s="188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1:37" ht="15.75" thickBo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76"/>
      <c r="Q149" s="188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1:37" ht="15.75" thickBo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76"/>
      <c r="Q150" s="188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1:37" ht="15.75" thickBo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76"/>
      <c r="Q151" s="188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1:37" ht="15.75" thickBo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76"/>
      <c r="Q152" s="188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ht="15.75" thickBo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76"/>
      <c r="Q153" s="188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1:37" ht="15.75" thickBo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76"/>
      <c r="Q154" s="188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1:37" ht="15.75" thickBo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76"/>
      <c r="Q155" s="188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1:37" ht="15.75" thickBo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76"/>
      <c r="Q156" s="188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1:37" ht="15.75" thickBo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76"/>
      <c r="Q157" s="188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1:37" ht="15.75" thickBo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76"/>
      <c r="Q158" s="188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ht="15.75" thickBo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76"/>
      <c r="Q159" s="188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1:37" ht="15.75" thickBo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76"/>
      <c r="Q160" s="188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ht="15.75" thickBo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76"/>
      <c r="Q161" s="188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1:37" ht="15.75" thickBo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76"/>
      <c r="Q162" s="188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1:37" ht="15.75" thickBo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76"/>
      <c r="Q163" s="188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1:37" ht="15.75" thickBo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76"/>
      <c r="Q164" s="188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1:37" ht="15.75" thickBo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76"/>
      <c r="Q165" s="188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1:37" ht="15.75" thickBo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76"/>
      <c r="Q166" s="188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1:37" ht="15.75" thickBo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76"/>
      <c r="Q167" s="188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1:37" ht="15.75" thickBo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76"/>
      <c r="Q168" s="188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1:37" ht="15.75" thickBo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76"/>
      <c r="Q169" s="188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1:37" ht="15.75" thickBo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76"/>
      <c r="Q170" s="188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1:37" ht="15.75" thickBo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76"/>
      <c r="Q171" s="188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1:37" ht="15.75" thickBo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76"/>
      <c r="Q172" s="188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1:37" ht="15.75" thickBo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76"/>
      <c r="Q173" s="188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1:37" ht="15.75" thickBo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76"/>
      <c r="Q174" s="188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1:37" ht="15.75" thickBo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76"/>
      <c r="Q175" s="188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1:37" ht="15.75" thickBo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76"/>
      <c r="Q176" s="188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1:37" ht="15.75" thickBo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76"/>
      <c r="Q177" s="188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1:37" ht="15.75" thickBo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76"/>
      <c r="Q178" s="188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1:37" ht="15.75" thickBo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76"/>
      <c r="Q179" s="188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1:37" ht="15.75" thickBo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76"/>
      <c r="Q180" s="188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ht="15.75" thickBo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76"/>
      <c r="Q181" s="188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1:37" ht="15.75" thickBo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76"/>
      <c r="Q182" s="188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1:37" ht="15.75" thickBo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76"/>
      <c r="Q183" s="188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1:37" ht="15.75" thickBo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76"/>
      <c r="Q184" s="188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1:37" ht="15.75" thickBo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76"/>
      <c r="Q185" s="188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1:37" ht="15.75" thickBo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76"/>
      <c r="Q186" s="188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1:37" ht="15.75" thickBo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76"/>
      <c r="Q187" s="188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1:37" ht="15.75" thickBo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76"/>
      <c r="Q188" s="188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1:37" ht="15.75" thickBo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76"/>
      <c r="Q189" s="188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1:37" ht="15.75" thickBo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76"/>
      <c r="Q190" s="188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1:37" ht="15.75" thickBo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76"/>
      <c r="Q191" s="188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1:37" ht="15.75" thickBo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76"/>
      <c r="Q192" s="188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1:37" ht="15.75" thickBo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76"/>
      <c r="Q193" s="188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1:37" ht="15.75" thickBo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76"/>
      <c r="Q194" s="188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1:37" ht="15.75" thickBo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76"/>
      <c r="Q195" s="188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1:37" ht="15.75" thickBo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76"/>
      <c r="Q196" s="188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ht="15.75" thickBo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76"/>
      <c r="Q197" s="188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1:37" ht="15.75" thickBo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76"/>
      <c r="Q198" s="188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1:37" ht="15.75" thickBo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76"/>
      <c r="Q199" s="188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1:37" ht="15.75" thickBo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76"/>
      <c r="Q200" s="188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1:37" ht="15.75" thickBo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76"/>
      <c r="Q201" s="188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1:37" ht="15.75" thickBo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76"/>
      <c r="Q202" s="188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1:37" ht="15.75" thickBo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76"/>
      <c r="Q203" s="188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1:37" ht="15.75" thickBo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76"/>
      <c r="Q204" s="188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1:37" ht="15.75" thickBo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76"/>
      <c r="Q205" s="188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1:37" ht="15.75" thickBo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76"/>
      <c r="Q206" s="188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spans="1:37" ht="15.75" thickBo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76"/>
      <c r="Q207" s="188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spans="1:37" ht="15.75" thickBo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76"/>
      <c r="Q208" s="188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spans="1:37" ht="15.75" thickBo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76"/>
      <c r="Q209" s="188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spans="1:37" ht="15.75" thickBo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76"/>
      <c r="Q210" s="188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1:37" ht="15.75" thickBo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76"/>
      <c r="Q211" s="188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1:37" ht="15.75" thickBo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76"/>
      <c r="Q212" s="188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1:37" ht="15.75" thickBo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76"/>
      <c r="Q213" s="188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1:37" ht="15.75" thickBo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76"/>
      <c r="Q214" s="188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1:37" ht="15.75" thickBo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76"/>
      <c r="Q215" s="188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1:37" ht="15.75" thickBo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76"/>
      <c r="Q216" s="188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ht="15.75" thickBo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76"/>
      <c r="Q217" s="188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1:37" ht="15.75" thickBo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76"/>
      <c r="Q218" s="188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1:37" ht="15.75" thickBo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76"/>
      <c r="Q219" s="188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1:37" ht="15.75" thickBo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76"/>
      <c r="Q220" s="188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1:37" ht="15.75" thickBo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76"/>
      <c r="Q221" s="188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ht="15.75" thickBo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76"/>
      <c r="Q222" s="188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1:37" ht="15.75" thickBo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76"/>
      <c r="Q223" s="188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ht="15.75" thickBo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76"/>
      <c r="Q224" s="188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ht="15.75" thickBo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76"/>
      <c r="Q225" s="188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1:37" ht="15.75" thickBo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76"/>
      <c r="Q226" s="188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1:37" ht="15.75" thickBo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76"/>
      <c r="Q227" s="188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1:37" ht="15.75" thickBo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76"/>
      <c r="Q228" s="188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1:37" ht="15.75" thickBo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76"/>
      <c r="Q229" s="188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1:37" ht="15.75" thickBo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76"/>
      <c r="Q230" s="188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1:37" ht="15.75" thickBo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76"/>
      <c r="Q231" s="188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1:37" ht="15.75" thickBo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76"/>
      <c r="Q232" s="188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spans="1:37" ht="15.75" thickBo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76"/>
      <c r="Q233" s="188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spans="1:37" ht="15.75" thickBo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76"/>
      <c r="Q234" s="188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spans="1:37" ht="15.75" thickBo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76"/>
      <c r="Q235" s="188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1:37" ht="15.75" thickBo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76"/>
      <c r="Q236" s="188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ht="15.75" thickBo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76"/>
      <c r="Q237" s="188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1:37" ht="15.75" thickBo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76"/>
      <c r="Q238" s="188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1:37" ht="15.75" thickBo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76"/>
      <c r="Q239" s="188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spans="1:37" ht="15.75" thickBo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76"/>
      <c r="Q240" s="188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spans="1:37" ht="15.75" thickBo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76"/>
      <c r="Q241" s="188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spans="1:37" ht="15.75" thickBo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76"/>
      <c r="Q242" s="188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spans="1:37" ht="15.75" thickBo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76"/>
      <c r="Q243" s="188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spans="1:37" ht="15.75" thickBo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76"/>
      <c r="Q244" s="188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spans="1:37" ht="15.75" thickBo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76"/>
      <c r="Q245" s="188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1:37" ht="15.75" thickBo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76"/>
      <c r="Q246" s="188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1:37" ht="15.75" thickBo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76"/>
      <c r="Q247" s="188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1:37" ht="15.75" thickBo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76"/>
      <c r="Q248" s="188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1:37" ht="15.75" thickBo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76"/>
      <c r="Q249" s="188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spans="1:37" ht="15.75" thickBo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76"/>
      <c r="Q250" s="188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spans="1:37" ht="15.75" thickBo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76"/>
      <c r="Q251" s="188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1:37" ht="15.75" thickBo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76"/>
      <c r="Q252" s="188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1:37" ht="15.75" thickBo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76"/>
      <c r="Q253" s="188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1:37" ht="15.75" thickBo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76"/>
      <c r="Q254" s="188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1:37" ht="15.75" thickBo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76"/>
      <c r="Q255" s="188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1:37" ht="15.75" thickBo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76"/>
      <c r="Q256" s="188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1:37" ht="15.75" thickBo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76"/>
      <c r="Q257" s="188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1:37" ht="15.75" thickBo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76"/>
      <c r="Q258" s="188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1:37" ht="15.75" thickBo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76"/>
      <c r="Q259" s="188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1:37" ht="15.75" thickBo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76"/>
      <c r="Q260" s="188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1:37" ht="15.75" thickBo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76"/>
      <c r="Q261" s="188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1:37" ht="15.75" thickBo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76"/>
      <c r="Q262" s="188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1:37" ht="15.75" thickBo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76"/>
      <c r="Q263" s="188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1:37" ht="15.75" thickBo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76"/>
      <c r="Q264" s="188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ht="15.75" thickBo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76"/>
      <c r="Q265" s="188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1:37" ht="15.75" thickBo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76"/>
      <c r="Q266" s="188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ht="15.75" thickBo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76"/>
      <c r="Q267" s="188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1:37" ht="15.75" thickBo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76"/>
      <c r="Q268" s="188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1:37" ht="15.75" thickBo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76"/>
      <c r="Q269" s="188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1:37" ht="15.75" thickBo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76"/>
      <c r="Q270" s="188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1:37" ht="15.75" thickBo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76"/>
      <c r="Q271" s="188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1:37" ht="15.75" thickBo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76"/>
      <c r="Q272" s="188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1:37" ht="15.75" thickBo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76"/>
      <c r="Q273" s="188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1:37" ht="15.75" thickBo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76"/>
      <c r="Q274" s="188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1:37" ht="15.75" thickBo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76"/>
      <c r="Q275" s="188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1:37" ht="15.75" thickBo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76"/>
      <c r="Q276" s="188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1:37" ht="15.75" thickBo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76"/>
      <c r="Q277" s="188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1:37" ht="15.75" thickBo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76"/>
      <c r="Q278" s="188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1:37" ht="15.75" thickBo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76"/>
      <c r="Q279" s="188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ht="15.75" thickBo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76"/>
      <c r="Q280" s="188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ht="15.75" thickBo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76"/>
      <c r="Q281" s="188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1:37" ht="15.75" thickBo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76"/>
      <c r="Q282" s="188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1:37" ht="15.75" thickBo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76"/>
      <c r="Q283" s="188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1:37" ht="15.75" thickBo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76"/>
      <c r="Q284" s="188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1:37" ht="15.75" thickBo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76"/>
      <c r="Q285" s="188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1:37" ht="15.75" thickBo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76"/>
      <c r="Q286" s="188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1:37" ht="15.75" thickBo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76"/>
      <c r="Q287" s="188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1:37" ht="15.75" thickBo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76"/>
      <c r="Q288" s="188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1:37" ht="15.75" thickBo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76"/>
      <c r="Q289" s="188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1:37" ht="15.75" thickBo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76"/>
      <c r="Q290" s="188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1:37" ht="15.75" thickBo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76"/>
      <c r="Q291" s="188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1:37" ht="15.75" thickBo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76"/>
      <c r="Q292" s="188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1:37" ht="15.75" thickBo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76"/>
      <c r="Q293" s="188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1:37" ht="15.75" thickBo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76"/>
      <c r="Q294" s="188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1:37" ht="15.75" thickBo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76"/>
      <c r="Q295" s="188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1:37" ht="15.75" thickBo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76"/>
      <c r="Q296" s="188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1:37" ht="15.75" thickBo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76"/>
      <c r="Q297" s="188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1:37" ht="15.75" thickBo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76"/>
      <c r="Q298" s="188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1:37" ht="15.75" thickBo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76"/>
      <c r="Q299" s="188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1:37" ht="15.75" thickBo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76"/>
      <c r="Q300" s="188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1:37" ht="15.75" thickBo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76"/>
      <c r="Q301" s="188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1:37" ht="15.75" thickBo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76"/>
      <c r="Q302" s="188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1:37" ht="15.75" thickBo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76"/>
      <c r="Q303" s="188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1:37" ht="15.75" thickBo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76"/>
      <c r="Q304" s="188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ht="15.75" thickBo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76"/>
      <c r="Q305" s="188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1:37" ht="15.75" thickBo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76"/>
      <c r="Q306" s="188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ht="15.75" thickBo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76"/>
      <c r="Q307" s="188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1:37" ht="15.75" thickBo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76"/>
      <c r="Q308" s="188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1:37" ht="15.75" thickBo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76"/>
      <c r="Q309" s="188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ht="15.75" thickBo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76"/>
      <c r="Q310" s="188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1:37" ht="15.75" thickBo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76"/>
      <c r="Q311" s="188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1:37" ht="15.75" thickBo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76"/>
      <c r="Q312" s="188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1:37" ht="15.75" thickBo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76"/>
      <c r="Q313" s="188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1:37" ht="15.75" thickBo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76"/>
      <c r="Q314" s="188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1:37" ht="15.75" thickBo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76"/>
      <c r="Q315" s="188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1:37" ht="15.75" thickBo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76"/>
      <c r="Q316" s="188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1:37" ht="15.75" thickBo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76"/>
      <c r="Q317" s="188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1:37" ht="15.75" thickBo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76"/>
      <c r="Q318" s="188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1:37" ht="15.75" thickBo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76"/>
      <c r="Q319" s="188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1:37" ht="15.75" thickBo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76"/>
      <c r="Q320" s="188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1:37" ht="15.75" thickBo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76"/>
      <c r="Q321" s="188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1:37" ht="15.75" thickBo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76"/>
      <c r="Q322" s="188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ht="15.75" thickBo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76"/>
      <c r="Q323" s="188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1:37" ht="15.75" thickBo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76"/>
      <c r="Q324" s="188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1:37" ht="15.75" thickBo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76"/>
      <c r="Q325" s="188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1:37" ht="15.75" thickBo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76"/>
      <c r="Q326" s="188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1:37" ht="15.75" thickBo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76"/>
      <c r="Q327" s="188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1:37" ht="15.75" thickBo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76"/>
      <c r="Q328" s="188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1:37" ht="15.75" thickBo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76"/>
      <c r="Q329" s="188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1:37" ht="15.75" thickBo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76"/>
      <c r="Q330" s="188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1:37" ht="15.75" thickBo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76"/>
      <c r="Q331" s="188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1:37" ht="15.75" thickBo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76"/>
      <c r="Q332" s="188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1:37" ht="15.75" thickBo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76"/>
      <c r="Q333" s="188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spans="1:37" ht="15.75" thickBo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76"/>
      <c r="Q334" s="188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spans="1:37" ht="15.75" thickBo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76"/>
      <c r="Q335" s="188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spans="1:37" ht="15.75" thickBo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76"/>
      <c r="Q336" s="188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1:37" ht="15.75" thickBo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76"/>
      <c r="Q337" s="188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spans="1:37" ht="15.75" thickBo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76"/>
      <c r="Q338" s="188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spans="1:37" ht="15.75" thickBo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76"/>
      <c r="Q339" s="188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spans="1:37" ht="15.75" thickBo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76"/>
      <c r="Q340" s="188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spans="1:37" ht="15.75" thickBo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76"/>
      <c r="Q341" s="188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spans="1:37" ht="15.75" thickBo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76"/>
      <c r="Q342" s="188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1:37" ht="15.75" thickBo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76"/>
      <c r="Q343" s="188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ht="15.75" thickBo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76"/>
      <c r="Q344" s="188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1:37" ht="15.75" thickBo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76"/>
      <c r="Q345" s="188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ht="15.75" thickBo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76"/>
      <c r="Q346" s="188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1:37" ht="15.75" thickBo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76"/>
      <c r="Q347" s="188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1:37" ht="15.75" thickBo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76"/>
      <c r="Q348" s="188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1:37" ht="15.75" thickBo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76"/>
      <c r="Q349" s="188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1:37" ht="15.75" thickBo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76"/>
      <c r="Q350" s="188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1:37" ht="15.75" thickBo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76"/>
      <c r="Q351" s="188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ht="15.75" thickBo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76"/>
      <c r="Q352" s="188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1:37" ht="15.75" thickBo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76"/>
      <c r="Q353" s="188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1:37" ht="15.75" thickBo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76"/>
      <c r="Q354" s="188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1:37" ht="15.75" thickBo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76"/>
      <c r="Q355" s="188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1:37" ht="15.75" thickBo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76"/>
      <c r="Q356" s="188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1:37" ht="15.75" thickBo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76"/>
      <c r="Q357" s="188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1:37" ht="15.75" thickBo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76"/>
      <c r="Q358" s="188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1:37" ht="15.75" thickBo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76"/>
      <c r="Q359" s="188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1:37" ht="15.75" thickBo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76"/>
      <c r="Q360" s="188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1:37" ht="15.75" thickBo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76"/>
      <c r="Q361" s="188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1:37" ht="15.75" thickBo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76"/>
      <c r="Q362" s="188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ht="15.75" thickBo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76"/>
      <c r="Q363" s="188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1:37" ht="15.75" thickBo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76"/>
      <c r="Q364" s="188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1:37" ht="15.75" thickBo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76"/>
      <c r="Q365" s="188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ht="15.75" thickBo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76"/>
      <c r="Q366" s="188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1:37" ht="15.75" thickBo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76"/>
      <c r="Q367" s="188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1:37" ht="15.75" thickBo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76"/>
      <c r="Q368" s="188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1:37" ht="15.75" thickBo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76"/>
      <c r="Q369" s="188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1:37" ht="15.75" thickBo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76"/>
      <c r="Q370" s="188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1:37" ht="15.75" thickBo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76"/>
      <c r="Q371" s="188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1:37" ht="15.75" thickBo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76"/>
      <c r="Q372" s="188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1:37" ht="15.75" thickBo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76"/>
      <c r="Q373" s="188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1:37" ht="15.75" thickBo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76"/>
      <c r="Q374" s="188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1:37" ht="15.75" thickBo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76"/>
      <c r="Q375" s="188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1:37" ht="15.75" thickBo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76"/>
      <c r="Q376" s="188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1:37" ht="15.75" thickBo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76"/>
      <c r="Q377" s="188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1:37" ht="15.75" thickBo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76"/>
      <c r="Q378" s="188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1:37" ht="15.75" thickBo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76"/>
      <c r="Q379" s="188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1:37" ht="15.75" thickBo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76"/>
      <c r="Q380" s="188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1:37" ht="15.75" thickBo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76"/>
      <c r="Q381" s="188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1:37" ht="15.75" thickBo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76"/>
      <c r="Q382" s="188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1:37" ht="15.75" thickBo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76"/>
      <c r="Q383" s="188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spans="1:37" ht="15.75" thickBo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76"/>
      <c r="Q384" s="188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spans="1:37" ht="15.75" thickBo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76"/>
      <c r="Q385" s="188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spans="1:37" ht="15.75" thickBo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76"/>
      <c r="Q386" s="188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1:37" ht="15.75" thickBo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76"/>
      <c r="Q387" s="188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1:37" ht="15.75" thickBo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76"/>
      <c r="Q388" s="188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1:37" ht="15.75" thickBo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76"/>
      <c r="Q389" s="188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1:37" ht="15.75" thickBo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76"/>
      <c r="Q390" s="188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spans="1:37" ht="15.75" thickBo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76"/>
      <c r="Q391" s="188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ht="15.75" thickBo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76"/>
      <c r="Q392" s="188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spans="1:37" ht="15.75" thickBo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76"/>
      <c r="Q393" s="188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spans="1:37" ht="15.75" thickBo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76"/>
      <c r="Q394" s="188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spans="1:37" ht="15.75" thickBo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76"/>
      <c r="Q395" s="188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spans="1:37" ht="15.75" thickBo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76"/>
      <c r="Q396" s="188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spans="1:37" ht="15.75" thickBo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76"/>
      <c r="Q397" s="188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spans="1:37" ht="15.75" thickBo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76"/>
      <c r="Q398" s="188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spans="1:37" ht="15.75" thickBo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76"/>
      <c r="Q399" s="188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spans="1:37" ht="15.75" thickBo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76"/>
      <c r="Q400" s="188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spans="1:37" ht="15.75" thickBo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76"/>
      <c r="Q401" s="188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ht="15.75" thickBo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76"/>
      <c r="Q402" s="188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ht="15.75" thickBo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76"/>
      <c r="Q403" s="188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spans="1:37" ht="15.75" thickBo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76"/>
      <c r="Q404" s="188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ht="15.75" thickBo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76"/>
      <c r="Q405" s="188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spans="1:37" ht="15.75" thickBo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76"/>
      <c r="Q406" s="188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1:37" ht="15.75" thickBo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76"/>
      <c r="Q407" s="188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ht="15.75" thickBo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76"/>
      <c r="Q408" s="188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spans="1:37" ht="15.75" thickBo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76"/>
      <c r="Q409" s="188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spans="1:37" ht="15.75" thickBo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76"/>
      <c r="Q410" s="188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spans="1:37" ht="15.75" thickBo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76"/>
      <c r="Q411" s="188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spans="1:37" ht="15.75" thickBo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76"/>
      <c r="Q412" s="188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spans="1:37" ht="15.75" thickBo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76"/>
      <c r="Q413" s="188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1:37" ht="15.75" thickBo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76"/>
      <c r="Q414" s="188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1:37" ht="15.75" thickBo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76"/>
      <c r="Q415" s="188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1:37" ht="15.75" thickBo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76"/>
      <c r="Q416" s="188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1:37" ht="15.75" thickBo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76"/>
      <c r="Q417" s="188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1:37" ht="15.75" thickBo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76"/>
      <c r="Q418" s="188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1:37" ht="15.75" thickBo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76"/>
      <c r="Q419" s="188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1:37" ht="15.75" thickBo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76"/>
      <c r="Q420" s="188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1:37" ht="15.75" thickBo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76"/>
      <c r="Q421" s="188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1:37" ht="15.75" thickBo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76"/>
      <c r="Q422" s="188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1:37" ht="15.75" thickBo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76"/>
      <c r="Q423" s="188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1:37" ht="15.75" thickBo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76"/>
      <c r="Q424" s="188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1:37" ht="15.75" thickBo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76"/>
      <c r="Q425" s="188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1:37" ht="15.75" thickBo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76"/>
      <c r="Q426" s="188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1:37" ht="15.75" thickBo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76"/>
      <c r="Q427" s="188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1:37" ht="15.75" thickBo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76"/>
      <c r="Q428" s="188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1:37" ht="15.75" thickBo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76"/>
      <c r="Q429" s="188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1:37" ht="15.75" thickBo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76"/>
      <c r="Q430" s="188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1:37" ht="15.75" thickBo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76"/>
      <c r="Q431" s="188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ht="15.75" thickBo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76"/>
      <c r="Q432" s="188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1:37" ht="15.75" thickBo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76"/>
      <c r="Q433" s="188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1:37" ht="15.75" thickBo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76"/>
      <c r="Q434" s="188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1:37" ht="15.75" thickBo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76"/>
      <c r="Q435" s="188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1:37" ht="15.75" thickBo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76"/>
      <c r="Q436" s="188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1:37" ht="15.75" thickBo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76"/>
      <c r="Q437" s="188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1:37" ht="15.75" thickBo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76"/>
      <c r="Q438" s="188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1:37" ht="15.75" thickBo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76"/>
      <c r="Q439" s="188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1:37" ht="15.75" thickBo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76"/>
      <c r="Q440" s="188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1:37" ht="15.75" thickBo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76"/>
      <c r="Q441" s="188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1:37" ht="15.75" thickBo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76"/>
      <c r="Q442" s="188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1:37" ht="15.75" thickBo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76"/>
      <c r="Q443" s="188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1:37" ht="15.75" thickBo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76"/>
      <c r="Q444" s="188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spans="1:37" ht="15.75" thickBo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76"/>
      <c r="Q445" s="188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spans="1:37" ht="15.75" thickBo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76"/>
      <c r="Q446" s="188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spans="1:37" ht="15.75" thickBo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76"/>
      <c r="Q447" s="188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ht="15.75" thickBo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76"/>
      <c r="Q448" s="188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spans="1:37" ht="15.75" thickBo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76"/>
      <c r="Q449" s="188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spans="1:37" ht="15.75" thickBo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76"/>
      <c r="Q450" s="188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spans="1:37" ht="15.75" thickBo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76"/>
      <c r="Q451" s="188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spans="1:37" ht="15.75" thickBo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76"/>
      <c r="Q452" s="188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spans="1:37" ht="15.75" thickBo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76"/>
      <c r="Q453" s="188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spans="1:37" ht="15.75" thickBo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76"/>
      <c r="Q454" s="188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spans="1:37" ht="15.75" thickBo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76"/>
      <c r="Q455" s="188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spans="1:37" ht="15.75" thickBo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76"/>
      <c r="Q456" s="188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spans="1:37" ht="15.75" thickBo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76"/>
      <c r="Q457" s="188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1:37" ht="15.75" thickBo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76"/>
      <c r="Q458" s="188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1:37" ht="15.75" thickBo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76"/>
      <c r="Q459" s="188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1:37" ht="15.75" thickBo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76"/>
      <c r="Q460" s="188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ht="15.75" thickBo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76"/>
      <c r="Q461" s="188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spans="1:37" ht="15.75" thickBo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76"/>
      <c r="Q462" s="188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spans="1:37" ht="15.75" thickBo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76"/>
      <c r="Q463" s="188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spans="1:37" ht="15.75" thickBo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76"/>
      <c r="Q464" s="188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spans="1:37" ht="15.75" thickBo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76"/>
      <c r="Q465" s="188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ht="15.75" thickBo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76"/>
      <c r="Q466" s="188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spans="1:37" ht="15.75" thickBo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76"/>
      <c r="Q467" s="188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ht="15.75" thickBo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76"/>
      <c r="Q468" s="188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spans="1:37" ht="15.75" thickBo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76"/>
      <c r="Q469" s="188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spans="1:37" ht="15.75" thickBo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76"/>
      <c r="Q470" s="188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spans="1:37" ht="15.75" thickBo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76"/>
      <c r="Q471" s="188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spans="1:37" ht="15.75" thickBo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76"/>
      <c r="Q472" s="188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spans="1:37" ht="15.75" thickBo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76"/>
      <c r="Q473" s="188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spans="1:37" ht="15.75" thickBo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76"/>
      <c r="Q474" s="188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ht="15.75" thickBo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76"/>
      <c r="Q475" s="188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1:37" ht="15.75" thickBo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76"/>
      <c r="Q476" s="188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1:37" ht="15.75" thickBo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76"/>
      <c r="Q477" s="188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1:37" ht="15.75" thickBo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76"/>
      <c r="Q478" s="188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1:37" ht="15.75" thickBo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76"/>
      <c r="Q479" s="188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spans="1:37" ht="15.75" thickBo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76"/>
      <c r="Q480" s="188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spans="1:37" ht="15.75" thickBo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76"/>
      <c r="Q481" s="188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spans="1:37" ht="15.75" thickBo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76"/>
      <c r="Q482" s="188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spans="1:37" ht="15.75" thickBo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76"/>
      <c r="Q483" s="188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spans="1:37" ht="15.75" thickBo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76"/>
      <c r="Q484" s="188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spans="1:37" ht="15.75" thickBo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76"/>
      <c r="Q485" s="188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spans="1:37" ht="15.75" thickBo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76"/>
      <c r="Q486" s="188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spans="1:37" ht="15.75" thickBo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76"/>
      <c r="Q487" s="188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ht="15.75" thickBo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76"/>
      <c r="Q488" s="188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spans="1:37" ht="15.75" thickBo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76"/>
      <c r="Q489" s="188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1:37" ht="15.75" thickBo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76"/>
      <c r="Q490" s="188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spans="1:37" ht="15.75" thickBo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76"/>
      <c r="Q491" s="188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spans="1:37" ht="15.75" thickBo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76"/>
      <c r="Q492" s="188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spans="1:37" ht="15.75" thickBo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76"/>
      <c r="Q493" s="188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spans="1:37" ht="15.75" thickBo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76"/>
      <c r="Q494" s="188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spans="1:37" ht="15.75" thickBo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76"/>
      <c r="Q495" s="188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1:37" ht="15.75" thickBo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76"/>
      <c r="Q496" s="188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1:37" ht="15.75" thickBo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76"/>
      <c r="Q497" s="188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1:37" ht="15.75" thickBo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76"/>
      <c r="Q498" s="188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1:37" ht="15.75" thickBo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76"/>
      <c r="Q499" s="188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1:37" ht="15.75" thickBo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76"/>
      <c r="Q500" s="188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1:37" ht="15.75" thickBo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76"/>
      <c r="Q501" s="188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1:37" ht="15.75" thickBo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76"/>
      <c r="Q502" s="188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1:37" ht="15.75" thickBo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76"/>
      <c r="Q503" s="188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1:37" ht="15.75" thickBo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76"/>
      <c r="Q504" s="188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1:37" ht="15.75" thickBo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76"/>
      <c r="Q505" s="188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1:37" ht="15.75" thickBo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76"/>
      <c r="Q506" s="188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1:37" ht="15.75" thickBo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76"/>
      <c r="Q507" s="188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1:37" ht="15.75" thickBo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76"/>
      <c r="Q508" s="188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ht="15.75" thickBo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76"/>
      <c r="Q509" s="188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1:37" ht="15.75" thickBo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76"/>
      <c r="Q510" s="188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ht="15.75" thickBo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76"/>
      <c r="Q511" s="188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1:37" ht="15.75" thickBo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76"/>
      <c r="Q512" s="188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1:37" ht="15.75" thickBo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76"/>
      <c r="Q513" s="188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1:37" ht="15.75" thickBo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76"/>
      <c r="Q514" s="188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1:37" ht="15.75" thickBo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76"/>
      <c r="Q515" s="188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1:37" ht="15.75" thickBo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76"/>
      <c r="Q516" s="188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1:37" ht="15.75" thickBo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76"/>
      <c r="Q517" s="188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1:37" ht="15.75" thickBo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76"/>
      <c r="Q518" s="188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1:37" ht="15.75" thickBo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76"/>
      <c r="Q519" s="188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1:37" ht="15.75" thickBo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76"/>
      <c r="Q520" s="188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1:37" ht="15.75" thickBo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76"/>
      <c r="Q521" s="188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1:37" ht="15.75" thickBo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76"/>
      <c r="Q522" s="188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1:37" ht="15.75" thickBo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76"/>
      <c r="Q523" s="188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ht="15.75" thickBo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76"/>
      <c r="Q524" s="188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1:37" ht="15.75" thickBo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76"/>
      <c r="Q525" s="188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1:37" ht="15.75" thickBo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76"/>
      <c r="Q526" s="188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1:37" ht="15.75" thickBo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76"/>
      <c r="Q527" s="188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1:37" ht="15.75" thickBo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76"/>
      <c r="Q528" s="188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1:37" ht="15.75" thickBo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76"/>
      <c r="Q529" s="188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1:37" ht="15.75" thickBo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76"/>
      <c r="Q530" s="188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ht="15.75" thickBo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76"/>
      <c r="Q531" s="188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1:37" ht="15.75" thickBo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76"/>
      <c r="Q532" s="188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1:37" ht="15.75" thickBo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76"/>
      <c r="Q533" s="188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1:37" ht="15.75" thickBo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76"/>
      <c r="Q534" s="188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1:37" ht="15.75" thickBo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76"/>
      <c r="Q535" s="188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spans="1:37" ht="15.75" thickBo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76"/>
      <c r="Q536" s="188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spans="1:37" ht="15.75" thickBo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76"/>
      <c r="Q537" s="188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spans="1:37" ht="15.75" thickBo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76"/>
      <c r="Q538" s="188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1:37" ht="15.75" thickBo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76"/>
      <c r="Q539" s="188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1:37" ht="15.75" thickBo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76"/>
      <c r="Q540" s="188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1:37" ht="15.75" thickBo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76"/>
      <c r="Q541" s="188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1:37" ht="15.75" thickBo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76"/>
      <c r="Q542" s="188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1:37" ht="15.75" thickBo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76"/>
      <c r="Q543" s="188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spans="1:37" ht="15.75" thickBo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76"/>
      <c r="Q544" s="188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1:37" ht="15.75" thickBo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76"/>
      <c r="Q545" s="188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1:37" ht="15.75" thickBo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76"/>
      <c r="Q546" s="188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1:37" ht="15.75" thickBo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76"/>
      <c r="Q547" s="188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1:37" ht="15.75" thickBo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76"/>
      <c r="Q548" s="188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spans="1:37" ht="15.75" thickBo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76"/>
      <c r="Q549" s="188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ht="15.75" thickBo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76"/>
      <c r="Q550" s="188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1:37" ht="15.75" thickBo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76"/>
      <c r="Q551" s="188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ht="15.75" thickBo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76"/>
      <c r="Q552" s="188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1:37" ht="15.75" thickBo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76"/>
      <c r="Q553" s="188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1:37" ht="15.75" thickBo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76"/>
      <c r="Q554" s="188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1:37" ht="15.75" thickBo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76"/>
      <c r="Q555" s="188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1:37" ht="15.75" thickBo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76"/>
      <c r="Q556" s="188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1:37" ht="15.75" thickBo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76"/>
      <c r="Q557" s="188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1:37" ht="15.75" thickBo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76"/>
      <c r="Q558" s="188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1:37" ht="15.75" thickBo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76"/>
      <c r="Q559" s="188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1:37" ht="15.75" thickBo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76"/>
      <c r="Q560" s="188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ht="15.75" thickBo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76"/>
      <c r="Q561" s="188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1:37" ht="15.75" thickBo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76"/>
      <c r="Q562" s="188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1:37" ht="15.75" thickBo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76"/>
      <c r="Q563" s="188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1:37" ht="15.75" thickBo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76"/>
      <c r="Q564" s="188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1:37" ht="15.75" thickBo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76"/>
      <c r="Q565" s="188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1:37" ht="15.75" thickBo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76"/>
      <c r="Q566" s="188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ht="15.75" thickBo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76"/>
      <c r="Q567" s="188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1:37" ht="15.75" thickBo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76"/>
      <c r="Q568" s="188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1:37" ht="15.75" thickBo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76"/>
      <c r="Q569" s="188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1:37" ht="15.75" thickBo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76"/>
      <c r="Q570" s="188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1:37" ht="15.75" thickBo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76"/>
      <c r="Q571" s="188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1:37" ht="15.75" thickBo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76"/>
      <c r="Q572" s="188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1:37" ht="15.75" thickBo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76"/>
      <c r="Q573" s="188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1:37" ht="15.75" thickBo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76"/>
      <c r="Q574" s="188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1:37" ht="15.75" thickBo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76"/>
      <c r="Q575" s="188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1:37" ht="15.75" thickBo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76"/>
      <c r="Q576" s="188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1:37" ht="15.75" thickBo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76"/>
      <c r="Q577" s="188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1:37" ht="15.75" thickBo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76"/>
      <c r="Q578" s="188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1:37" ht="15.75" thickBo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76"/>
      <c r="Q579" s="188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1:37" ht="15.75" thickBo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76"/>
      <c r="Q580" s="188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1:37" ht="15.75" thickBo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76"/>
      <c r="Q581" s="188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1:37" ht="15.75" thickBo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76"/>
      <c r="Q582" s="188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1:37" ht="15.75" thickBo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76"/>
      <c r="Q583" s="188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1:37" ht="15.75" thickBo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76"/>
      <c r="Q584" s="188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1:37" ht="15.75" thickBo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76"/>
      <c r="Q585" s="188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1:37" ht="15.75" thickBo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76"/>
      <c r="Q586" s="188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1:37" ht="15.75" thickBo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76"/>
      <c r="Q587" s="188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ht="15.75" thickBo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76"/>
      <c r="Q588" s="188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ht="15.75" thickBo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76"/>
      <c r="Q589" s="188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1:37" ht="15.75" thickBo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76"/>
      <c r="Q590" s="188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1:37" ht="15.75" thickBo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76"/>
      <c r="Q591" s="188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1:37" ht="15.75" thickBo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76"/>
      <c r="Q592" s="188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1:37" ht="15.75" thickBo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76"/>
      <c r="Q593" s="188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1:37" ht="15.75" thickBo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76"/>
      <c r="Q594" s="188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1:37" ht="15.75" thickBo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76"/>
      <c r="Q595" s="188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1:37" ht="15.75" thickBo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76"/>
      <c r="Q596" s="188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1:37" ht="15.75" thickBo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76"/>
      <c r="Q597" s="188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1:37" ht="15.75" thickBo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76"/>
      <c r="Q598" s="188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1:37" ht="15.75" thickBo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76"/>
      <c r="Q599" s="188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1:37" ht="15.75" thickBo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76"/>
      <c r="Q600" s="188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1:37" ht="15.75" thickBo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76"/>
      <c r="Q601" s="188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1:37" ht="15.75" thickBo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76"/>
      <c r="Q602" s="188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ht="15.75" thickBo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76"/>
      <c r="Q603" s="188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1:37" ht="15.75" thickBo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76"/>
      <c r="Q604" s="188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1:37" ht="15.75" thickBo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76"/>
      <c r="Q605" s="188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1:37" ht="15.75" thickBo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76"/>
      <c r="Q606" s="188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1:37" ht="15.75" thickBo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76"/>
      <c r="Q607" s="188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ht="15.75" thickBo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76"/>
      <c r="Q608" s="188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1:37" ht="15.75" thickBo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76"/>
      <c r="Q609" s="188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spans="1:37" ht="15.75" thickBo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76"/>
      <c r="Q610" s="188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spans="1:37" ht="15.75" thickBo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76"/>
      <c r="Q611" s="188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spans="1:37" ht="15.75" thickBo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76"/>
      <c r="Q612" s="188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spans="1:37" ht="15.75" thickBo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76"/>
      <c r="Q613" s="188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spans="1:37" ht="15.75" thickBo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76"/>
      <c r="Q614" s="188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spans="1:37" ht="15.75" thickBo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76"/>
      <c r="Q615" s="188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spans="1:37" ht="15.75" thickBo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76"/>
      <c r="Q616" s="188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ht="15.75" thickBo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76"/>
      <c r="Q617" s="188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spans="1:37" ht="15.75" thickBo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76"/>
      <c r="Q618" s="188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spans="1:37" ht="15.75" thickBo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76"/>
      <c r="Q619" s="188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spans="1:37" ht="15.75" thickBo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76"/>
      <c r="Q620" s="188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spans="1:37" ht="15.75" thickBo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76"/>
      <c r="Q621" s="188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1:37" ht="15.75" thickBo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76"/>
      <c r="Q622" s="188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spans="1:37" ht="15.75" thickBo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76"/>
      <c r="Q623" s="188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spans="1:37" ht="15.75" thickBo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76"/>
      <c r="Q624" s="188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1:37" ht="15.75" thickBo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76"/>
      <c r="Q625" s="188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spans="1:37" ht="15.75" thickBo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76"/>
      <c r="Q626" s="188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spans="1:37" ht="15.75" thickBo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76"/>
      <c r="Q627" s="188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spans="1:37" ht="15.75" thickBo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76"/>
      <c r="Q628" s="188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1:37" ht="15.75" thickBo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76"/>
      <c r="Q629" s="188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1:37" ht="15.75" thickBo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76"/>
      <c r="Q630" s="188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1:37" ht="15.75" thickBo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76"/>
      <c r="Q631" s="188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1:37" ht="15.75" thickBo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76"/>
      <c r="Q632" s="188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1:37" ht="15.75" thickBo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76"/>
      <c r="Q633" s="188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1:37" ht="15.75" thickBo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76"/>
      <c r="Q634" s="188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1:37" ht="15.75" thickBo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76"/>
      <c r="Q635" s="188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1:37" ht="15.75" thickBo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76"/>
      <c r="Q636" s="188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1:37" ht="15.75" thickBo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76"/>
      <c r="Q637" s="188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1:37" ht="15.75" thickBo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76"/>
      <c r="Q638" s="188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1:37" ht="15.75" thickBo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76"/>
      <c r="Q639" s="188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1:37" ht="15.75" thickBo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76"/>
      <c r="Q640" s="188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1:37" ht="15.75" thickBo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76"/>
      <c r="Q641" s="188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1:37" ht="15.75" thickBo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76"/>
      <c r="Q642" s="188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ht="15.75" thickBo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76"/>
      <c r="Q643" s="188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ht="15.75" thickBo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76"/>
      <c r="Q644" s="188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1:37" ht="15.75" thickBo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76"/>
      <c r="Q645" s="188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1:37" ht="15.75" thickBo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76"/>
      <c r="Q646" s="188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ht="15.75" thickBo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76"/>
      <c r="Q647" s="188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ht="15.75" thickBo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76"/>
      <c r="Q648" s="188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1:37" ht="15.75" thickBo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76"/>
      <c r="Q649" s="188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1:37" ht="15.75" thickBo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76"/>
      <c r="Q650" s="188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1:37" ht="15.75" thickBo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76"/>
      <c r="Q651" s="188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1:37" ht="15.75" thickBo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76"/>
      <c r="Q652" s="188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1:37" ht="15.75" thickBo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76"/>
      <c r="Q653" s="188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1:37" ht="15.75" thickBo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76"/>
      <c r="Q654" s="188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spans="1:37" ht="15.75" thickBo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76"/>
      <c r="Q655" s="188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spans="1:37" ht="15.75" thickBo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76"/>
      <c r="Q656" s="188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spans="1:37" ht="15.75" thickBo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76"/>
      <c r="Q657" s="188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spans="1:37" ht="15.75" thickBo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76"/>
      <c r="Q658" s="188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ht="15.75" thickBo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76"/>
      <c r="Q659" s="188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spans="1:37" ht="15.75" thickBo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76"/>
      <c r="Q660" s="188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spans="1:37" ht="15.75" thickBo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76"/>
      <c r="Q661" s="188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spans="1:37" ht="15.75" thickBo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76"/>
      <c r="Q662" s="188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spans="1:37" ht="15.75" thickBo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76"/>
      <c r="Q663" s="188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spans="1:37" ht="15.75" thickBo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76"/>
      <c r="Q664" s="188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spans="1:37" ht="15.75" thickBo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76"/>
      <c r="Q665" s="188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spans="1:37" ht="15.75" thickBo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76"/>
      <c r="Q666" s="188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spans="1:37" ht="15.75" thickBo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76"/>
      <c r="Q667" s="188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spans="1:37" ht="15.75" thickBo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76"/>
      <c r="Q668" s="188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spans="1:37" ht="15.75" thickBo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76"/>
      <c r="Q669" s="188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spans="1:37" ht="15.75" thickBo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76"/>
      <c r="Q670" s="188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spans="1:37" ht="15.75" thickBo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76"/>
      <c r="Q671" s="188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spans="1:37" ht="15.75" thickBo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76"/>
      <c r="Q672" s="188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spans="1:37" ht="15.75" thickBo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76"/>
      <c r="Q673" s="188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spans="1:37" ht="15.75" thickBo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76"/>
      <c r="Q674" s="188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spans="1:37" ht="15.75" thickBo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76"/>
      <c r="Q675" s="188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spans="1:37" ht="15.75" thickBo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76"/>
      <c r="Q676" s="188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spans="1:37" ht="15.75" thickBo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76"/>
      <c r="Q677" s="188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spans="1:37" ht="15.75" thickBo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76"/>
      <c r="Q678" s="188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1:37" ht="15.75" thickBo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76"/>
      <c r="Q679" s="188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1:37" ht="15.75" thickBo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76"/>
      <c r="Q680" s="188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1:37" ht="15.75" thickBo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76"/>
      <c r="Q681" s="188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1:37" ht="15.75" thickBo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76"/>
      <c r="Q682" s="188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ht="15.75" thickBo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76"/>
      <c r="Q683" s="188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spans="1:37" ht="15.75" thickBo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76"/>
      <c r="Q684" s="188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spans="1:37" ht="15.75" thickBo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76"/>
      <c r="Q685" s="188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spans="1:37" ht="15.75" thickBo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76"/>
      <c r="Q686" s="188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spans="1:37" ht="15.75" thickBo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76"/>
      <c r="Q687" s="188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spans="1:37" ht="15.75" thickBo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76"/>
      <c r="Q688" s="188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spans="1:37" ht="15.75" thickBo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76"/>
      <c r="Q689" s="188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1:37" ht="15.75" thickBo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76"/>
      <c r="Q690" s="188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1:37" ht="15.75" thickBo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76"/>
      <c r="Q691" s="188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1:37" ht="15.75" thickBo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76"/>
      <c r="Q692" s="188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1:37" ht="15.75" thickBo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76"/>
      <c r="Q693" s="188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spans="1:37" ht="15.75" thickBo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76"/>
      <c r="Q694" s="188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spans="1:37" ht="15.75" thickBo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76"/>
      <c r="Q695" s="188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spans="1:37" ht="15.75" thickBo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76"/>
      <c r="Q696" s="188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spans="1:37" ht="15.75" thickBo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76"/>
      <c r="Q697" s="188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spans="1:37" ht="15.75" thickBo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76"/>
      <c r="Q698" s="188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ht="15.75" thickBo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76"/>
      <c r="Q699" s="188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spans="1:37" ht="15.75" thickBo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76"/>
      <c r="Q700" s="188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spans="1:37" ht="15.75" thickBo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76"/>
      <c r="Q701" s="188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spans="1:37" ht="15.75" thickBo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76"/>
      <c r="Q702" s="188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ht="15.75" thickBo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76"/>
      <c r="Q703" s="188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spans="1:37" ht="15.75" thickBo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76"/>
      <c r="Q704" s="188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spans="1:37" ht="15.75" thickBo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76"/>
      <c r="Q705" s="188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spans="1:37" ht="15.75" thickBo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76"/>
      <c r="Q706" s="188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1:37" ht="15.75" thickBo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76"/>
      <c r="Q707" s="188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1:37" ht="15.75" thickBo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76"/>
      <c r="Q708" s="188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1:37" ht="15.75" thickBo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76"/>
      <c r="Q709" s="188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ht="15.75" thickBo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76"/>
      <c r="Q710" s="188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ht="15.75" thickBo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76"/>
      <c r="Q711" s="188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spans="1:37" ht="15.75" thickBo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76"/>
      <c r="Q712" s="188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spans="1:37" ht="15.75" thickBo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76"/>
      <c r="Q713" s="188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spans="1:37" ht="15.75" thickBo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76"/>
      <c r="Q714" s="188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spans="1:37" ht="15.75" thickBo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76"/>
      <c r="Q715" s="188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spans="1:37" ht="15.75" thickBo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76"/>
      <c r="Q716" s="188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spans="1:37" ht="15.75" thickBo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76"/>
      <c r="Q717" s="188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1:37" ht="15.75" thickBo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76"/>
      <c r="Q718" s="188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1:37" ht="15.75" thickBo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76"/>
      <c r="Q719" s="188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1:37" ht="15.75" thickBo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76"/>
      <c r="Q720" s="188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1:37" ht="15.75" thickBo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76"/>
      <c r="Q721" s="188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1:37" ht="15.75" thickBo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76"/>
      <c r="Q722" s="188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1:37" ht="15.75" thickBo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76"/>
      <c r="Q723" s="188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1:37" ht="15.75" thickBo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76"/>
      <c r="Q724" s="188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1:37" ht="15.75" thickBo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76"/>
      <c r="Q725" s="188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ht="15.75" thickBo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76"/>
      <c r="Q726" s="188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1:37" ht="15.75" thickBo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76"/>
      <c r="Q727" s="188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1:37" ht="15.75" thickBo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76"/>
      <c r="Q728" s="188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1:37" ht="15.75" thickBo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76"/>
      <c r="Q729" s="188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1:37" ht="15.75" thickBo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76"/>
      <c r="Q730" s="188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1:37" ht="15.75" thickBo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76"/>
      <c r="Q731" s="188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1:37" ht="15.75" thickBo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76"/>
      <c r="Q732" s="188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1:37" ht="15.75" thickBo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76"/>
      <c r="Q733" s="188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1:37" ht="15.75" thickBo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76"/>
      <c r="Q734" s="188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1:37" ht="15.75" thickBo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76"/>
      <c r="Q735" s="188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1:37" ht="15.75" thickBo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76"/>
      <c r="Q736" s="188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1:37" ht="15.75" thickBo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76"/>
      <c r="Q737" s="188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1:37" ht="15.75" thickBo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76"/>
      <c r="Q738" s="188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ht="15.75" thickBo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76"/>
      <c r="Q739" s="188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spans="1:37" ht="15.75" thickBo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76"/>
      <c r="Q740" s="188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spans="1:37" ht="15.75" thickBo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76"/>
      <c r="Q741" s="188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spans="1:37" ht="15.75" thickBo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76"/>
      <c r="Q742" s="188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spans="1:37" ht="15.75" thickBo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76"/>
      <c r="Q743" s="188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spans="1:37" ht="15.75" thickBo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76"/>
      <c r="Q744" s="188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spans="1:37" ht="15.75" thickBo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76"/>
      <c r="Q745" s="188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1:37" ht="15.75" thickBo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76"/>
      <c r="Q746" s="188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1:37" ht="15.75" thickBo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76"/>
      <c r="Q747" s="188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1:37" ht="15.75" thickBo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76"/>
      <c r="Q748" s="188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1:37" ht="15.75" thickBo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76"/>
      <c r="Q749" s="188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1:37" ht="15.75" thickBo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76"/>
      <c r="Q750" s="188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1:37" ht="15.75" thickBo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76"/>
      <c r="Q751" s="188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ht="15.75" thickBo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76"/>
      <c r="Q752" s="188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ht="15.75" thickBo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76"/>
      <c r="Q753" s="188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1:37" ht="15.75" thickBo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76"/>
      <c r="Q754" s="188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1:37" ht="15.75" thickBo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76"/>
      <c r="Q755" s="188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1:37" ht="15.75" thickBo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76"/>
      <c r="Q756" s="188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1:37" ht="15.75" thickBo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76"/>
      <c r="Q757" s="188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1:37" ht="15.75" thickBo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76"/>
      <c r="Q758" s="188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1:37" ht="15.75" thickBo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76"/>
      <c r="Q759" s="188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1:37" ht="15.75" thickBo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76"/>
      <c r="Q760" s="188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1:37" ht="15.75" thickBo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76"/>
      <c r="Q761" s="188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1:37" ht="15.75" thickBo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76"/>
      <c r="Q762" s="188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1:37" ht="15.75" thickBo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76"/>
      <c r="Q763" s="188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1:37" ht="15.75" thickBo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76"/>
      <c r="Q764" s="188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1:37" ht="15.75" thickBo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76"/>
      <c r="Q765" s="188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1:37" ht="15.75" thickBo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76"/>
      <c r="Q766" s="188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1:37" ht="15.75" thickBo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76"/>
      <c r="Q767" s="188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1:37" ht="15.75" thickBo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76"/>
      <c r="Q768" s="188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1:37" ht="15.75" thickBo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76"/>
      <c r="Q769" s="188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1:37" ht="15.75" thickBo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76"/>
      <c r="Q770" s="188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1:37" ht="15.75" thickBo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76"/>
      <c r="Q771" s="188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1:37" ht="15.75" thickBo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76"/>
      <c r="Q772" s="188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1:37" ht="15.75" thickBo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76"/>
      <c r="Q773" s="188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1:37" ht="15.75" thickBo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76"/>
      <c r="Q774" s="188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1:37" ht="15.75" thickBo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76"/>
      <c r="Q775" s="188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1:37" ht="15.75" thickBo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76"/>
      <c r="Q776" s="188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1:37" ht="15.75" thickBo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76"/>
      <c r="Q777" s="188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spans="1:37" ht="15.75" thickBo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76"/>
      <c r="Q778" s="188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spans="1:37" ht="15.75" thickBo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76"/>
      <c r="Q779" s="188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spans="1:37" ht="15.75" thickBo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76"/>
      <c r="Q780" s="188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spans="1:37" ht="15.75" thickBo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76"/>
      <c r="Q781" s="188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ht="15.75" thickBo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76"/>
      <c r="Q782" s="188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spans="1:37" ht="15.75" thickBo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76"/>
      <c r="Q783" s="188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spans="1:37" ht="15.75" thickBo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76"/>
      <c r="Q784" s="188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spans="1:37" ht="15.75" thickBo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76"/>
      <c r="Q785" s="188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spans="1:37" ht="15.75" thickBo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76"/>
      <c r="Q786" s="188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spans="1:37" ht="15.75" thickBo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76"/>
      <c r="Q787" s="188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spans="1:37" ht="15.75" thickBo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76"/>
      <c r="Q788" s="188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spans="1:37" ht="15.75" thickBo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76"/>
      <c r="Q789" s="188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spans="1:37" ht="15.75" thickBo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76"/>
      <c r="Q790" s="188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spans="1:37" ht="15.75" thickBo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76"/>
      <c r="Q791" s="188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spans="1:37" ht="15.75" thickBo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76"/>
      <c r="Q792" s="188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spans="1:37" ht="15.75" thickBo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76"/>
      <c r="Q793" s="188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ht="15.75" thickBo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76"/>
      <c r="Q794" s="188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ht="15.75" thickBo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76"/>
      <c r="Q795" s="188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spans="1:37" ht="15.75" thickBo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76"/>
      <c r="Q796" s="188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spans="1:37" ht="15.75" thickBo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76"/>
      <c r="Q797" s="188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spans="1:37" ht="15.75" thickBo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76"/>
      <c r="Q798" s="188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spans="1:37" ht="15.75" thickBo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76"/>
      <c r="Q799" s="188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spans="1:37" ht="15.75" thickBo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76"/>
      <c r="Q800" s="188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spans="1:37" ht="15.75" thickBo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76"/>
      <c r="Q801" s="188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spans="1:37" ht="15.75" thickBo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76"/>
      <c r="Q802" s="188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spans="1:37" ht="15.75" thickBo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76"/>
      <c r="Q803" s="188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spans="1:37" ht="15.75" thickBo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76"/>
      <c r="Q804" s="188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spans="1:37" ht="15.75" thickBo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76"/>
      <c r="Q805" s="188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spans="1:37" ht="15.75" thickBo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76"/>
      <c r="Q806" s="188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spans="1:37" ht="15.75" thickBo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76"/>
      <c r="Q807" s="188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spans="1:37" ht="15.75" thickBo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76"/>
      <c r="Q808" s="188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spans="1:37" ht="15.75" thickBo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76"/>
      <c r="Q809" s="188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spans="1:37" ht="15.75" thickBo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76"/>
      <c r="Q810" s="188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spans="1:37" ht="15.75" thickBo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76"/>
      <c r="Q811" s="188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ht="15.75" thickBo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76"/>
      <c r="Q812" s="188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spans="1:37" ht="15.75" thickBo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76"/>
      <c r="Q813" s="188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spans="1:37" ht="15.75" thickBo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76"/>
      <c r="Q814" s="188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spans="1:37" ht="15.75" thickBo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76"/>
      <c r="Q815" s="188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spans="1:37" ht="15.75" thickBo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76"/>
      <c r="Q816" s="188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spans="1:37" ht="15.75" thickBo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76"/>
      <c r="Q817" s="188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spans="1:37" ht="15.75" thickBo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76"/>
      <c r="Q818" s="188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spans="1:37" ht="15.75" thickBo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76"/>
      <c r="Q819" s="188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spans="1:37" ht="15.75" thickBo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76"/>
      <c r="Q820" s="188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spans="1:37" ht="15.75" thickBo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76"/>
      <c r="Q821" s="188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spans="1:37" ht="15.75" thickBo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76"/>
      <c r="Q822" s="188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spans="1:37" ht="15.75" thickBo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76"/>
      <c r="Q823" s="188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spans="1:37" ht="15.75" thickBo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76"/>
      <c r="Q824" s="188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spans="1:37" ht="15.75" thickBo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76"/>
      <c r="Q825" s="188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spans="1:37" ht="15.75" thickBo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76"/>
      <c r="Q826" s="188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spans="1:37" ht="15.75" thickBo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76"/>
      <c r="Q827" s="188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spans="1:37" ht="15.75" thickBo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76"/>
      <c r="Q828" s="188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spans="1:37" ht="15.75" thickBo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76"/>
      <c r="Q829" s="188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spans="1:37" ht="15.75" thickBo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76"/>
      <c r="Q830" s="188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spans="1:37" ht="15.75" thickBo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76"/>
      <c r="Q831" s="188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spans="1:37" ht="15.75" thickBo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76"/>
      <c r="Q832" s="188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ht="15.75" thickBo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76"/>
      <c r="Q833" s="188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ht="15.75" thickBo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76"/>
      <c r="Q834" s="188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spans="1:37" ht="15.75" thickBo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76"/>
      <c r="Q835" s="188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1:37" ht="15.75" thickBo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76"/>
      <c r="Q836" s="188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1:37" ht="15.75" thickBo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76"/>
      <c r="Q837" s="188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1:37" ht="15.75" thickBo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76"/>
      <c r="Q838" s="188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1:37" ht="15.75" thickBo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76"/>
      <c r="Q839" s="188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spans="1:37" ht="15.75" thickBo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76"/>
      <c r="Q840" s="188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spans="1:37" ht="15.75" thickBo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76"/>
      <c r="Q841" s="188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spans="1:37" ht="15.75" thickBo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76"/>
      <c r="Q842" s="188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spans="1:37" ht="15.75" thickBo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76"/>
      <c r="Q843" s="188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spans="1:37" ht="15.75" thickBo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76"/>
      <c r="Q844" s="188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spans="1:37" ht="15.75" thickBo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76"/>
      <c r="Q845" s="188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spans="1:37" ht="15.75" thickBo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76"/>
      <c r="Q846" s="188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spans="1:37" ht="15.75" thickBo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76"/>
      <c r="Q847" s="188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spans="1:37" ht="15.75" thickBo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76"/>
      <c r="Q848" s="188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spans="1:37" ht="15.75" thickBo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76"/>
      <c r="Q849" s="188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spans="1:37" ht="15.75" thickBo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76"/>
      <c r="Q850" s="188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spans="1:37" ht="15.75" thickBo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76"/>
      <c r="Q851" s="188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spans="1:37" ht="15.75" thickBo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76"/>
      <c r="Q852" s="188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spans="1:37" ht="15.75" thickBo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76"/>
      <c r="Q853" s="188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ht="15.75" thickBo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76"/>
      <c r="Q854" s="188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spans="1:37" ht="15.75" thickBo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76"/>
      <c r="Q855" s="188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spans="1:37" ht="15.75" thickBo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76"/>
      <c r="Q856" s="188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spans="1:37" ht="15.75" thickBo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76"/>
      <c r="Q857" s="188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spans="1:37" ht="15.75" thickBo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76"/>
      <c r="Q858" s="188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spans="1:37" ht="15.75" thickBo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76"/>
      <c r="Q859" s="188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spans="1:37" ht="15.75" thickBo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76"/>
      <c r="Q860" s="188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spans="1:37" ht="15.75" thickBo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76"/>
      <c r="Q861" s="188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spans="1:37" ht="15.75" thickBo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76"/>
      <c r="Q862" s="188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spans="1:37" ht="15.75" thickBo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76"/>
      <c r="Q863" s="188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spans="1:37" ht="15.75" thickBo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76"/>
      <c r="Q864" s="188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spans="1:37" ht="15.75" thickBo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76"/>
      <c r="Q865" s="188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spans="1:37" ht="15.75" thickBo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76"/>
      <c r="Q866" s="188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spans="1:37" ht="15.75" thickBo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76"/>
      <c r="Q867" s="188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ht="15.75" thickBo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76"/>
      <c r="Q868" s="188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spans="1:37" ht="15.75" thickBo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76"/>
      <c r="Q869" s="188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spans="1:37" ht="15.75" thickBo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76"/>
      <c r="Q870" s="188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1:37" ht="15.75" thickBo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76"/>
      <c r="Q871" s="188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spans="1:37" ht="15.75" thickBo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76"/>
      <c r="Q872" s="188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spans="1:37" ht="15.75" thickBo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76"/>
      <c r="Q873" s="188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spans="1:37" ht="15.75" thickBo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76"/>
      <c r="Q874" s="188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spans="1:37" ht="15.75" thickBo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76"/>
      <c r="Q875" s="188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spans="1:37" ht="15.75" thickBo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76"/>
      <c r="Q876" s="188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spans="1:37" ht="15.75" thickBo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76"/>
      <c r="Q877" s="188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1:37" ht="15.75" thickBo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76"/>
      <c r="Q878" s="188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1:37" ht="15.75" thickBo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76"/>
      <c r="Q879" s="188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1:37" ht="15.75" thickBo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76"/>
      <c r="Q880" s="188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1:37" ht="15.75" thickBo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76"/>
      <c r="Q881" s="188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1:37" ht="15.75" thickBo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76"/>
      <c r="Q882" s="188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1:37" ht="15.75" thickBo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76"/>
      <c r="Q883" s="188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1:37" ht="15.75" thickBo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76"/>
      <c r="Q884" s="188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1:37" ht="15.75" thickBo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76"/>
      <c r="Q885" s="188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1:37" ht="15.75" thickBo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76"/>
      <c r="Q886" s="188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1:37" ht="15.75" thickBo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76"/>
      <c r="Q887" s="188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1:37" ht="15.75" thickBo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76"/>
      <c r="Q888" s="188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1:37" ht="15.75" thickBo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76"/>
      <c r="Q889" s="188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1:37" ht="15.75" thickBo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76"/>
      <c r="Q890" s="188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1:37" ht="15.75" thickBo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76"/>
      <c r="Q891" s="188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ht="15.75" thickBo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76"/>
      <c r="Q892" s="188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ht="15.75" thickBo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76"/>
      <c r="Q893" s="188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ht="15.75" thickBo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76"/>
      <c r="Q894" s="188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1:37" ht="15.75" thickBo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76"/>
      <c r="Q895" s="188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1:37" ht="15.75" thickBo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76"/>
      <c r="Q896" s="188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1:37" ht="15.75" thickBo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76"/>
      <c r="Q897" s="188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1:37" ht="15.75" thickBo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76"/>
      <c r="Q898" s="188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spans="1:37" ht="15.75" thickBo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76"/>
      <c r="Q899" s="188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spans="1:37" ht="15.75" thickBo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76"/>
      <c r="Q900" s="188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spans="1:37" ht="15.75" thickBo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76"/>
      <c r="Q901" s="188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spans="1:37" ht="15.75" thickBo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76"/>
      <c r="Q902" s="188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spans="1:37" ht="15.75" thickBo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76"/>
      <c r="Q903" s="188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spans="1:37" ht="15.75" thickBo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76"/>
      <c r="Q904" s="188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spans="1:37" ht="15.75" thickBo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76"/>
      <c r="Q905" s="188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spans="1:37" ht="15.75" thickBo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76"/>
      <c r="Q906" s="188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spans="1:37" ht="15.75" thickBo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76"/>
      <c r="Q907" s="188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spans="1:37" ht="15.75" thickBo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76"/>
      <c r="Q908" s="188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spans="1:37" ht="15.75" thickBo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76"/>
      <c r="Q909" s="188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ht="15.75" thickBo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76"/>
      <c r="Q910" s="188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spans="1:37" ht="15.75" thickBo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76"/>
      <c r="Q911" s="188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spans="1:37" ht="15.75" thickBo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76"/>
      <c r="Q912" s="188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spans="1:37" ht="15.75" thickBo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76"/>
      <c r="Q913" s="188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spans="1:37" ht="15.75" thickBo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76"/>
      <c r="Q914" s="188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spans="1:37" ht="15.75" thickBo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76"/>
      <c r="Q915" s="188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spans="1:37" ht="15.75" thickBo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76"/>
      <c r="Q916" s="188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spans="1:37" ht="15.75" thickBo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76"/>
      <c r="Q917" s="188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1:37" ht="15.75" thickBo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76"/>
      <c r="Q918" s="188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1:37" ht="15.75" thickBo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76"/>
      <c r="Q919" s="188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1:37" ht="15.75" thickBo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76"/>
      <c r="Q920" s="188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1:37" ht="15.75" thickBo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76"/>
      <c r="Q921" s="188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spans="1:37" ht="15.75" thickBo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76"/>
      <c r="Q922" s="188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spans="1:37" ht="15.75" thickBo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76"/>
      <c r="Q923" s="188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spans="1:37" ht="15.75" thickBo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76"/>
      <c r="Q924" s="188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spans="1:37" ht="15.75" thickBo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76"/>
      <c r="Q925" s="188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spans="1:37" ht="15.75" thickBo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76"/>
      <c r="Q926" s="188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1:37" ht="15.75" thickBo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76"/>
      <c r="Q927" s="188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1:37" ht="15.75" thickBo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76"/>
      <c r="Q928" s="188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1:37" ht="15.75" thickBo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76"/>
      <c r="Q929" s="188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1:37" ht="15.75" thickBo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76"/>
      <c r="Q930" s="188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spans="1:37" ht="15.75" thickBo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76"/>
      <c r="Q931" s="188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spans="1:37" ht="15.75" thickBo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76"/>
      <c r="Q932" s="188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spans="1:37" ht="15.75" thickBo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76"/>
      <c r="Q933" s="188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spans="1:37" ht="15.75" thickBo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76"/>
      <c r="Q934" s="188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ht="15.75" thickBo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76"/>
      <c r="Q935" s="188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spans="1:37" ht="15.75" thickBo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76"/>
      <c r="Q936" s="188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spans="1:37" ht="15.75" thickBo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76"/>
      <c r="Q937" s="188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spans="1:37" ht="15.75" thickBo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76"/>
      <c r="Q938" s="188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spans="1:37" ht="15.75" thickBo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76"/>
      <c r="Q939" s="188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spans="1:37" ht="15.75" thickBo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76"/>
      <c r="Q940" s="188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spans="1:37" ht="15.75" thickBo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76"/>
      <c r="Q941" s="188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spans="1:37" ht="15.75" thickBo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76"/>
      <c r="Q942" s="188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spans="1:37" ht="15.75" thickBo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76"/>
      <c r="Q943" s="188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spans="1:37" ht="15.75" thickBo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76"/>
      <c r="Q944" s="188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spans="1:37" ht="15.75" thickBo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76"/>
      <c r="Q945" s="188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spans="1:37" ht="15.75" thickBo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76"/>
      <c r="Q946" s="188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spans="1:37" ht="15.75" thickBo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76"/>
      <c r="Q947" s="188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spans="1:37" ht="15.75" thickBo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76"/>
      <c r="Q948" s="188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spans="1:37" ht="15.75" thickBo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76"/>
      <c r="Q949" s="188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ht="15.75" thickBo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76"/>
      <c r="Q950" s="188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spans="1:37" ht="15.75" thickBo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76"/>
      <c r="Q951" s="188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spans="1:37" ht="15.75" thickBo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76"/>
      <c r="Q952" s="188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spans="1:37" ht="15.75" thickBo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76"/>
      <c r="Q953" s="188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spans="1:37" ht="15.75" thickBo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76"/>
      <c r="Q954" s="188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ht="15.75" thickBo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76"/>
      <c r="Q955" s="188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ht="15.75" thickBo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76"/>
      <c r="Q956" s="188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1:37" ht="15.75" thickBo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76"/>
      <c r="Q957" s="188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1:37" ht="15.75" thickBo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76"/>
      <c r="Q958" s="188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1:37" ht="15.75" thickBo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76"/>
      <c r="Q959" s="188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1:37" ht="15.75" thickBo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76"/>
      <c r="Q960" s="188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1:37" ht="15.75" thickBo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76"/>
      <c r="Q961" s="188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1:37" ht="15.75" thickBo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76"/>
      <c r="Q962" s="188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1:37" ht="15.75" thickBo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76"/>
      <c r="Q963" s="188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1:37" ht="15.75" thickBo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76"/>
      <c r="Q964" s="188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1:37" ht="15.75" thickBo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76"/>
      <c r="Q965" s="188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1:37" ht="15.75" thickBo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76"/>
      <c r="Q966" s="188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1:37" ht="15.75" thickBo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76"/>
      <c r="Q967" s="188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1:37" ht="15.75" thickBo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76"/>
      <c r="Q968" s="188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1:37" ht="15.75" thickBo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76"/>
      <c r="Q969" s="188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1:37" ht="15.75" thickBo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76"/>
      <c r="Q970" s="188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1:37" ht="15.75" thickBo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76"/>
      <c r="Q971" s="188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1:37" ht="15.75" thickBo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76"/>
      <c r="Q972" s="188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1:37" ht="15.75" thickBo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76"/>
      <c r="Q973" s="188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1:37" ht="15.75" thickBo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76"/>
      <c r="Q974" s="188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1:37" ht="15.75" thickBo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76"/>
      <c r="Q975" s="188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1:37" ht="15.75" thickBo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76"/>
      <c r="Q976" s="188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1:37" ht="15.75" thickBo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76"/>
      <c r="Q977" s="188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ht="15.75" thickBo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76"/>
      <c r="Q978" s="188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1:37" ht="15.75" thickBo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76"/>
      <c r="Q979" s="188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1:37" ht="15.75" thickBo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76"/>
      <c r="Q980" s="188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1:37" ht="15.75" thickBo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76"/>
      <c r="Q981" s="188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1:37" ht="15.75" thickBo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76"/>
      <c r="Q982" s="188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1:37" ht="15.75" thickBo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76"/>
      <c r="Q983" s="188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1:37" ht="15.75" thickBo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76"/>
      <c r="Q984" s="188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1:37" ht="15.75" thickBo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76"/>
      <c r="Q985" s="188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1:37" ht="15.75" thickBo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76"/>
      <c r="Q986" s="188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1:37" ht="15.75" thickBo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76"/>
      <c r="Q987" s="188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1:37" ht="15.75" thickBo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76"/>
      <c r="Q988" s="188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1:37" ht="15.75" thickBo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76"/>
      <c r="Q989" s="188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1:37" ht="15.75" thickBo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76"/>
      <c r="Q990" s="188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ht="15.75" thickBo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76"/>
      <c r="Q991" s="188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1:37" ht="15.75" thickBo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76"/>
      <c r="Q992" s="188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1:37" ht="15.75" thickBo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76"/>
      <c r="Q993" s="188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spans="1:37" ht="15.75" thickBo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76"/>
      <c r="Q994" s="188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spans="1:37" ht="15.75" thickBo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76"/>
      <c r="Q995" s="188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spans="1:37" ht="15.75" thickBo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76"/>
      <c r="Q996" s="188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ht="15.75" thickBo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76"/>
      <c r="Q997" s="188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ht="15.75" thickBo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76"/>
      <c r="Q998" s="188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1:37" ht="15.75" thickBo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76"/>
      <c r="Q999" s="188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1:37" ht="15.75" thickBot="1"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76"/>
      <c r="Q1000" s="188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39">
    <mergeCell ref="H88:K88"/>
    <mergeCell ref="H72:K72"/>
    <mergeCell ref="B79:C79"/>
    <mergeCell ref="D79:E79"/>
    <mergeCell ref="H80:K80"/>
    <mergeCell ref="B87:C87"/>
    <mergeCell ref="D87:E87"/>
    <mergeCell ref="H56:K56"/>
    <mergeCell ref="B63:C63"/>
    <mergeCell ref="D63:E63"/>
    <mergeCell ref="H64:K64"/>
    <mergeCell ref="B71:C71"/>
    <mergeCell ref="D71:E71"/>
    <mergeCell ref="T25:U25"/>
    <mergeCell ref="V25:W25"/>
    <mergeCell ref="M51:N51"/>
    <mergeCell ref="M52:N52"/>
    <mergeCell ref="B55:C55"/>
    <mergeCell ref="D55:E55"/>
    <mergeCell ref="Z15:AA15"/>
    <mergeCell ref="V16:W16"/>
    <mergeCell ref="V17:W17"/>
    <mergeCell ref="V19:W19"/>
    <mergeCell ref="V20:W20"/>
    <mergeCell ref="V22:W23"/>
    <mergeCell ref="T12:U12"/>
    <mergeCell ref="V12:W12"/>
    <mergeCell ref="V13:W13"/>
    <mergeCell ref="V14:W14"/>
    <mergeCell ref="T15:U15"/>
    <mergeCell ref="V15:W15"/>
    <mergeCell ref="U2:X2"/>
    <mergeCell ref="B10:B11"/>
    <mergeCell ref="C10:C11"/>
    <mergeCell ref="D10:D11"/>
    <mergeCell ref="E10:E11"/>
    <mergeCell ref="F10:G10"/>
    <mergeCell ref="H10:I10"/>
    <mergeCell ref="J10:K10"/>
  </mergeCells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Alexandre</dc:creator>
  <cp:keywords/>
  <dc:description/>
  <cp:lastModifiedBy>Nivas Nascimento</cp:lastModifiedBy>
  <cp:revision/>
  <dcterms:created xsi:type="dcterms:W3CDTF">2016-04-30T14:24:15Z</dcterms:created>
  <dcterms:modified xsi:type="dcterms:W3CDTF">2016-06-19T19:19:29Z</dcterms:modified>
  <cp:category/>
  <cp:contentStatus/>
</cp:coreProperties>
</file>