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aville/Desktop/data 240913/240904_stds+blanks_norein_NO3_conc_noM0/"/>
    </mc:Choice>
  </mc:AlternateContent>
  <xr:revisionPtr revIDLastSave="0" documentId="13_ncr:1_{62436B54-503D-2142-943A-B7A7D3F7E100}" xr6:coauthVersionLast="47" xr6:coauthVersionMax="47" xr10:uidLastSave="{00000000-0000-0000-0000-000000000000}"/>
  <bookViews>
    <workbookView xWindow="1180" yWindow="1600" windowWidth="44060" windowHeight="19560" xr2:uid="{90F8ED79-F1DF-4C49-B0DD-9D7371D6F5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Q3" i="1"/>
  <c r="P3" i="1"/>
  <c r="N3" i="1"/>
  <c r="N2" i="1"/>
  <c r="M2" i="1"/>
  <c r="E3" i="1"/>
  <c r="E4" i="1"/>
  <c r="E5" i="1"/>
  <c r="E6" i="1"/>
  <c r="E7" i="1"/>
  <c r="E8" i="1"/>
  <c r="E9" i="1"/>
  <c r="E10" i="1"/>
  <c r="G3" i="1"/>
  <c r="E2" i="1"/>
  <c r="F2" i="1"/>
  <c r="O3" i="1"/>
  <c r="M3" i="1"/>
  <c r="H3" i="1"/>
  <c r="I3" i="1"/>
  <c r="F3" i="1"/>
</calcChain>
</file>

<file path=xl/sharedStrings.xml><?xml version="1.0" encoding="utf-8"?>
<sst xmlns="http://schemas.openxmlformats.org/spreadsheetml/2006/main" count="26" uniqueCount="26">
  <si>
    <t>USGS34</t>
  </si>
  <si>
    <t>USGS35</t>
  </si>
  <si>
    <t>USGS32</t>
  </si>
  <si>
    <t>NICO1</t>
  </si>
  <si>
    <t>NICO2</t>
  </si>
  <si>
    <t>NICO3</t>
  </si>
  <si>
    <t>NICO4</t>
  </si>
  <si>
    <t>NICO5</t>
  </si>
  <si>
    <t>NICO6</t>
  </si>
  <si>
    <t>mean_d15N</t>
  </si>
  <si>
    <t>mean_d17O</t>
  </si>
  <si>
    <t>mean_d18O</t>
  </si>
  <si>
    <t>err_d15N</t>
  </si>
  <si>
    <t>err_d17O</t>
  </si>
  <si>
    <t>err_d18O</t>
  </si>
  <si>
    <t>sample_name</t>
  </si>
  <si>
    <t>err_d18O18O</t>
  </si>
  <si>
    <t>mean_d18O/15N</t>
  </si>
  <si>
    <t>mean_d17O/15N</t>
  </si>
  <si>
    <t>mean_d15N18O/15N</t>
  </si>
  <si>
    <t>mean_d17O18O/15N</t>
  </si>
  <si>
    <t>err_d18O/15N</t>
  </si>
  <si>
    <t>err_d17O/15N</t>
  </si>
  <si>
    <t>err_d15N18O/15N</t>
  </si>
  <si>
    <t>err_d17O18O/15N</t>
  </si>
  <si>
    <t>mean_d18O18O/15N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</si>
</sst>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Fill="1" applyBorder="1"/>
    <xf numFmtId="164" fontId="1" fillId="0" borderId="0" xfId="0" applyNumberFormat="1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4891-00C2-C246-95BF-C212447929C6}">
  <dimension ref="A1:Q10"/>
  <sheetViews>
    <sheetView tabSelected="1" workbookViewId="0">
      <selection activeCell="M1" sqref="M1:Q1048576"/>
    </sheetView>
  </sheetViews>
  <sheetFormatPr baseColWidth="10" defaultRowHeight="16" x14ac:dyDescent="0.2"/>
  <cols>
    <col min="1" max="1" width="12.83203125" bestFit="1" customWidth="1"/>
    <col min="2" max="4" width="11.1640625" bestFit="1" customWidth="1"/>
    <col min="5" max="6" width="15.33203125" bestFit="1" customWidth="1"/>
    <col min="7" max="9" width="18.83203125" bestFit="1" customWidth="1"/>
    <col min="10" max="10" width="13" bestFit="1" customWidth="1"/>
    <col min="11" max="12" width="8.83203125" bestFit="1" customWidth="1"/>
    <col min="13" max="14" width="13" bestFit="1" customWidth="1"/>
    <col min="15" max="16" width="16.5" bestFit="1" customWidth="1"/>
    <col min="17" max="17" width="12.1640625" bestFit="1" customWidth="1"/>
  </cols>
  <sheetData>
    <row r="1" spans="1:17" x14ac:dyDescent="0.2">
      <c r="A1" t="s">
        <v>15</v>
      </c>
      <c r="B1" t="s">
        <v>9</v>
      </c>
      <c r="C1" t="s">
        <v>10</v>
      </c>
      <c r="D1" t="s">
        <v>11</v>
      </c>
      <c r="E1" t="s">
        <v>17</v>
      </c>
      <c r="F1" t="s">
        <v>18</v>
      </c>
      <c r="G1" t="s">
        <v>19</v>
      </c>
      <c r="H1" t="s">
        <v>20</v>
      </c>
      <c r="I1" t="s">
        <v>25</v>
      </c>
      <c r="J1" t="s">
        <v>12</v>
      </c>
      <c r="K1" t="s">
        <v>13</v>
      </c>
      <c r="L1" t="s">
        <v>14</v>
      </c>
      <c r="M1" t="s">
        <v>21</v>
      </c>
      <c r="N1" t="s">
        <v>22</v>
      </c>
      <c r="O1" t="s">
        <v>23</v>
      </c>
      <c r="P1" t="s">
        <v>24</v>
      </c>
      <c r="Q1" t="s">
        <v>16</v>
      </c>
    </row>
    <row r="2" spans="1:17" x14ac:dyDescent="0.2">
      <c r="A2" t="s">
        <v>0</v>
      </c>
      <c r="B2" s="3">
        <v>-1.8</v>
      </c>
      <c r="C2" s="3">
        <v>-14.8</v>
      </c>
      <c r="D2" s="3">
        <v>-27.9</v>
      </c>
      <c r="E2" s="3">
        <f>1000*((D2+1000)/(B2+1000)-1)</f>
        <v>-26.147064716489755</v>
      </c>
      <c r="F2" s="3">
        <f>1000*((C2+1000)/(B2+1000)-1)</f>
        <v>-13.02344219595275</v>
      </c>
      <c r="G2" s="4"/>
      <c r="H2" s="5"/>
      <c r="I2" s="4"/>
      <c r="J2" s="1">
        <v>0.3</v>
      </c>
      <c r="K2" s="1">
        <v>0.3</v>
      </c>
      <c r="L2" s="1">
        <v>0.3</v>
      </c>
      <c r="M2" s="2">
        <f>SQRT(J2^2+L2^2)</f>
        <v>0.42426406871192851</v>
      </c>
      <c r="N2" s="2">
        <f>SQRT(K2^2+L2^2)</f>
        <v>0.42426406871192851</v>
      </c>
    </row>
    <row r="3" spans="1:17" x14ac:dyDescent="0.2">
      <c r="A3" t="s">
        <v>1</v>
      </c>
      <c r="B3" s="3">
        <v>2.7</v>
      </c>
      <c r="C3" s="3">
        <v>51.5</v>
      </c>
      <c r="D3" s="3">
        <v>57.5</v>
      </c>
      <c r="E3" s="3">
        <f t="shared" ref="E3:E10" si="0">1000*((D3+1000)/(B3+1000)-1)</f>
        <v>54.652438416276098</v>
      </c>
      <c r="F3" s="3">
        <f>1000*((C3+1000)/(B3+1000)-1)</f>
        <v>48.668594794055942</v>
      </c>
      <c r="G3" s="3">
        <f>D3</f>
        <v>57.5</v>
      </c>
      <c r="H3" s="3">
        <f>((1000+C3)*(1000+E3)/1000)-1000</f>
        <v>108.96703899471413</v>
      </c>
      <c r="I3" s="3">
        <f>((1000+D3)*(1000+E3)/1000)-1000</f>
        <v>115.29495362521197</v>
      </c>
      <c r="J3" s="1">
        <v>0.3</v>
      </c>
      <c r="K3" s="1">
        <v>0.3</v>
      </c>
      <c r="L3" s="1">
        <v>0.3</v>
      </c>
      <c r="M3" s="2">
        <f>SQRT(J3^2+L3^2)</f>
        <v>0.42426406871192851</v>
      </c>
      <c r="N3" s="2">
        <f>SQRT(K3^2+L3^2)</f>
        <v>0.42426406871192851</v>
      </c>
      <c r="O3" s="2">
        <f>SQRT(L3^2+(J3)^2)</f>
        <v>0.42426406871192851</v>
      </c>
      <c r="P3" s="2">
        <f>SQRT(J2^2+L2^2)</f>
        <v>0.42426406871192851</v>
      </c>
      <c r="Q3" s="2">
        <f>SQRT(J2^2+L2^2)</f>
        <v>0.42426406871192851</v>
      </c>
    </row>
    <row r="4" spans="1:17" x14ac:dyDescent="0.2">
      <c r="A4" t="s">
        <v>2</v>
      </c>
      <c r="B4" s="1">
        <v>180</v>
      </c>
      <c r="C4" s="1"/>
      <c r="D4" s="1">
        <v>25.7</v>
      </c>
      <c r="E4" s="3">
        <f t="shared" si="0"/>
        <v>-130.7627118644067</v>
      </c>
      <c r="J4" s="1">
        <v>0.3</v>
      </c>
      <c r="K4" s="1"/>
      <c r="L4" s="1">
        <v>0.3</v>
      </c>
      <c r="M4" s="2">
        <f t="shared" ref="M4:M10" si="1">SQRT(J4^2+L4^2)</f>
        <v>0.42426406871192851</v>
      </c>
    </row>
    <row r="5" spans="1:17" x14ac:dyDescent="0.2">
      <c r="A5" t="s">
        <v>3</v>
      </c>
      <c r="B5" s="1">
        <v>-9.6999999999999993</v>
      </c>
      <c r="C5" s="1"/>
      <c r="D5" s="1">
        <v>22.9</v>
      </c>
      <c r="E5" s="3">
        <f t="shared" si="0"/>
        <v>32.919317378572231</v>
      </c>
      <c r="J5" s="1">
        <v>0.3</v>
      </c>
      <c r="K5" s="1"/>
      <c r="L5" s="1">
        <v>0.3</v>
      </c>
      <c r="M5" s="2">
        <f t="shared" si="1"/>
        <v>0.42426406871192851</v>
      </c>
    </row>
    <row r="6" spans="1:17" x14ac:dyDescent="0.2">
      <c r="A6" t="s">
        <v>4</v>
      </c>
      <c r="B6" s="1">
        <v>33.659999999999997</v>
      </c>
      <c r="C6" s="1"/>
      <c r="D6" s="1">
        <v>33</v>
      </c>
      <c r="E6" s="3">
        <f t="shared" si="0"/>
        <v>-0.63850782655816563</v>
      </c>
      <c r="J6" s="1">
        <v>0.3</v>
      </c>
      <c r="K6" s="1"/>
      <c r="L6" s="1">
        <v>0.3</v>
      </c>
      <c r="M6" s="2">
        <f t="shared" si="1"/>
        <v>0.42426406871192851</v>
      </c>
    </row>
    <row r="7" spans="1:17" x14ac:dyDescent="0.2">
      <c r="A7" t="s">
        <v>5</v>
      </c>
      <c r="B7" s="1">
        <v>-2.79</v>
      </c>
      <c r="C7" s="1"/>
      <c r="D7" s="1">
        <v>-6.9</v>
      </c>
      <c r="E7" s="3">
        <f t="shared" si="0"/>
        <v>-4.1214989821601877</v>
      </c>
      <c r="J7" s="1">
        <v>0.3</v>
      </c>
      <c r="K7" s="1"/>
      <c r="L7" s="1">
        <v>0.3</v>
      </c>
      <c r="M7" s="2">
        <f t="shared" si="1"/>
        <v>0.42426406871192851</v>
      </c>
    </row>
    <row r="8" spans="1:17" x14ac:dyDescent="0.2">
      <c r="A8" t="s">
        <v>6</v>
      </c>
      <c r="B8" s="1">
        <v>-1.8</v>
      </c>
      <c r="C8" s="1"/>
      <c r="D8" s="1">
        <v>52.4</v>
      </c>
      <c r="E8" s="3">
        <f t="shared" si="0"/>
        <v>54.297735924664359</v>
      </c>
      <c r="J8" s="1">
        <v>0.3</v>
      </c>
      <c r="K8" s="1"/>
      <c r="L8" s="1">
        <v>0.3</v>
      </c>
      <c r="M8" s="2">
        <f t="shared" si="1"/>
        <v>0.42426406871192851</v>
      </c>
    </row>
    <row r="9" spans="1:17" x14ac:dyDescent="0.2">
      <c r="A9" t="s">
        <v>7</v>
      </c>
      <c r="B9" s="1">
        <v>1.1299999999999999</v>
      </c>
      <c r="C9" s="1"/>
      <c r="D9" s="1">
        <v>3.13</v>
      </c>
      <c r="E9" s="3">
        <f t="shared" si="0"/>
        <v>1.9977425509174473</v>
      </c>
      <c r="J9" s="1">
        <v>0.3</v>
      </c>
      <c r="K9" s="1"/>
      <c r="L9" s="1">
        <v>0.3</v>
      </c>
      <c r="M9" s="2">
        <f t="shared" si="1"/>
        <v>0.42426406871192851</v>
      </c>
    </row>
    <row r="10" spans="1:17" x14ac:dyDescent="0.2">
      <c r="A10" t="s">
        <v>8</v>
      </c>
      <c r="B10" s="1">
        <v>33.700000000000003</v>
      </c>
      <c r="C10" s="1"/>
      <c r="D10" s="1">
        <v>32.869999999999997</v>
      </c>
      <c r="E10" s="3">
        <f t="shared" si="0"/>
        <v>-0.80294089194177243</v>
      </c>
      <c r="J10" s="1">
        <v>0.3</v>
      </c>
      <c r="K10" s="1"/>
      <c r="L10" s="1">
        <v>0.3</v>
      </c>
      <c r="M10" s="2">
        <f t="shared" si="1"/>
        <v>0.42426406871192851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SAVILLE</dc:creator>
  <cp:lastModifiedBy>JACK SAVILLE</cp:lastModifiedBy>
  <dcterms:created xsi:type="dcterms:W3CDTF">2024-01-27T09:20:37Z</dcterms:created>
  <dcterms:modified xsi:type="dcterms:W3CDTF">2024-09-13T15:12:18Z</dcterms:modified>
</cp:coreProperties>
</file>