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athanmurray/Desktop/nmSyncThings/81 NCPA/81.04 POLICIES/POLICIES_NCPA/REVISED POLICIES/"/>
    </mc:Choice>
  </mc:AlternateContent>
  <xr:revisionPtr revIDLastSave="0" documentId="13_ncr:1_{B6E712BB-375B-E54E-A824-B9F54BD7C89B}" xr6:coauthVersionLast="47" xr6:coauthVersionMax="47" xr10:uidLastSave="{00000000-0000-0000-0000-000000000000}"/>
  <bookViews>
    <workbookView xWindow="0" yWindow="880" windowWidth="34200" windowHeight="21360" tabRatio="696" xr2:uid="{00000000-000D-0000-FFFF-FFFF00000000}"/>
  </bookViews>
  <sheets>
    <sheet name="Info" sheetId="1" r:id="rId1"/>
    <sheet name="Top Level Budget" sheetId="2" r:id="rId2"/>
  </sheets>
  <definedNames>
    <definedName name="Aff_HE">#REF!</definedName>
    <definedName name="Aff_HE_3">#REF!</definedName>
    <definedName name="Aff_HE2">#REF!</definedName>
    <definedName name="Aff_K12">#REF!</definedName>
    <definedName name="Aff_K12_2">#REF!</definedName>
    <definedName name="Aff_K12_3">#REF!</definedName>
    <definedName name="Aff_Pub">#REF!</definedName>
    <definedName name="Aff_Pub_3">#REF!</definedName>
    <definedName name="Aff_Pub2">#REF!</definedName>
    <definedName name="Aff_RI">#REF!</definedName>
    <definedName name="Aff_RI_3">#REF!</definedName>
    <definedName name="Aff_RI2">#REF!</definedName>
    <definedName name="Aff_Sch">#REF!</definedName>
    <definedName name="Aff_Sch2">#REF!</definedName>
    <definedName name="Aff_Sch3">#REF!</definedName>
    <definedName name="_xlnm.Print_Area" localSheetId="0">Info!$A$1:$D$8</definedName>
    <definedName name="_xlnm.Print_Area" localSheetId="1">'Top Level Budget'!#REF!</definedName>
    <definedName name="Trav_FL">#REF!</definedName>
    <definedName name="Trav_SP">#REF!</definedName>
    <definedName name="Trav_SW">#REF!</definedName>
    <definedName name="Year1">'Top Level Budget'!$1:$1048576</definedName>
    <definedName name="Year2">#REF!</definedName>
    <definedName name="Year3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G52" i="2"/>
  <c r="G50" i="2"/>
  <c r="G49" i="2"/>
  <c r="G47" i="2"/>
  <c r="G45" i="2"/>
  <c r="G43" i="2"/>
  <c r="G39" i="2"/>
  <c r="G35" i="2"/>
  <c r="G31" i="2"/>
  <c r="G27" i="2"/>
  <c r="G42" i="2"/>
  <c r="G41" i="2"/>
  <c r="G38" i="2"/>
  <c r="G37" i="2"/>
  <c r="G34" i="2"/>
  <c r="G33" i="2"/>
  <c r="G30" i="2"/>
  <c r="G29" i="2"/>
  <c r="G26" i="2"/>
  <c r="G25" i="2"/>
  <c r="G21" i="2"/>
  <c r="G20" i="2"/>
  <c r="G19" i="2"/>
  <c r="G18" i="2"/>
  <c r="G17" i="2"/>
  <c r="G16" i="2"/>
  <c r="G15" i="2"/>
  <c r="G13" i="2"/>
  <c r="G12" i="2"/>
  <c r="G11" i="2"/>
  <c r="G10" i="2"/>
  <c r="G9" i="2"/>
  <c r="G8" i="2"/>
  <c r="F8" i="2"/>
  <c r="F43" i="2"/>
  <c r="F45" i="2" s="1"/>
  <c r="F39" i="2"/>
  <c r="F35" i="2"/>
  <c r="F31" i="2"/>
  <c r="F27" i="2"/>
  <c r="F19" i="2"/>
  <c r="F18" i="2"/>
  <c r="F17" i="2"/>
  <c r="F16" i="2"/>
  <c r="D43" i="2"/>
  <c r="D39" i="2"/>
  <c r="D35" i="2"/>
  <c r="D31" i="2"/>
  <c r="D19" i="2"/>
  <c r="D18" i="2"/>
  <c r="D17" i="2"/>
  <c r="D16" i="2"/>
  <c r="B4" i="2"/>
  <c r="D8" i="2" s="1"/>
  <c r="D27" i="2"/>
  <c r="C6" i="1"/>
  <c r="C5" i="1"/>
  <c r="C4" i="1"/>
  <c r="B6" i="1" l="1"/>
  <c r="F15" i="2"/>
  <c r="F20" i="2" s="1"/>
  <c r="F13" i="2"/>
  <c r="D15" i="2"/>
  <c r="D13" i="2"/>
  <c r="D45" i="2"/>
  <c r="D20" i="2"/>
  <c r="F21" i="2" l="1"/>
  <c r="F47" i="2" s="1"/>
  <c r="F49" i="2" s="1"/>
  <c r="F50" i="2" s="1"/>
  <c r="F52" i="2" s="1"/>
  <c r="D21" i="2"/>
  <c r="D47" i="2"/>
  <c r="D49" i="2" l="1"/>
  <c r="D50" i="2" s="1"/>
  <c r="D52" i="2" s="1"/>
</calcChain>
</file>

<file path=xl/sharedStrings.xml><?xml version="1.0" encoding="utf-8"?>
<sst xmlns="http://schemas.openxmlformats.org/spreadsheetml/2006/main" count="66" uniqueCount="53">
  <si>
    <t>Total Budget</t>
  </si>
  <si>
    <t>1. Principal Investigator/Director</t>
  </si>
  <si>
    <t>B. Fringe Benefits</t>
  </si>
  <si>
    <t>C. Equipment</t>
  </si>
  <si>
    <t>D. Materials and Supplies</t>
  </si>
  <si>
    <t>E. Services</t>
  </si>
  <si>
    <t>F. Domestic Travel</t>
  </si>
  <si>
    <t>Rate</t>
  </si>
  <si>
    <t>Total</t>
  </si>
  <si>
    <t>Other Direct Cost</t>
  </si>
  <si>
    <t>H. Total Direct Cost</t>
  </si>
  <si>
    <t>K. GRAND TOTAL COSTS</t>
  </si>
  <si>
    <t>I. Modified Total Direct Cost (MTDC) ****</t>
  </si>
  <si>
    <t>2. Assistant Director (Stephens)</t>
  </si>
  <si>
    <t>1.</t>
  </si>
  <si>
    <t>2.</t>
  </si>
  <si>
    <t>3. Science Investigator (Lead Proposer)</t>
  </si>
  <si>
    <t>4. Other Key Personnel</t>
  </si>
  <si>
    <t>5. Other Key Personnel</t>
  </si>
  <si>
    <t>Sub-Total Salary</t>
  </si>
  <si>
    <t>Sub-Total Fringe</t>
  </si>
  <si>
    <t>TOTAL Salary + Fringe</t>
  </si>
  <si>
    <t>Sub-Total Equipment</t>
  </si>
  <si>
    <t>Sub-Total Materials and Supplies</t>
  </si>
  <si>
    <t>Sub-Total Services</t>
  </si>
  <si>
    <t>Sub-Total Travel</t>
  </si>
  <si>
    <t>Sub-Total Sub-Contracts</t>
  </si>
  <si>
    <t>Sub-Total Other Direct Costs</t>
  </si>
  <si>
    <t>J. F&amp;A on MTDC *</t>
  </si>
  <si>
    <t>Template Budget for Bridge or Seed Grant Requests</t>
  </si>
  <si>
    <t>Request Start/End Dates:</t>
  </si>
  <si>
    <t>start</t>
  </si>
  <si>
    <t>end</t>
  </si>
  <si>
    <t>NCPA Funds</t>
  </si>
  <si>
    <t>NCPA Bridge Support or
Seed Grant Request</t>
  </si>
  <si>
    <t>1. Principal Investigator (last name)</t>
  </si>
  <si>
    <t>2. Other Key Personnel</t>
  </si>
  <si>
    <t>3. Other Key Personnel</t>
  </si>
  <si>
    <t>% FTE</t>
  </si>
  <si>
    <t>12-mnth salary</t>
  </si>
  <si>
    <t xml:space="preserve">Calculated Duration of Support Request in Years = </t>
  </si>
  <si>
    <t>G. Sub-Contracts (not allowed for Bridge/Seed Requests)</t>
  </si>
  <si>
    <t>* no F&amp;A charged on internal funds.</t>
  </si>
  <si>
    <t>A. Personnel/Direct Labor **</t>
  </si>
  <si>
    <t>** The calculation takes (annual salary) * (%FTE) * (duration in YEARS) to compute the amount of salary requested.</t>
  </si>
  <si>
    <t>Bridge/Seed Funding Request</t>
  </si>
  <si>
    <t>Draft Budget for Internal Seed Grant or Bridge Support Request</t>
  </si>
  <si>
    <t>NCPA Funds Req.</t>
  </si>
  <si>
    <t>Research Funds Allocation</t>
  </si>
  <si>
    <t>yyyy-mm-dd</t>
  </si>
  <si>
    <t>Requested Start Date</t>
  </si>
  <si>
    <t>Requested End Date</t>
  </si>
  <si>
    <t>Research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</si>
</sst>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"/>
    <numFmt numFmtId="166" formatCode="_-&quot;$&quot;* #,##0_-;\-&quot;$&quot;* #,##0_-;_-&quot;$&quot;* &quot;-&quot;??_-;_-@_-"/>
    <numFmt numFmtId="167" formatCode="0.0%"/>
    <numFmt numFmtId="168" formatCode="_(&quot;$&quot;* #,##0_);_(&quot;$&quot;* \(#,##0\);_(&quot;$&quot;* &quot;-&quot;??_);_(@_)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rgb="FF0C0C0C"/>
      <name val="TimesNewRomanPSMT"/>
    </font>
    <font>
      <sz val="18"/>
      <color theme="1"/>
      <name val="Calibri Light"/>
      <family val="2"/>
      <scheme val="major"/>
    </font>
    <font>
      <b/>
      <sz val="12"/>
      <color rgb="FFFF000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 tint="0.3499862666707357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1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7">
    <xf numFmtId="0" fontId="0" fillId="0" borderId="0" xfId="0"/>
    <xf numFmtId="165" fontId="0" fillId="0" borderId="0" xfId="0" applyNumberFormat="1"/>
    <xf numFmtId="0" fontId="11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6" fillId="0" borderId="6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6" fontId="9" fillId="0" borderId="5" xfId="0" applyNumberFormat="1" applyFont="1" applyBorder="1" applyAlignment="1">
      <alignment vertical="center" wrapText="1"/>
    </xf>
    <xf numFmtId="0" fontId="21" fillId="0" borderId="6" xfId="0" applyFont="1" applyBorder="1" applyAlignment="1">
      <alignment horizontal="right" vertical="center"/>
    </xf>
    <xf numFmtId="166" fontId="22" fillId="0" borderId="0" xfId="37" applyNumberFormat="1" applyFont="1"/>
    <xf numFmtId="166" fontId="23" fillId="0" borderId="0" xfId="37" applyNumberFormat="1" applyFont="1"/>
    <xf numFmtId="166" fontId="0" fillId="0" borderId="0" xfId="0" applyNumberFormat="1"/>
    <xf numFmtId="0" fontId="24" fillId="0" borderId="0" xfId="0" applyFont="1"/>
    <xf numFmtId="165" fontId="11" fillId="0" borderId="0" xfId="0" applyNumberFormat="1" applyFont="1"/>
    <xf numFmtId="0" fontId="16" fillId="0" borderId="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4" fontId="2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3" fontId="18" fillId="0" borderId="1" xfId="0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6" fontId="10" fillId="0" borderId="1" xfId="37" applyNumberFormat="1" applyFont="1" applyBorder="1" applyAlignment="1">
      <alignment horizontal="left" vertical="center"/>
    </xf>
    <xf numFmtId="166" fontId="10" fillId="0" borderId="5" xfId="0" applyNumberFormat="1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6" fontId="21" fillId="0" borderId="1" xfId="37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right" vertical="center"/>
    </xf>
    <xf numFmtId="166" fontId="21" fillId="0" borderId="5" xfId="0" applyNumberFormat="1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0" fontId="10" fillId="0" borderId="1" xfId="38" applyNumberFormat="1" applyFont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166" fontId="10" fillId="2" borderId="1" xfId="37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/>
    </xf>
    <xf numFmtId="166" fontId="16" fillId="0" borderId="1" xfId="37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166" fontId="9" fillId="0" borderId="1" xfId="37" applyNumberFormat="1" applyFont="1" applyFill="1" applyBorder="1" applyAlignment="1">
      <alignment horizontal="left" vertical="center"/>
    </xf>
    <xf numFmtId="166" fontId="9" fillId="0" borderId="5" xfId="0" applyNumberFormat="1" applyFont="1" applyBorder="1" applyAlignment="1">
      <alignment horizontal="left" vertical="center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6" fontId="8" fillId="0" borderId="1" xfId="37" applyNumberFormat="1" applyFont="1" applyFill="1" applyBorder="1" applyAlignment="1">
      <alignment horizontal="left" vertical="center"/>
    </xf>
    <xf numFmtId="164" fontId="16" fillId="0" borderId="1" xfId="37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6" fontId="7" fillId="0" borderId="1" xfId="37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9" fontId="16" fillId="0" borderId="1" xfId="38" applyFont="1" applyFill="1" applyBorder="1" applyAlignment="1">
      <alignment horizontal="right" vertical="center"/>
    </xf>
    <xf numFmtId="166" fontId="16" fillId="0" borderId="5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6" fontId="10" fillId="0" borderId="1" xfId="37" applyNumberFormat="1" applyFont="1" applyFill="1" applyBorder="1" applyAlignment="1">
      <alignment horizontal="left" vertical="center"/>
    </xf>
    <xf numFmtId="166" fontId="16" fillId="0" borderId="1" xfId="0" applyNumberFormat="1" applyFont="1" applyBorder="1" applyAlignment="1">
      <alignment horizontal="left" vertical="center"/>
    </xf>
    <xf numFmtId="9" fontId="16" fillId="0" borderId="1" xfId="0" applyNumberFormat="1" applyFont="1" applyBorder="1" applyAlignment="1">
      <alignment horizontal="right" vertical="center"/>
    </xf>
    <xf numFmtId="168" fontId="16" fillId="0" borderId="1" xfId="0" applyNumberFormat="1" applyFont="1" applyBorder="1" applyAlignment="1">
      <alignment horizontal="left" vertical="center"/>
    </xf>
    <xf numFmtId="167" fontId="9" fillId="0" borderId="1" xfId="0" applyNumberFormat="1" applyFont="1" applyBorder="1" applyAlignment="1">
      <alignment horizontal="right" vertical="center"/>
    </xf>
    <xf numFmtId="0" fontId="16" fillId="0" borderId="7" xfId="0" applyFont="1" applyBorder="1" applyAlignment="1">
      <alignment horizontal="left" vertical="center"/>
    </xf>
    <xf numFmtId="166" fontId="16" fillId="0" borderId="3" xfId="37" applyNumberFormat="1" applyFont="1" applyFill="1" applyBorder="1" applyAlignment="1">
      <alignment horizontal="left" vertical="center"/>
    </xf>
    <xf numFmtId="0" fontId="16" fillId="0" borderId="3" xfId="0" applyFont="1" applyBorder="1" applyAlignment="1">
      <alignment horizontal="right" vertical="center"/>
    </xf>
    <xf numFmtId="166" fontId="16" fillId="0" borderId="4" xfId="0" applyNumberFormat="1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166" fontId="26" fillId="0" borderId="0" xfId="37" applyNumberFormat="1" applyFont="1" applyFill="1" applyBorder="1" applyAlignment="1">
      <alignment horizontal="left" vertical="center"/>
    </xf>
    <xf numFmtId="166" fontId="16" fillId="0" borderId="0" xfId="37" applyNumberFormat="1" applyFont="1" applyFill="1" applyBorder="1" applyAlignment="1">
      <alignment vertical="center"/>
    </xf>
    <xf numFmtId="166" fontId="18" fillId="0" borderId="0" xfId="37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9" fontId="1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0" fontId="10" fillId="0" borderId="0" xfId="0" applyNumberFormat="1" applyFont="1" applyAlignment="1">
      <alignment vertical="center"/>
    </xf>
    <xf numFmtId="166" fontId="2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6" fontId="27" fillId="0" borderId="1" xfId="37" applyNumberFormat="1" applyFont="1" applyBorder="1" applyAlignment="1">
      <alignment horizontal="left" vertical="center"/>
    </xf>
    <xf numFmtId="167" fontId="27" fillId="0" borderId="1" xfId="38" applyNumberFormat="1" applyFont="1" applyBorder="1" applyAlignment="1">
      <alignment vertical="center"/>
    </xf>
    <xf numFmtId="0" fontId="27" fillId="0" borderId="6" xfId="0" quotePrefix="1" applyFont="1" applyBorder="1" applyAlignment="1">
      <alignment horizontal="left" vertical="center"/>
    </xf>
    <xf numFmtId="10" fontId="27" fillId="0" borderId="1" xfId="38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0" xfId="0" applyAlignment="1"/>
    <xf numFmtId="166" fontId="16" fillId="3" borderId="3" xfId="37" applyNumberFormat="1" applyFont="1" applyFill="1" applyBorder="1" applyAlignment="1">
      <alignment horizontal="left" vertical="center"/>
    </xf>
    <xf numFmtId="166" fontId="31" fillId="0" borderId="0" xfId="37" applyNumberFormat="1" applyFont="1" applyAlignment="1">
      <alignment horizontal="left"/>
    </xf>
    <xf numFmtId="166" fontId="30" fillId="0" borderId="10" xfId="37" applyNumberFormat="1" applyFont="1" applyBorder="1"/>
  </cellXfs>
  <cellStyles count="413">
    <cellStyle name="Currency" xfId="37" builtinId="4"/>
    <cellStyle name="Currency 2" xfId="98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Normal" xfId="0" builtinId="0"/>
    <cellStyle name="Normal 4" xfId="97" xr:uid="{00000000-0005-0000-0000-00009B010000}"/>
    <cellStyle name="Percent" xfId="38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A1:E14"/>
  <sheetViews>
    <sheetView tabSelected="1" zoomScale="150" zoomScaleNormal="150" zoomScalePageLayoutView="150" workbookViewId="0">
      <selection activeCell="B7" sqref="B7"/>
    </sheetView>
  </sheetViews>
  <sheetFormatPr baseColWidth="10" defaultColWidth="8.83203125" defaultRowHeight="15"/>
  <cols>
    <col min="1" max="1" width="22.33203125" customWidth="1"/>
    <col min="2" max="4" width="12" customWidth="1"/>
    <col min="5" max="5" width="13.1640625" bestFit="1" customWidth="1"/>
  </cols>
  <sheetData>
    <row r="1" spans="1:5" ht="19">
      <c r="A1" s="87" t="s">
        <v>46</v>
      </c>
      <c r="B1" s="87"/>
      <c r="C1" s="87"/>
      <c r="D1" s="87"/>
      <c r="E1" s="87"/>
    </row>
    <row r="2" spans="1:5">
      <c r="A2" s="5" t="s">
        <v>50</v>
      </c>
      <c r="B2" s="3" t="s">
        <v>49</v>
      </c>
      <c r="C2" s="93"/>
      <c r="D2" s="93"/>
      <c r="E2" s="93"/>
    </row>
    <row r="3" spans="1:5" ht="16" thickBot="1">
      <c r="A3" s="5" t="s">
        <v>51</v>
      </c>
      <c r="B3" s="3" t="s">
        <v>49</v>
      </c>
      <c r="C3" s="3"/>
      <c r="D3" s="3"/>
    </row>
    <row r="4" spans="1:5" ht="16" thickBot="1">
      <c r="A4" s="5" t="s">
        <v>47</v>
      </c>
      <c r="B4" s="96">
        <f>'Top Level Budget'!D52</f>
        <v>37598.000000000007</v>
      </c>
      <c r="C4" s="95" t="str">
        <f ca="1">_xlfn.FORMULATEXT(B4)</f>
        <v>='Top Level Budget'!D52</v>
      </c>
      <c r="D4" s="9"/>
    </row>
    <row r="5" spans="1:5" ht="16">
      <c r="A5" s="6" t="s">
        <v>48</v>
      </c>
      <c r="B5" s="9">
        <f>'Top Level Budget'!F52</f>
        <v>37598.000000000007</v>
      </c>
      <c r="C5" s="95" t="str">
        <f ca="1">_xlfn.FORMULATEXT(B5)</f>
        <v>='Top Level Budget'!F52</v>
      </c>
      <c r="D5" s="9"/>
    </row>
    <row r="6" spans="1:5">
      <c r="A6" s="2" t="s">
        <v>0</v>
      </c>
      <c r="B6" s="10">
        <f>SUM(B4:B5)</f>
        <v>75196.000000000015</v>
      </c>
      <c r="C6" s="95" t="str">
        <f ca="1">_xlfn.FORMULATEXT(B6)</f>
        <v>=SUM(B4:B5)</v>
      </c>
      <c r="D6" s="10"/>
    </row>
    <row r="7" spans="1:5">
      <c r="A7" s="2"/>
      <c r="B7" s="13"/>
      <c r="C7" s="1"/>
      <c r="D7" s="1"/>
    </row>
    <row r="8" spans="1:5">
      <c r="B8" s="1"/>
      <c r="C8" s="1"/>
      <c r="D8" s="1"/>
    </row>
    <row r="9" spans="1:5">
      <c r="B9" s="11"/>
    </row>
    <row r="10" spans="1:5">
      <c r="B10" s="11"/>
    </row>
    <row r="11" spans="1:5">
      <c r="B11" s="11"/>
    </row>
    <row r="12" spans="1:5">
      <c r="B12" s="11"/>
    </row>
    <row r="14" spans="1:5" ht="16">
      <c r="D14" s="12"/>
    </row>
  </sheetData>
  <mergeCells count="1">
    <mergeCell ref="A1:E1"/>
  </mergeCells>
  <phoneticPr fontId="19" type="noConversion"/>
  <printOptions gridLines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G115"/>
  <sheetViews>
    <sheetView zoomScale="94" zoomScaleNormal="100" zoomScalePageLayoutView="125" workbookViewId="0">
      <selection activeCell="D52" sqref="D52"/>
    </sheetView>
  </sheetViews>
  <sheetFormatPr baseColWidth="10" defaultColWidth="8.83203125" defaultRowHeight="16"/>
  <cols>
    <col min="1" max="1" width="45.1640625" style="17" customWidth="1"/>
    <col min="2" max="2" width="20.33203125" style="16" customWidth="1"/>
    <col min="3" max="3" width="7.6640625" style="17" customWidth="1"/>
    <col min="4" max="4" width="12.6640625" style="16" bestFit="1" customWidth="1"/>
    <col min="5" max="5" width="7.6640625" style="17" customWidth="1"/>
    <col min="6" max="7" width="12.6640625" style="16" bestFit="1" customWidth="1"/>
    <col min="8" max="16384" width="8.83203125" style="17"/>
  </cols>
  <sheetData>
    <row r="1" spans="1:7" ht="24">
      <c r="A1" s="15" t="s">
        <v>29</v>
      </c>
      <c r="B1" s="17"/>
      <c r="D1" s="17"/>
      <c r="F1" s="17"/>
      <c r="G1" s="17"/>
    </row>
    <row r="2" spans="1:7">
      <c r="C2" s="19"/>
      <c r="D2" s="20" t="s">
        <v>31</v>
      </c>
      <c r="E2" s="19"/>
      <c r="F2" s="20" t="s">
        <v>32</v>
      </c>
    </row>
    <row r="3" spans="1:7" ht="24">
      <c r="A3" s="15" t="s">
        <v>30</v>
      </c>
      <c r="D3" s="18">
        <v>45444</v>
      </c>
      <c r="F3" s="18">
        <v>45807</v>
      </c>
    </row>
    <row r="4" spans="1:7" ht="17" thickBot="1">
      <c r="A4" s="21" t="s">
        <v>40</v>
      </c>
      <c r="B4" s="22">
        <f>YEARFRAC(D3,F3+1)</f>
        <v>1</v>
      </c>
      <c r="D4" s="17"/>
      <c r="F4" s="17"/>
      <c r="G4" s="17"/>
    </row>
    <row r="5" spans="1:7" ht="16" customHeight="1">
      <c r="A5" s="88" t="s">
        <v>34</v>
      </c>
      <c r="B5" s="91" t="s">
        <v>45</v>
      </c>
      <c r="C5" s="91"/>
      <c r="D5" s="91"/>
      <c r="E5" s="91"/>
      <c r="F5" s="91"/>
      <c r="G5" s="92"/>
    </row>
    <row r="6" spans="1:7">
      <c r="A6" s="89"/>
      <c r="B6" s="23"/>
      <c r="C6" s="90" t="s">
        <v>33</v>
      </c>
      <c r="D6" s="90"/>
      <c r="E6" s="90" t="s">
        <v>52</v>
      </c>
      <c r="F6" s="90"/>
      <c r="G6" s="24" t="s">
        <v>8</v>
      </c>
    </row>
    <row r="7" spans="1:7">
      <c r="A7" s="25" t="s">
        <v>43</v>
      </c>
      <c r="B7" s="26" t="s">
        <v>39</v>
      </c>
      <c r="C7" s="27" t="s">
        <v>38</v>
      </c>
      <c r="D7" s="28"/>
      <c r="E7" s="27" t="s">
        <v>38</v>
      </c>
      <c r="F7" s="28"/>
      <c r="G7" s="29"/>
    </row>
    <row r="8" spans="1:7">
      <c r="A8" s="30" t="s">
        <v>35</v>
      </c>
      <c r="B8" s="83">
        <v>100000</v>
      </c>
      <c r="C8" s="84">
        <v>0.28000000000000003</v>
      </c>
      <c r="D8" s="31">
        <f>C8*B8*$B$4</f>
        <v>28000.000000000004</v>
      </c>
      <c r="E8" s="84">
        <v>0.28000000000000003</v>
      </c>
      <c r="F8" s="31">
        <f>E8*B8*$B$4</f>
        <v>28000.000000000004</v>
      </c>
      <c r="G8" s="32">
        <f>D8+F8</f>
        <v>56000.000000000007</v>
      </c>
    </row>
    <row r="9" spans="1:7">
      <c r="A9" s="33" t="s">
        <v>36</v>
      </c>
      <c r="B9" s="83">
        <v>0</v>
      </c>
      <c r="C9" s="84">
        <v>0</v>
      </c>
      <c r="D9" s="31">
        <v>0</v>
      </c>
      <c r="E9" s="84">
        <v>0</v>
      </c>
      <c r="F9" s="31">
        <v>0</v>
      </c>
      <c r="G9" s="32">
        <f t="shared" ref="G9:G12" si="0">D9+F9</f>
        <v>0</v>
      </c>
    </row>
    <row r="10" spans="1:7">
      <c r="A10" s="34" t="s">
        <v>37</v>
      </c>
      <c r="B10" s="83">
        <v>0</v>
      </c>
      <c r="C10" s="84">
        <v>0</v>
      </c>
      <c r="D10" s="31">
        <v>0</v>
      </c>
      <c r="E10" s="84">
        <v>0</v>
      </c>
      <c r="F10" s="31">
        <v>0</v>
      </c>
      <c r="G10" s="32">
        <f t="shared" si="0"/>
        <v>0</v>
      </c>
    </row>
    <row r="11" spans="1:7">
      <c r="A11" s="35" t="s">
        <v>17</v>
      </c>
      <c r="B11" s="83">
        <v>0</v>
      </c>
      <c r="C11" s="84">
        <v>0</v>
      </c>
      <c r="D11" s="31">
        <v>0</v>
      </c>
      <c r="E11" s="84">
        <v>0</v>
      </c>
      <c r="F11" s="31">
        <v>0</v>
      </c>
      <c r="G11" s="32">
        <f t="shared" si="0"/>
        <v>0</v>
      </c>
    </row>
    <row r="12" spans="1:7">
      <c r="A12" s="35" t="s">
        <v>18</v>
      </c>
      <c r="B12" s="83">
        <v>0</v>
      </c>
      <c r="C12" s="84">
        <v>0</v>
      </c>
      <c r="D12" s="31">
        <v>0</v>
      </c>
      <c r="E12" s="84">
        <v>0</v>
      </c>
      <c r="F12" s="31">
        <v>0</v>
      </c>
      <c r="G12" s="32">
        <f t="shared" si="0"/>
        <v>0</v>
      </c>
    </row>
    <row r="13" spans="1:7">
      <c r="A13" s="8" t="s">
        <v>19</v>
      </c>
      <c r="B13" s="36"/>
      <c r="C13" s="37"/>
      <c r="D13" s="36">
        <f>SUM(D8:D12)</f>
        <v>28000.000000000004</v>
      </c>
      <c r="E13" s="37"/>
      <c r="F13" s="36">
        <f>SUM(F8:F12)</f>
        <v>28000.000000000004</v>
      </c>
      <c r="G13" s="38">
        <f>D13+F13</f>
        <v>56000.000000000007</v>
      </c>
    </row>
    <row r="14" spans="1:7">
      <c r="A14" s="25" t="s">
        <v>2</v>
      </c>
      <c r="B14" s="31"/>
      <c r="C14" s="23" t="s">
        <v>7</v>
      </c>
      <c r="D14" s="31"/>
      <c r="E14" s="23" t="s">
        <v>7</v>
      </c>
      <c r="F14" s="31"/>
      <c r="G14" s="29"/>
    </row>
    <row r="15" spans="1:7">
      <c r="A15" s="39" t="s">
        <v>1</v>
      </c>
      <c r="B15" s="31"/>
      <c r="C15" s="40">
        <v>0.34100000000000003</v>
      </c>
      <c r="D15" s="31">
        <f>D8*C15</f>
        <v>9548.0000000000018</v>
      </c>
      <c r="E15" s="40">
        <v>0.34100000000000003</v>
      </c>
      <c r="F15" s="31">
        <f>F8*E15</f>
        <v>9548.0000000000018</v>
      </c>
      <c r="G15" s="32">
        <f t="shared" ref="G15:G19" si="1">D15+F15</f>
        <v>19096.000000000004</v>
      </c>
    </row>
    <row r="16" spans="1:7">
      <c r="A16" s="35" t="s">
        <v>13</v>
      </c>
      <c r="B16" s="31"/>
      <c r="C16" s="40">
        <v>0.34100000000000003</v>
      </c>
      <c r="D16" s="31">
        <f t="shared" ref="D16:D19" si="2">D9*C16</f>
        <v>0</v>
      </c>
      <c r="E16" s="40">
        <v>0.34100000000000003</v>
      </c>
      <c r="F16" s="31">
        <f t="shared" ref="F16:F19" si="3">F9*E16</f>
        <v>0</v>
      </c>
      <c r="G16" s="32">
        <f t="shared" si="1"/>
        <v>0</v>
      </c>
    </row>
    <row r="17" spans="1:7">
      <c r="A17" s="35" t="s">
        <v>16</v>
      </c>
      <c r="B17" s="31"/>
      <c r="C17" s="40">
        <v>0.34100000000000003</v>
      </c>
      <c r="D17" s="31">
        <f t="shared" si="2"/>
        <v>0</v>
      </c>
      <c r="E17" s="40">
        <v>0.34100000000000003</v>
      </c>
      <c r="F17" s="31">
        <f t="shared" si="3"/>
        <v>0</v>
      </c>
      <c r="G17" s="32">
        <f t="shared" si="1"/>
        <v>0</v>
      </c>
    </row>
    <row r="18" spans="1:7">
      <c r="A18" s="35" t="s">
        <v>17</v>
      </c>
      <c r="B18" s="31"/>
      <c r="C18" s="40">
        <v>0.34100000000000003</v>
      </c>
      <c r="D18" s="31">
        <f t="shared" si="2"/>
        <v>0</v>
      </c>
      <c r="E18" s="40">
        <v>0.34100000000000003</v>
      </c>
      <c r="F18" s="31">
        <f t="shared" si="3"/>
        <v>0</v>
      </c>
      <c r="G18" s="32">
        <f t="shared" si="1"/>
        <v>0</v>
      </c>
    </row>
    <row r="19" spans="1:7">
      <c r="A19" s="35" t="s">
        <v>18</v>
      </c>
      <c r="B19" s="31"/>
      <c r="C19" s="40">
        <v>0.34100000000000003</v>
      </c>
      <c r="D19" s="31">
        <f t="shared" si="2"/>
        <v>0</v>
      </c>
      <c r="E19" s="40">
        <v>0.34100000000000003</v>
      </c>
      <c r="F19" s="31">
        <f t="shared" si="3"/>
        <v>0</v>
      </c>
      <c r="G19" s="32">
        <f t="shared" si="1"/>
        <v>0</v>
      </c>
    </row>
    <row r="20" spans="1:7">
      <c r="A20" s="8" t="s">
        <v>20</v>
      </c>
      <c r="B20" s="36"/>
      <c r="C20" s="37"/>
      <c r="D20" s="36">
        <f>SUM(D15:D19)</f>
        <v>9548.0000000000018</v>
      </c>
      <c r="E20" s="37"/>
      <c r="F20" s="36">
        <f>SUM(F15:F19)</f>
        <v>9548.0000000000018</v>
      </c>
      <c r="G20" s="38">
        <f>D20+F20</f>
        <v>19096.000000000004</v>
      </c>
    </row>
    <row r="21" spans="1:7">
      <c r="A21" s="8" t="s">
        <v>21</v>
      </c>
      <c r="B21" s="36"/>
      <c r="C21" s="37"/>
      <c r="D21" s="36">
        <f>D20+D13</f>
        <v>37548.000000000007</v>
      </c>
      <c r="E21" s="37"/>
      <c r="F21" s="36">
        <f>F20+F13</f>
        <v>37548.000000000007</v>
      </c>
      <c r="G21" s="38">
        <f>D21+F21</f>
        <v>75096.000000000015</v>
      </c>
    </row>
    <row r="22" spans="1:7" ht="3" customHeight="1">
      <c r="A22" s="41"/>
      <c r="B22" s="42"/>
      <c r="C22" s="43"/>
      <c r="D22" s="42"/>
      <c r="E22" s="43"/>
      <c r="F22" s="42"/>
      <c r="G22" s="44"/>
    </row>
    <row r="23" spans="1:7">
      <c r="A23" s="14" t="s">
        <v>9</v>
      </c>
      <c r="B23" s="45"/>
      <c r="C23" s="46"/>
      <c r="D23" s="45"/>
      <c r="E23" s="46"/>
      <c r="F23" s="45"/>
      <c r="G23" s="29"/>
    </row>
    <row r="24" spans="1:7">
      <c r="A24" s="25" t="s">
        <v>3</v>
      </c>
      <c r="B24" s="47"/>
      <c r="C24" s="46"/>
      <c r="D24" s="47"/>
      <c r="E24" s="46"/>
      <c r="F24" s="47"/>
      <c r="G24" s="48"/>
    </row>
    <row r="25" spans="1:7">
      <c r="A25" s="85" t="s">
        <v>14</v>
      </c>
      <c r="B25" s="83"/>
      <c r="C25" s="86"/>
      <c r="D25" s="83">
        <v>10</v>
      </c>
      <c r="E25" s="86"/>
      <c r="F25" s="83">
        <v>10</v>
      </c>
      <c r="G25" s="32">
        <f t="shared" ref="G25:G26" si="4">D25+F25</f>
        <v>20</v>
      </c>
    </row>
    <row r="26" spans="1:7">
      <c r="A26" s="85" t="s">
        <v>15</v>
      </c>
      <c r="B26" s="83"/>
      <c r="C26" s="86"/>
      <c r="D26" s="83">
        <v>0</v>
      </c>
      <c r="E26" s="86"/>
      <c r="F26" s="83">
        <v>0</v>
      </c>
      <c r="G26" s="32">
        <f t="shared" si="4"/>
        <v>0</v>
      </c>
    </row>
    <row r="27" spans="1:7">
      <c r="A27" s="8" t="s">
        <v>22</v>
      </c>
      <c r="B27" s="49"/>
      <c r="C27" s="50"/>
      <c r="D27" s="80">
        <f>SUM(D25:D26)</f>
        <v>10</v>
      </c>
      <c r="E27" s="50"/>
      <c r="F27" s="80">
        <f>SUM(F25:F26)</f>
        <v>10</v>
      </c>
      <c r="G27" s="38">
        <f>SUM(G25:G26)</f>
        <v>20</v>
      </c>
    </row>
    <row r="28" spans="1:7">
      <c r="A28" s="25" t="s">
        <v>4</v>
      </c>
      <c r="B28" s="47"/>
      <c r="C28" s="46"/>
      <c r="D28" s="47"/>
      <c r="E28" s="46"/>
      <c r="F28" s="47"/>
      <c r="G28" s="48"/>
    </row>
    <row r="29" spans="1:7">
      <c r="A29" s="85" t="s">
        <v>14</v>
      </c>
      <c r="B29" s="83"/>
      <c r="C29" s="86"/>
      <c r="D29" s="83">
        <v>10</v>
      </c>
      <c r="E29" s="86"/>
      <c r="F29" s="83">
        <v>10</v>
      </c>
      <c r="G29" s="32">
        <f t="shared" ref="G29:G30" si="5">D29+F29</f>
        <v>20</v>
      </c>
    </row>
    <row r="30" spans="1:7">
      <c r="A30" s="85" t="s">
        <v>15</v>
      </c>
      <c r="B30" s="83"/>
      <c r="C30" s="86"/>
      <c r="D30" s="83">
        <v>0</v>
      </c>
      <c r="E30" s="86"/>
      <c r="F30" s="83">
        <v>0</v>
      </c>
      <c r="G30" s="32">
        <f t="shared" si="5"/>
        <v>0</v>
      </c>
    </row>
    <row r="31" spans="1:7">
      <c r="A31" s="8" t="s">
        <v>23</v>
      </c>
      <c r="B31" s="49"/>
      <c r="C31" s="50"/>
      <c r="D31" s="80">
        <f>SUM(D29:D30)</f>
        <v>10</v>
      </c>
      <c r="E31" s="50"/>
      <c r="F31" s="80">
        <f>SUM(F29:F30)</f>
        <v>10</v>
      </c>
      <c r="G31" s="38">
        <f>SUM(G29:G30)</f>
        <v>20</v>
      </c>
    </row>
    <row r="32" spans="1:7">
      <c r="A32" s="25" t="s">
        <v>5</v>
      </c>
      <c r="B32" s="47"/>
      <c r="C32" s="46"/>
      <c r="D32" s="47"/>
      <c r="E32" s="46"/>
      <c r="F32" s="47"/>
      <c r="G32" s="32"/>
    </row>
    <row r="33" spans="1:7">
      <c r="A33" s="85" t="s">
        <v>14</v>
      </c>
      <c r="B33" s="83"/>
      <c r="C33" s="86"/>
      <c r="D33" s="83">
        <v>10</v>
      </c>
      <c r="E33" s="86"/>
      <c r="F33" s="83">
        <v>10</v>
      </c>
      <c r="G33" s="32">
        <f t="shared" ref="G33:G34" si="6">D33+F33</f>
        <v>20</v>
      </c>
    </row>
    <row r="34" spans="1:7">
      <c r="A34" s="85" t="s">
        <v>15</v>
      </c>
      <c r="B34" s="83"/>
      <c r="C34" s="86"/>
      <c r="D34" s="83">
        <v>0</v>
      </c>
      <c r="E34" s="86"/>
      <c r="F34" s="83">
        <v>0</v>
      </c>
      <c r="G34" s="32">
        <f t="shared" si="6"/>
        <v>0</v>
      </c>
    </row>
    <row r="35" spans="1:7">
      <c r="A35" s="8" t="s">
        <v>24</v>
      </c>
      <c r="B35" s="49"/>
      <c r="C35" s="50"/>
      <c r="D35" s="80">
        <f>SUM(D33:D34)</f>
        <v>10</v>
      </c>
      <c r="E35" s="50"/>
      <c r="F35" s="80">
        <f>SUM(F33:F34)</f>
        <v>10</v>
      </c>
      <c r="G35" s="38">
        <f>SUM(G33:G34)</f>
        <v>20</v>
      </c>
    </row>
    <row r="36" spans="1:7">
      <c r="A36" s="25" t="s">
        <v>6</v>
      </c>
      <c r="B36" s="51"/>
      <c r="C36" s="46"/>
      <c r="D36" s="51"/>
      <c r="E36" s="46"/>
      <c r="F36" s="51"/>
      <c r="G36" s="48"/>
    </row>
    <row r="37" spans="1:7">
      <c r="A37" s="85" t="s">
        <v>14</v>
      </c>
      <c r="B37" s="83"/>
      <c r="C37" s="86"/>
      <c r="D37" s="83">
        <v>10</v>
      </c>
      <c r="E37" s="86"/>
      <c r="F37" s="83">
        <v>10</v>
      </c>
      <c r="G37" s="32">
        <f t="shared" ref="G37:G38" si="7">D37+F37</f>
        <v>20</v>
      </c>
    </row>
    <row r="38" spans="1:7">
      <c r="A38" s="85" t="s">
        <v>15</v>
      </c>
      <c r="B38" s="83"/>
      <c r="C38" s="86"/>
      <c r="D38" s="83">
        <v>0</v>
      </c>
      <c r="E38" s="86"/>
      <c r="F38" s="83">
        <v>0</v>
      </c>
      <c r="G38" s="32">
        <f t="shared" si="7"/>
        <v>0</v>
      </c>
    </row>
    <row r="39" spans="1:7">
      <c r="A39" s="8" t="s">
        <v>25</v>
      </c>
      <c r="B39" s="49"/>
      <c r="C39" s="50"/>
      <c r="D39" s="80">
        <f>SUM(D37:D38)</f>
        <v>10</v>
      </c>
      <c r="E39" s="50"/>
      <c r="F39" s="80">
        <f>SUM(F37:F38)</f>
        <v>10</v>
      </c>
      <c r="G39" s="38">
        <f>SUM(G37:G38)</f>
        <v>20</v>
      </c>
    </row>
    <row r="40" spans="1:7">
      <c r="A40" s="4" t="s">
        <v>41</v>
      </c>
      <c r="B40" s="52"/>
      <c r="C40" s="23"/>
      <c r="D40" s="52"/>
      <c r="E40" s="23"/>
      <c r="F40" s="52"/>
      <c r="G40" s="53"/>
    </row>
    <row r="41" spans="1:7">
      <c r="A41" s="85" t="s">
        <v>14</v>
      </c>
      <c r="B41" s="83"/>
      <c r="C41" s="86"/>
      <c r="D41" s="83">
        <v>10</v>
      </c>
      <c r="E41" s="86"/>
      <c r="F41" s="83">
        <v>10</v>
      </c>
      <c r="G41" s="32">
        <f t="shared" ref="G41:G42" si="8">D41+F41</f>
        <v>20</v>
      </c>
    </row>
    <row r="42" spans="1:7">
      <c r="A42" s="85" t="s">
        <v>15</v>
      </c>
      <c r="B42" s="83"/>
      <c r="C42" s="86"/>
      <c r="D42" s="83">
        <v>0</v>
      </c>
      <c r="E42" s="86"/>
      <c r="F42" s="83">
        <v>0</v>
      </c>
      <c r="G42" s="32">
        <f t="shared" si="8"/>
        <v>0</v>
      </c>
    </row>
    <row r="43" spans="1:7">
      <c r="A43" s="8" t="s">
        <v>26</v>
      </c>
      <c r="B43" s="49"/>
      <c r="C43" s="50"/>
      <c r="D43" s="80">
        <f>SUM(D41:D42)</f>
        <v>10</v>
      </c>
      <c r="E43" s="50"/>
      <c r="F43" s="80">
        <f>SUM(F41:F42)</f>
        <v>10</v>
      </c>
      <c r="G43" s="38">
        <f>SUM(G41:G42)</f>
        <v>20</v>
      </c>
    </row>
    <row r="44" spans="1:7" ht="15" customHeight="1">
      <c r="A44" s="54"/>
      <c r="B44" s="55"/>
      <c r="C44" s="56"/>
      <c r="D44" s="55"/>
      <c r="E44" s="56"/>
      <c r="F44" s="55"/>
      <c r="G44" s="7"/>
    </row>
    <row r="45" spans="1:7">
      <c r="A45" s="8" t="s">
        <v>27</v>
      </c>
      <c r="B45" s="36"/>
      <c r="C45" s="57"/>
      <c r="D45" s="36">
        <f>SUM(D43,D39,D35,D31,D27)</f>
        <v>50</v>
      </c>
      <c r="E45" s="57"/>
      <c r="F45" s="36">
        <f>SUM(F43,F39,F35,F31,F27)</f>
        <v>50</v>
      </c>
      <c r="G45" s="36">
        <f>SUM(G43,G39,G35,G31,G27)</f>
        <v>100</v>
      </c>
    </row>
    <row r="46" spans="1:7" ht="3" customHeight="1">
      <c r="A46" s="41"/>
      <c r="B46" s="42"/>
      <c r="C46" s="43"/>
      <c r="D46" s="42"/>
      <c r="E46" s="43"/>
      <c r="F46" s="42"/>
      <c r="G46" s="44"/>
    </row>
    <row r="47" spans="1:7">
      <c r="A47" s="4" t="s">
        <v>10</v>
      </c>
      <c r="B47" s="45"/>
      <c r="C47" s="58"/>
      <c r="D47" s="45">
        <f>D45+D21</f>
        <v>37598.000000000007</v>
      </c>
      <c r="E47" s="58"/>
      <c r="F47" s="45">
        <f>F45+F21</f>
        <v>37598.000000000007</v>
      </c>
      <c r="G47" s="59">
        <f>D47+F47</f>
        <v>75196.000000000015</v>
      </c>
    </row>
    <row r="48" spans="1:7" ht="15" customHeight="1">
      <c r="A48" s="60"/>
      <c r="B48" s="61"/>
      <c r="C48" s="56"/>
      <c r="D48" s="61"/>
      <c r="E48" s="56"/>
      <c r="F48" s="61"/>
      <c r="G48" s="7"/>
    </row>
    <row r="49" spans="1:7">
      <c r="A49" s="4" t="s">
        <v>12</v>
      </c>
      <c r="B49" s="62"/>
      <c r="C49" s="63"/>
      <c r="D49" s="62">
        <f>D47</f>
        <v>37598.000000000007</v>
      </c>
      <c r="E49" s="63"/>
      <c r="F49" s="62">
        <f>F47</f>
        <v>37598.000000000007</v>
      </c>
      <c r="G49" s="59">
        <f>D49+F49</f>
        <v>75196.000000000015</v>
      </c>
    </row>
    <row r="50" spans="1:7">
      <c r="A50" s="4" t="s">
        <v>28</v>
      </c>
      <c r="B50" s="64"/>
      <c r="C50" s="65">
        <v>0</v>
      </c>
      <c r="D50" s="64">
        <f>D49*C50</f>
        <v>0</v>
      </c>
      <c r="E50" s="65">
        <v>0</v>
      </c>
      <c r="F50" s="64">
        <f>F49*E50</f>
        <v>0</v>
      </c>
      <c r="G50" s="59">
        <f>D50+F50</f>
        <v>0</v>
      </c>
    </row>
    <row r="51" spans="1:7" ht="3" customHeight="1">
      <c r="A51" s="41"/>
      <c r="B51" s="42"/>
      <c r="C51" s="43"/>
      <c r="D51" s="42"/>
      <c r="E51" s="43"/>
      <c r="F51" s="42"/>
      <c r="G51" s="44"/>
    </row>
    <row r="52" spans="1:7" ht="17" thickBot="1">
      <c r="A52" s="66" t="s">
        <v>11</v>
      </c>
      <c r="B52" s="67"/>
      <c r="C52" s="68"/>
      <c r="D52" s="94">
        <f>D50+D47</f>
        <v>37598.000000000007</v>
      </c>
      <c r="E52" s="68"/>
      <c r="F52" s="67">
        <f>F50+F47</f>
        <v>37598.000000000007</v>
      </c>
      <c r="G52" s="69">
        <f>D52+F52</f>
        <v>75196.000000000015</v>
      </c>
    </row>
    <row r="53" spans="1:7">
      <c r="A53" s="70"/>
      <c r="B53" s="71"/>
      <c r="C53" s="72"/>
      <c r="D53" s="73"/>
      <c r="E53" s="72"/>
      <c r="F53" s="73"/>
    </row>
    <row r="54" spans="1:7">
      <c r="A54" s="81" t="s">
        <v>42</v>
      </c>
      <c r="B54" s="75"/>
      <c r="C54" s="75"/>
      <c r="D54" s="17"/>
      <c r="E54" s="75"/>
      <c r="F54" s="17"/>
      <c r="G54" s="17"/>
    </row>
    <row r="55" spans="1:7">
      <c r="A55" s="82" t="s">
        <v>44</v>
      </c>
      <c r="B55" s="17"/>
      <c r="D55" s="17"/>
      <c r="F55" s="17"/>
      <c r="G55" s="17"/>
    </row>
    <row r="56" spans="1:7">
      <c r="A56" s="76"/>
      <c r="B56" s="17"/>
      <c r="C56" s="77"/>
      <c r="D56" s="17"/>
      <c r="E56" s="77"/>
      <c r="F56" s="17"/>
      <c r="G56" s="17"/>
    </row>
    <row r="57" spans="1:7">
      <c r="B57" s="17"/>
      <c r="C57" s="77"/>
      <c r="D57" s="78"/>
      <c r="E57" s="77"/>
      <c r="F57" s="78"/>
      <c r="G57" s="17"/>
    </row>
    <row r="58" spans="1:7">
      <c r="A58" s="74"/>
      <c r="B58" s="17"/>
      <c r="C58" s="77"/>
      <c r="D58" s="78"/>
      <c r="E58" s="77"/>
      <c r="F58" s="78"/>
      <c r="G58" s="17"/>
    </row>
    <row r="59" spans="1:7">
      <c r="B59" s="17"/>
      <c r="C59" s="79"/>
      <c r="D59" s="78"/>
      <c r="E59" s="79"/>
      <c r="F59" s="78"/>
      <c r="G59" s="17"/>
    </row>
    <row r="60" spans="1:7">
      <c r="B60" s="17"/>
      <c r="C60" s="79"/>
      <c r="D60" s="78"/>
      <c r="E60" s="79"/>
      <c r="F60" s="78"/>
      <c r="G60" s="17"/>
    </row>
    <row r="61" spans="1:7">
      <c r="B61" s="17"/>
      <c r="D61" s="17"/>
      <c r="F61" s="17"/>
      <c r="G61" s="17"/>
    </row>
    <row r="62" spans="1:7">
      <c r="B62" s="17"/>
      <c r="D62" s="17"/>
      <c r="F62" s="17"/>
      <c r="G62" s="17"/>
    </row>
    <row r="63" spans="1:7">
      <c r="B63" s="17"/>
      <c r="D63" s="17"/>
      <c r="F63" s="17"/>
      <c r="G63" s="17"/>
    </row>
    <row r="64" spans="1:7">
      <c r="B64" s="17"/>
      <c r="D64" s="17"/>
      <c r="F64" s="17"/>
      <c r="G64" s="17"/>
    </row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</sheetData>
  <mergeCells count="4">
    <mergeCell ref="A5:A6"/>
    <mergeCell ref="C6:D6"/>
    <mergeCell ref="B5:G5"/>
    <mergeCell ref="E6:F6"/>
  </mergeCells>
  <phoneticPr fontId="19" type="noConversion"/>
  <printOptions horizontalCentered="1"/>
  <pageMargins left="0.5" right="0.5" top="0.5" bottom="0.5" header="0.3" footer="0.3"/>
  <pageSetup scale="79" fitToHeight="3" orientation="landscape"/>
  <ignoredErrors>
    <ignoredError sqref="A25:A26 A28:A30 A32:A34 A36:A38 A41:A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Info</vt:lpstr>
      <vt:lpstr>Top Level Budget</vt:lpstr>
      <vt:lpstr>Info!Print_Area</vt:lpstr>
      <vt:lpstr>Year1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Nathan Murray</cp:lastModifiedBy>
  <cp:lastPrinted>2015-01-16T19:00:02Z</cp:lastPrinted>
  <dcterms:created xsi:type="dcterms:W3CDTF">2014-11-29T16:26:54Z</dcterms:created>
  <dcterms:modified xsi:type="dcterms:W3CDTF">2025-02-20T05:18:16Z</dcterms:modified>
</cp:coreProperties>
</file>