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rsi\ITS Turismo Marche\2024-2026 FullStack Senigallia\office automation\"/>
    </mc:Choice>
  </mc:AlternateContent>
  <xr:revisionPtr revIDLastSave="0" documentId="13_ncr:1_{3106B344-6229-4C71-AC88-4D16EE7FE3DB}" xr6:coauthVersionLast="47" xr6:coauthVersionMax="47" xr10:uidLastSave="{00000000-0000-0000-0000-000000000000}"/>
  <bookViews>
    <workbookView xWindow="-108" yWindow="-108" windowWidth="23256" windowHeight="12456" xr2:uid="{73B57227-87D7-4028-9561-3B9717765669}"/>
  </bookViews>
  <sheets>
    <sheet name="ExcelBase" sheetId="2" r:id="rId1"/>
  </sheets>
  <definedNames>
    <definedName name="tot_fino_o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" l="1"/>
  <c r="B79" i="2"/>
  <c r="C78" i="2"/>
  <c r="F67" i="2"/>
  <c r="G67" i="2"/>
  <c r="F68" i="2"/>
  <c r="G68" i="2"/>
  <c r="F69" i="2"/>
  <c r="G69" i="2"/>
  <c r="F70" i="2"/>
  <c r="G70" i="2"/>
  <c r="F71" i="2"/>
  <c r="G71" i="2"/>
  <c r="F72" i="2"/>
  <c r="G72" i="2"/>
  <c r="E68" i="2"/>
  <c r="E69" i="2"/>
  <c r="E70" i="2"/>
  <c r="E71" i="2"/>
  <c r="E72" i="2"/>
  <c r="E67" i="2"/>
  <c r="C68" i="2"/>
  <c r="C69" i="2"/>
  <c r="C70" i="2"/>
  <c r="C71" i="2"/>
  <c r="C72" i="2"/>
  <c r="C67" i="2"/>
  <c r="E56" i="2"/>
  <c r="E57" i="2"/>
  <c r="F57" i="2" s="1"/>
  <c r="E58" i="2"/>
  <c r="F58" i="2" s="1"/>
  <c r="E59" i="2"/>
  <c r="F59" i="2" s="1"/>
  <c r="E60" i="2"/>
  <c r="F60" i="2" s="1"/>
  <c r="E55" i="2"/>
  <c r="F55" i="2" s="1"/>
  <c r="B46" i="2"/>
  <c r="B51" i="2"/>
  <c r="B50" i="2"/>
  <c r="B49" i="2"/>
  <c r="B48" i="2"/>
  <c r="B47" i="2"/>
  <c r="B24" i="2"/>
  <c r="D23" i="2"/>
  <c r="D13" i="2"/>
  <c r="F8" i="2"/>
  <c r="F56" i="2" l="1"/>
  <c r="G56" i="2" s="1"/>
  <c r="G55" i="2"/>
  <c r="G60" i="2"/>
  <c r="G57" i="2"/>
  <c r="G59" i="2"/>
  <c r="G58" i="2"/>
  <c r="E61" i="2"/>
  <c r="F61" i="2" l="1"/>
  <c r="G61" i="2"/>
</calcChain>
</file>

<file path=xl/sharedStrings.xml><?xml version="1.0" encoding="utf-8"?>
<sst xmlns="http://schemas.openxmlformats.org/spreadsheetml/2006/main" count="117" uniqueCount="92">
  <si>
    <t>ciao</t>
  </si>
  <si>
    <t>Tipi di dato</t>
  </si>
  <si>
    <t>Testo</t>
  </si>
  <si>
    <t>Numero</t>
  </si>
  <si>
    <t>Data</t>
  </si>
  <si>
    <t>Contenuto e Formato</t>
  </si>
  <si>
    <t>Formati</t>
  </si>
  <si>
    <t>Generale</t>
  </si>
  <si>
    <t>Valuta</t>
  </si>
  <si>
    <t>Contabilità</t>
  </si>
  <si>
    <t>Stile Separatore</t>
  </si>
  <si>
    <t>Data in cifre</t>
  </si>
  <si>
    <t>Data estesa</t>
  </si>
  <si>
    <t>Ora</t>
  </si>
  <si>
    <t>lunedì</t>
  </si>
  <si>
    <t>martedì</t>
  </si>
  <si>
    <t>Mattia</t>
  </si>
  <si>
    <t>Eduardo</t>
  </si>
  <si>
    <t>Alex</t>
  </si>
  <si>
    <t>Sofia</t>
  </si>
  <si>
    <t>Francesco</t>
  </si>
  <si>
    <t>Percentuale</t>
  </si>
  <si>
    <t>%</t>
  </si>
  <si>
    <t>Frazione</t>
  </si>
  <si>
    <t>Scientifico</t>
  </si>
  <si>
    <t>00012345678</t>
  </si>
  <si>
    <t>00201</t>
  </si>
  <si>
    <t>0722123456</t>
  </si>
  <si>
    <t>Trascinamento</t>
  </si>
  <si>
    <t>mercoledì</t>
  </si>
  <si>
    <t>marzo</t>
  </si>
  <si>
    <t>COPIA</t>
  </si>
  <si>
    <t>SERIE</t>
  </si>
  <si>
    <t>giovedì</t>
  </si>
  <si>
    <t>venerdì</t>
  </si>
  <si>
    <t>sabato</t>
  </si>
  <si>
    <t>domenica</t>
  </si>
  <si>
    <t>aprile</t>
  </si>
  <si>
    <t>maggio</t>
  </si>
  <si>
    <t>giugno</t>
  </si>
  <si>
    <t>luglio</t>
  </si>
  <si>
    <t xml:space="preserve">Riferimenti </t>
  </si>
  <si>
    <t>Relativi</t>
  </si>
  <si>
    <t>Assoluti</t>
  </si>
  <si>
    <t>Misti</t>
  </si>
  <si>
    <t>Operazioni</t>
  </si>
  <si>
    <t>addizione +</t>
  </si>
  <si>
    <t>sottrazione -</t>
  </si>
  <si>
    <t>moltiplicazione *</t>
  </si>
  <si>
    <t>divisione /</t>
  </si>
  <si>
    <t>potenza ^</t>
  </si>
  <si>
    <t>unione &amp;</t>
  </si>
  <si>
    <t>A1, B2, I:I, A2:B5</t>
  </si>
  <si>
    <t>$A$1, $I:$I, $A$2:$B$5</t>
  </si>
  <si>
    <t>$A1, $I:I, $A2:$B5</t>
  </si>
  <si>
    <t>Distinta base</t>
  </si>
  <si>
    <t>Codice</t>
  </si>
  <si>
    <t>Nome</t>
  </si>
  <si>
    <t>Qta</t>
  </si>
  <si>
    <t>Prezzo</t>
  </si>
  <si>
    <t>Totale</t>
  </si>
  <si>
    <t>A1</t>
  </si>
  <si>
    <t>A2</t>
  </si>
  <si>
    <t>A3</t>
  </si>
  <si>
    <t>A4</t>
  </si>
  <si>
    <t>A5</t>
  </si>
  <si>
    <t>A6</t>
  </si>
  <si>
    <t>Divano</t>
  </si>
  <si>
    <t>Sedia</t>
  </si>
  <si>
    <t>Poltrona</t>
  </si>
  <si>
    <t>Cuscino</t>
  </si>
  <si>
    <t>Tavolo</t>
  </si>
  <si>
    <t>Mobile</t>
  </si>
  <si>
    <t>Imponibile</t>
  </si>
  <si>
    <t>è sempre aggiornato</t>
  </si>
  <si>
    <t>NON è mai aggiornato</t>
  </si>
  <si>
    <t>viene aggiornato solo se non è presente il $</t>
  </si>
  <si>
    <t>Imposta</t>
  </si>
  <si>
    <t>Aliquota IVA:</t>
  </si>
  <si>
    <t>Relativi+Assoluti</t>
  </si>
  <si>
    <t>Listino 2024</t>
  </si>
  <si>
    <t>Listino 2025</t>
  </si>
  <si>
    <t>Riferimento 
Relativo +Assoluto</t>
  </si>
  <si>
    <t>Alfa srl</t>
  </si>
  <si>
    <t>Beta snc</t>
  </si>
  <si>
    <t>Iota SpA</t>
  </si>
  <si>
    <t>Riferimento Misto</t>
  </si>
  <si>
    <t>Errori</t>
  </si>
  <si>
    <t>########</t>
  </si>
  <si>
    <t>colonna di dimensione non sufficiente</t>
  </si>
  <si>
    <t>dato con valore non calcolabile</t>
  </si>
  <si>
    <t>il riferimento non esiste più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</si>
</sst>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8" formatCode="#,##0.00\ &quot;€&quot;"/>
    <numFmt numFmtId="169" formatCode="_-[$$-409]* #,##0.00_ ;_-[$$-409]* \-#,##0.00\ ;_-[$$-409]* &quot;-&quot;??_ ;_-@_ "/>
    <numFmt numFmtId="170" formatCode="[$-F800]dddd\,\ mmmm\ dd\,\ yyyy"/>
    <numFmt numFmtId="172" formatCode="[h]:mm:ss;@"/>
    <numFmt numFmtId="173" formatCode="#\ ?/10"/>
    <numFmt numFmtId="174" formatCode="#\ ??/3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</cellStyleXfs>
  <cellXfs count="29">
    <xf numFmtId="0" fontId="0" fillId="0" borderId="0" xfId="0"/>
    <xf numFmtId="0" fontId="2" fillId="0" borderId="1" xfId="4"/>
    <xf numFmtId="14" fontId="0" fillId="0" borderId="0" xfId="0" applyNumberFormat="1"/>
    <xf numFmtId="0" fontId="8" fillId="0" borderId="0" xfId="0" applyFont="1"/>
    <xf numFmtId="0" fontId="9" fillId="3" borderId="0" xfId="0" applyFont="1" applyFill="1"/>
    <xf numFmtId="2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  <xf numFmtId="43" fontId="0" fillId="0" borderId="0" xfId="1" applyFont="1"/>
    <xf numFmtId="170" fontId="0" fillId="0" borderId="0" xfId="0" applyNumberFormat="1"/>
    <xf numFmtId="21" fontId="0" fillId="0" borderId="0" xfId="0" applyNumberFormat="1"/>
    <xf numFmtId="20" fontId="0" fillId="0" borderId="0" xfId="0" applyNumberFormat="1"/>
    <xf numFmtId="172" fontId="0" fillId="0" borderId="0" xfId="0" applyNumberFormat="1"/>
    <xf numFmtId="10" fontId="0" fillId="0" borderId="0" xfId="0" applyNumberFormat="1"/>
    <xf numFmtId="9" fontId="0" fillId="0" borderId="0" xfId="3" applyFont="1"/>
    <xf numFmtId="173" fontId="0" fillId="0" borderId="0" xfId="0" applyNumberFormat="1"/>
    <xf numFmtId="174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0" fontId="6" fillId="0" borderId="0" xfId="8"/>
    <xf numFmtId="168" fontId="0" fillId="0" borderId="0" xfId="2" applyNumberFormat="1" applyFont="1"/>
    <xf numFmtId="0" fontId="3" fillId="0" borderId="2" xfId="5"/>
    <xf numFmtId="168" fontId="5" fillId="2" borderId="4" xfId="7" applyNumberFormat="1"/>
    <xf numFmtId="168" fontId="7" fillId="0" borderId="5" xfId="9" applyNumberFormat="1"/>
    <xf numFmtId="9" fontId="0" fillId="0" borderId="0" xfId="0" applyNumberFormat="1"/>
    <xf numFmtId="0" fontId="4" fillId="0" borderId="3" xfId="6"/>
    <xf numFmtId="0" fontId="6" fillId="0" borderId="0" xfId="8" applyAlignment="1">
      <alignment wrapText="1"/>
    </xf>
  </cellXfs>
  <cellStyles count="10">
    <cellStyle name="Migliaia" xfId="1" builtinId="3"/>
    <cellStyle name="Normale" xfId="0" builtinId="0"/>
    <cellStyle name="Output" xfId="7" builtinId="21"/>
    <cellStyle name="Percentuale" xfId="3" builtinId="5"/>
    <cellStyle name="Testo descrittivo" xfId="8" builtinId="53"/>
    <cellStyle name="Titolo 1" xfId="4" builtinId="16"/>
    <cellStyle name="Titolo 2" xfId="5" builtinId="17"/>
    <cellStyle name="Titolo 3" xfId="6" builtinId="18"/>
    <cellStyle name="Totale" xfId="9" builtinId="2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0A3F-860A-4874-9707-3F9733A9DB98}">
  <dimension ref="A1:H79"/>
  <sheetViews>
    <sheetView tabSelected="1" topLeftCell="A74" zoomScale="190" zoomScaleNormal="190" workbookViewId="0">
      <selection activeCell="B82" sqref="B82"/>
    </sheetView>
  </sheetViews>
  <sheetFormatPr defaultRowHeight="14.4" x14ac:dyDescent="0.3"/>
  <cols>
    <col min="1" max="1" width="15.88671875" customWidth="1"/>
    <col min="2" max="2" width="19.33203125" customWidth="1"/>
    <col min="3" max="3" width="19.77734375" bestFit="1" customWidth="1"/>
    <col min="4" max="4" width="8.21875" customWidth="1"/>
    <col min="5" max="5" width="11.33203125" customWidth="1"/>
    <col min="6" max="6" width="14.44140625" bestFit="1" customWidth="1"/>
    <col min="7" max="7" width="10.77734375" customWidth="1"/>
    <col min="8" max="8" width="10.33203125" bestFit="1" customWidth="1"/>
  </cols>
  <sheetData>
    <row r="1" spans="1:8" ht="20.399999999999999" thickBot="1" x14ac:dyDescent="0.45">
      <c r="A1" s="1" t="s">
        <v>1</v>
      </c>
    </row>
    <row r="2" spans="1:8" ht="15" thickTop="1" x14ac:dyDescent="0.3">
      <c r="A2" t="s">
        <v>2</v>
      </c>
      <c r="B2" t="s">
        <v>0</v>
      </c>
      <c r="D2">
        <v>1400</v>
      </c>
    </row>
    <row r="3" spans="1:8" x14ac:dyDescent="0.3">
      <c r="A3" t="s">
        <v>3</v>
      </c>
      <c r="B3">
        <v>18625</v>
      </c>
      <c r="D3">
        <v>1500</v>
      </c>
    </row>
    <row r="4" spans="1:8" x14ac:dyDescent="0.3">
      <c r="A4" t="s">
        <v>4</v>
      </c>
      <c r="B4" s="2">
        <v>45733</v>
      </c>
    </row>
    <row r="5" spans="1:8" x14ac:dyDescent="0.3">
      <c r="F5" t="s">
        <v>2</v>
      </c>
      <c r="G5" t="s">
        <v>3</v>
      </c>
      <c r="H5" t="s">
        <v>4</v>
      </c>
    </row>
    <row r="6" spans="1:8" ht="20.399999999999999" thickBot="1" x14ac:dyDescent="0.45">
      <c r="A6" s="1" t="s">
        <v>5</v>
      </c>
      <c r="F6" t="s">
        <v>0</v>
      </c>
      <c r="G6">
        <v>18625</v>
      </c>
      <c r="H6" s="2">
        <v>45733</v>
      </c>
    </row>
    <row r="7" spans="1:8" ht="15" thickTop="1" x14ac:dyDescent="0.3">
      <c r="A7">
        <v>1500</v>
      </c>
    </row>
    <row r="8" spans="1:8" ht="21" x14ac:dyDescent="0.4">
      <c r="A8" s="3">
        <v>1500</v>
      </c>
      <c r="C8">
        <v>140</v>
      </c>
      <c r="D8">
        <v>1500</v>
      </c>
      <c r="E8" s="4"/>
      <c r="F8">
        <f>$A$9</f>
        <v>1200</v>
      </c>
    </row>
    <row r="9" spans="1:8" x14ac:dyDescent="0.3">
      <c r="A9" s="4">
        <v>1200</v>
      </c>
    </row>
    <row r="11" spans="1:8" ht="20.399999999999999" thickBot="1" x14ac:dyDescent="0.45">
      <c r="A11" s="1" t="s">
        <v>6</v>
      </c>
    </row>
    <row r="12" spans="1:8" ht="15" thickTop="1" x14ac:dyDescent="0.3">
      <c r="A12" t="s">
        <v>7</v>
      </c>
      <c r="B12">
        <v>4500</v>
      </c>
    </row>
    <row r="13" spans="1:8" x14ac:dyDescent="0.3">
      <c r="A13" t="s">
        <v>3</v>
      </c>
      <c r="B13" s="5">
        <v>4500.96</v>
      </c>
      <c r="C13" s="5">
        <v>1000.05</v>
      </c>
      <c r="D13" s="5">
        <f>SUM(B13:C13)</f>
        <v>5501.01</v>
      </c>
    </row>
    <row r="14" spans="1:8" x14ac:dyDescent="0.3">
      <c r="A14" t="s">
        <v>8</v>
      </c>
      <c r="B14" s="6">
        <v>4500</v>
      </c>
      <c r="C14" s="6">
        <v>0</v>
      </c>
    </row>
    <row r="15" spans="1:8" x14ac:dyDescent="0.3">
      <c r="A15" t="s">
        <v>9</v>
      </c>
      <c r="B15" s="7">
        <v>4500</v>
      </c>
      <c r="C15" s="7">
        <v>0</v>
      </c>
      <c r="D15" s="8">
        <v>15400</v>
      </c>
    </row>
    <row r="16" spans="1:8" x14ac:dyDescent="0.3">
      <c r="A16" t="s">
        <v>10</v>
      </c>
      <c r="B16" s="9">
        <v>4500</v>
      </c>
    </row>
    <row r="17" spans="1:7" x14ac:dyDescent="0.3">
      <c r="A17" t="s">
        <v>11</v>
      </c>
      <c r="B17" s="2">
        <v>45723</v>
      </c>
      <c r="D17" t="s">
        <v>14</v>
      </c>
      <c r="E17" t="s">
        <v>15</v>
      </c>
    </row>
    <row r="18" spans="1:7" x14ac:dyDescent="0.3">
      <c r="A18" t="s">
        <v>12</v>
      </c>
      <c r="B18" s="10">
        <v>45723</v>
      </c>
      <c r="C18" t="s">
        <v>16</v>
      </c>
      <c r="D18" s="12">
        <v>0.34375</v>
      </c>
    </row>
    <row r="19" spans="1:7" x14ac:dyDescent="0.3">
      <c r="A19" t="s">
        <v>13</v>
      </c>
      <c r="B19" s="11">
        <v>0.6396412037037037</v>
      </c>
      <c r="C19" t="s">
        <v>17</v>
      </c>
      <c r="D19" s="12">
        <v>0.3576388888888889</v>
      </c>
    </row>
    <row r="20" spans="1:7" x14ac:dyDescent="0.3">
      <c r="A20" t="s">
        <v>21</v>
      </c>
      <c r="B20" s="14">
        <v>0.1552</v>
      </c>
      <c r="C20" t="s">
        <v>18</v>
      </c>
      <c r="D20" s="12">
        <v>0.46875</v>
      </c>
    </row>
    <row r="21" spans="1:7" x14ac:dyDescent="0.3">
      <c r="A21" t="s">
        <v>22</v>
      </c>
      <c r="B21" s="15">
        <v>0.15</v>
      </c>
      <c r="C21" t="s">
        <v>19</v>
      </c>
      <c r="D21" s="12">
        <v>0.3888888888888889</v>
      </c>
    </row>
    <row r="22" spans="1:7" x14ac:dyDescent="0.3">
      <c r="B22" s="14">
        <v>0.1</v>
      </c>
      <c r="C22" t="s">
        <v>20</v>
      </c>
      <c r="D22" s="12">
        <v>0.27777777777777779</v>
      </c>
    </row>
    <row r="23" spans="1:7" x14ac:dyDescent="0.3">
      <c r="A23" t="s">
        <v>23</v>
      </c>
      <c r="B23" s="16">
        <v>0.8</v>
      </c>
      <c r="D23" s="13">
        <f>SUM(D18:D22)</f>
        <v>1.8368055555555554</v>
      </c>
    </row>
    <row r="24" spans="1:7" x14ac:dyDescent="0.3">
      <c r="B24" s="17">
        <f>15/30</f>
        <v>0.5</v>
      </c>
    </row>
    <row r="25" spans="1:7" x14ac:dyDescent="0.3">
      <c r="A25" t="s">
        <v>24</v>
      </c>
      <c r="B25" s="18">
        <v>150000000</v>
      </c>
    </row>
    <row r="26" spans="1:7" x14ac:dyDescent="0.3">
      <c r="A26" t="s">
        <v>2</v>
      </c>
      <c r="B26" s="19" t="s">
        <v>25</v>
      </c>
    </row>
    <row r="27" spans="1:7" x14ac:dyDescent="0.3">
      <c r="B27" s="19" t="s">
        <v>26</v>
      </c>
    </row>
    <row r="28" spans="1:7" x14ac:dyDescent="0.3">
      <c r="B28" s="19" t="s">
        <v>27</v>
      </c>
    </row>
    <row r="29" spans="1:7" x14ac:dyDescent="0.3">
      <c r="B29" s="20">
        <v>39331123456</v>
      </c>
    </row>
    <row r="31" spans="1:7" ht="20.399999999999999" thickBot="1" x14ac:dyDescent="0.45">
      <c r="A31" s="1" t="s">
        <v>28</v>
      </c>
    </row>
    <row r="32" spans="1:7" ht="15" thickTop="1" x14ac:dyDescent="0.3">
      <c r="A32" t="s">
        <v>0</v>
      </c>
      <c r="B32">
        <v>1500</v>
      </c>
      <c r="C32" s="2">
        <v>45733</v>
      </c>
      <c r="D32" t="s">
        <v>29</v>
      </c>
      <c r="E32" t="s">
        <v>30</v>
      </c>
      <c r="F32" s="2">
        <v>45747</v>
      </c>
      <c r="G32">
        <v>0</v>
      </c>
    </row>
    <row r="33" spans="1:7" x14ac:dyDescent="0.3">
      <c r="A33" t="s">
        <v>0</v>
      </c>
      <c r="B33">
        <v>1501</v>
      </c>
      <c r="C33" s="2">
        <v>45733</v>
      </c>
      <c r="D33" t="s">
        <v>33</v>
      </c>
      <c r="E33" t="s">
        <v>37</v>
      </c>
      <c r="F33" s="2">
        <v>45777</v>
      </c>
      <c r="G33">
        <v>5</v>
      </c>
    </row>
    <row r="34" spans="1:7" x14ac:dyDescent="0.3">
      <c r="A34" t="s">
        <v>0</v>
      </c>
      <c r="B34">
        <v>1502</v>
      </c>
      <c r="C34" s="2">
        <v>45733</v>
      </c>
      <c r="D34" t="s">
        <v>34</v>
      </c>
      <c r="E34" t="s">
        <v>38</v>
      </c>
      <c r="F34" s="2">
        <v>45808</v>
      </c>
      <c r="G34">
        <v>10</v>
      </c>
    </row>
    <row r="35" spans="1:7" x14ac:dyDescent="0.3">
      <c r="A35" t="s">
        <v>0</v>
      </c>
      <c r="B35">
        <v>1503</v>
      </c>
      <c r="C35" s="2">
        <v>45733</v>
      </c>
      <c r="D35" t="s">
        <v>35</v>
      </c>
      <c r="E35" t="s">
        <v>39</v>
      </c>
      <c r="F35" s="2">
        <v>45838</v>
      </c>
      <c r="G35">
        <v>15</v>
      </c>
    </row>
    <row r="36" spans="1:7" x14ac:dyDescent="0.3">
      <c r="A36" t="s">
        <v>0</v>
      </c>
      <c r="B36">
        <v>1504</v>
      </c>
      <c r="C36" s="2">
        <v>45733</v>
      </c>
      <c r="D36" t="s">
        <v>36</v>
      </c>
      <c r="E36" t="s">
        <v>40</v>
      </c>
      <c r="F36" s="2">
        <v>45869</v>
      </c>
      <c r="G36">
        <v>20</v>
      </c>
    </row>
    <row r="37" spans="1:7" x14ac:dyDescent="0.3">
      <c r="C37" s="2">
        <v>45733</v>
      </c>
    </row>
    <row r="38" spans="1:7" x14ac:dyDescent="0.3">
      <c r="A38" s="21" t="s">
        <v>31</v>
      </c>
      <c r="B38" s="21" t="s">
        <v>31</v>
      </c>
      <c r="C38" s="21" t="s">
        <v>32</v>
      </c>
      <c r="D38" s="21" t="s">
        <v>32</v>
      </c>
      <c r="E38" s="21" t="s">
        <v>32</v>
      </c>
    </row>
    <row r="40" spans="1:7" ht="20.399999999999999" thickBot="1" x14ac:dyDescent="0.45">
      <c r="A40" s="1" t="s">
        <v>41</v>
      </c>
    </row>
    <row r="41" spans="1:7" ht="15" thickTop="1" x14ac:dyDescent="0.3">
      <c r="A41" t="s">
        <v>42</v>
      </c>
      <c r="B41" t="s">
        <v>74</v>
      </c>
      <c r="C41" t="s">
        <v>52</v>
      </c>
    </row>
    <row r="42" spans="1:7" x14ac:dyDescent="0.3">
      <c r="A42" t="s">
        <v>43</v>
      </c>
      <c r="B42" t="s">
        <v>75</v>
      </c>
      <c r="C42" t="s">
        <v>53</v>
      </c>
    </row>
    <row r="43" spans="1:7" x14ac:dyDescent="0.3">
      <c r="A43" t="s">
        <v>44</v>
      </c>
      <c r="B43" t="s">
        <v>76</v>
      </c>
      <c r="C43" t="s">
        <v>54</v>
      </c>
    </row>
    <row r="45" spans="1:7" ht="20.399999999999999" thickBot="1" x14ac:dyDescent="0.45">
      <c r="A45" s="1" t="s">
        <v>45</v>
      </c>
    </row>
    <row r="46" spans="1:7" ht="15" thickTop="1" x14ac:dyDescent="0.3">
      <c r="A46" t="s">
        <v>46</v>
      </c>
      <c r="B46">
        <f>C46+D46</f>
        <v>10</v>
      </c>
      <c r="C46">
        <v>6</v>
      </c>
      <c r="D46">
        <v>4</v>
      </c>
    </row>
    <row r="47" spans="1:7" x14ac:dyDescent="0.3">
      <c r="A47" t="s">
        <v>47</v>
      </c>
      <c r="B47">
        <f>20-5</f>
        <v>15</v>
      </c>
    </row>
    <row r="48" spans="1:7" x14ac:dyDescent="0.3">
      <c r="A48" t="s">
        <v>48</v>
      </c>
      <c r="B48">
        <f>2*8</f>
        <v>16</v>
      </c>
    </row>
    <row r="49" spans="1:7" x14ac:dyDescent="0.3">
      <c r="A49" t="s">
        <v>49</v>
      </c>
      <c r="B49">
        <f>3/1</f>
        <v>3</v>
      </c>
    </row>
    <row r="50" spans="1:7" x14ac:dyDescent="0.3">
      <c r="A50" t="s">
        <v>50</v>
      </c>
      <c r="B50">
        <f>3^2</f>
        <v>9</v>
      </c>
    </row>
    <row r="51" spans="1:7" x14ac:dyDescent="0.3">
      <c r="A51" t="s">
        <v>51</v>
      </c>
      <c r="B51" t="str">
        <f>"ciao" &amp; " a " &amp; "tutti"</f>
        <v>ciao a tutti</v>
      </c>
    </row>
    <row r="53" spans="1:7" ht="18" thickBot="1" x14ac:dyDescent="0.4">
      <c r="A53" s="23" t="s">
        <v>55</v>
      </c>
    </row>
    <row r="54" spans="1:7" ht="15" thickTop="1" x14ac:dyDescent="0.3">
      <c r="A54" t="s">
        <v>56</v>
      </c>
      <c r="B54" t="s">
        <v>57</v>
      </c>
      <c r="C54" t="s">
        <v>58</v>
      </c>
      <c r="D54" t="s">
        <v>59</v>
      </c>
      <c r="E54" t="s">
        <v>73</v>
      </c>
      <c r="F54" t="s">
        <v>77</v>
      </c>
      <c r="G54" t="s">
        <v>60</v>
      </c>
    </row>
    <row r="55" spans="1:7" x14ac:dyDescent="0.3">
      <c r="A55" t="s">
        <v>61</v>
      </c>
      <c r="B55" t="s">
        <v>67</v>
      </c>
      <c r="C55">
        <v>1</v>
      </c>
      <c r="D55" s="22">
        <v>1200</v>
      </c>
      <c r="E55" s="24">
        <f>C55*D55</f>
        <v>1200</v>
      </c>
      <c r="F55" s="24">
        <f>E55*$A$63</f>
        <v>264</v>
      </c>
      <c r="G55" s="24">
        <f>SUM(E55:F55)</f>
        <v>1464</v>
      </c>
    </row>
    <row r="56" spans="1:7" x14ac:dyDescent="0.3">
      <c r="A56" t="s">
        <v>62</v>
      </c>
      <c r="B56" t="s">
        <v>68</v>
      </c>
      <c r="C56">
        <v>4</v>
      </c>
      <c r="D56" s="22">
        <v>85</v>
      </c>
      <c r="E56" s="24">
        <f t="shared" ref="E56:E60" si="0">C56*D56</f>
        <v>340</v>
      </c>
      <c r="F56" s="24">
        <f t="shared" ref="F56:F60" si="1">E56*$A$63</f>
        <v>74.8</v>
      </c>
      <c r="G56" s="24">
        <f t="shared" ref="G56:G60" si="2">SUM(E56:F56)</f>
        <v>414.8</v>
      </c>
    </row>
    <row r="57" spans="1:7" x14ac:dyDescent="0.3">
      <c r="A57" t="s">
        <v>63</v>
      </c>
      <c r="B57" t="s">
        <v>69</v>
      </c>
      <c r="C57">
        <v>2</v>
      </c>
      <c r="D57" s="22">
        <v>550</v>
      </c>
      <c r="E57" s="24">
        <f t="shared" si="0"/>
        <v>1100</v>
      </c>
      <c r="F57" s="24">
        <f t="shared" si="1"/>
        <v>242</v>
      </c>
      <c r="G57" s="24">
        <f t="shared" si="2"/>
        <v>1342</v>
      </c>
    </row>
    <row r="58" spans="1:7" x14ac:dyDescent="0.3">
      <c r="A58" t="s">
        <v>64</v>
      </c>
      <c r="B58" t="s">
        <v>70</v>
      </c>
      <c r="C58">
        <v>20</v>
      </c>
      <c r="D58" s="22">
        <v>8</v>
      </c>
      <c r="E58" s="24">
        <f t="shared" si="0"/>
        <v>160</v>
      </c>
      <c r="F58" s="24">
        <f t="shared" si="1"/>
        <v>35.200000000000003</v>
      </c>
      <c r="G58" s="24">
        <f t="shared" si="2"/>
        <v>195.2</v>
      </c>
    </row>
    <row r="59" spans="1:7" x14ac:dyDescent="0.3">
      <c r="A59" t="s">
        <v>65</v>
      </c>
      <c r="B59" t="s">
        <v>71</v>
      </c>
      <c r="C59">
        <v>1</v>
      </c>
      <c r="D59" s="22">
        <v>250</v>
      </c>
      <c r="E59" s="24">
        <f t="shared" si="0"/>
        <v>250</v>
      </c>
      <c r="F59" s="24">
        <f t="shared" si="1"/>
        <v>55</v>
      </c>
      <c r="G59" s="24">
        <f t="shared" si="2"/>
        <v>305</v>
      </c>
    </row>
    <row r="60" spans="1:7" x14ac:dyDescent="0.3">
      <c r="A60" t="s">
        <v>66</v>
      </c>
      <c r="B60" t="s">
        <v>72</v>
      </c>
      <c r="C60">
        <v>3</v>
      </c>
      <c r="D60" s="22">
        <v>390</v>
      </c>
      <c r="E60" s="24">
        <f t="shared" si="0"/>
        <v>1170</v>
      </c>
      <c r="F60" s="24">
        <f t="shared" si="1"/>
        <v>257.39999999999998</v>
      </c>
      <c r="G60" s="24">
        <f t="shared" si="2"/>
        <v>1427.4</v>
      </c>
    </row>
    <row r="61" spans="1:7" ht="15" thickBot="1" x14ac:dyDescent="0.35">
      <c r="E61" s="25">
        <f>SUM(E55:E60)</f>
        <v>4220</v>
      </c>
      <c r="F61" s="25">
        <f>SUM(F55:F60)</f>
        <v>928.4</v>
      </c>
      <c r="G61" s="25">
        <f>SUM(G55:G60)</f>
        <v>5148.3999999999996</v>
      </c>
    </row>
    <row r="62" spans="1:7" ht="15" thickTop="1" x14ac:dyDescent="0.3">
      <c r="A62" t="s">
        <v>78</v>
      </c>
      <c r="E62" s="21" t="s">
        <v>42</v>
      </c>
      <c r="F62" s="21" t="s">
        <v>79</v>
      </c>
      <c r="G62" s="21" t="s">
        <v>42</v>
      </c>
    </row>
    <row r="63" spans="1:7" x14ac:dyDescent="0.3">
      <c r="A63" s="26">
        <v>0.22</v>
      </c>
    </row>
    <row r="65" spans="1:7" ht="15" thickBot="1" x14ac:dyDescent="0.35">
      <c r="A65" s="27" t="s">
        <v>80</v>
      </c>
      <c r="C65" s="27" t="s">
        <v>81</v>
      </c>
      <c r="E65" t="s">
        <v>83</v>
      </c>
      <c r="F65" t="s">
        <v>84</v>
      </c>
      <c r="G65" t="s">
        <v>85</v>
      </c>
    </row>
    <row r="66" spans="1:7" x14ac:dyDescent="0.3">
      <c r="A66" t="s">
        <v>57</v>
      </c>
      <c r="B66" t="s">
        <v>59</v>
      </c>
      <c r="C66" s="14">
        <v>4.4999999999999998E-2</v>
      </c>
      <c r="E66" s="14">
        <v>3.5000000000000003E-2</v>
      </c>
      <c r="F66" s="14">
        <v>3.6999999999999998E-2</v>
      </c>
      <c r="G66" s="14">
        <v>2.9000000000000001E-2</v>
      </c>
    </row>
    <row r="67" spans="1:7" x14ac:dyDescent="0.3">
      <c r="A67" t="s">
        <v>67</v>
      </c>
      <c r="B67" s="22">
        <v>1200</v>
      </c>
      <c r="C67" s="24">
        <f>B67*$C$66+B67</f>
        <v>1254</v>
      </c>
      <c r="E67" s="24">
        <f>$B67+$B67*E$66</f>
        <v>1242</v>
      </c>
      <c r="F67" s="24">
        <f t="shared" ref="F67:G67" si="3">$B67+$B67*F$66</f>
        <v>1244.4000000000001</v>
      </c>
      <c r="G67" s="24">
        <f t="shared" si="3"/>
        <v>1234.8</v>
      </c>
    </row>
    <row r="68" spans="1:7" x14ac:dyDescent="0.3">
      <c r="A68" t="s">
        <v>68</v>
      </c>
      <c r="B68" s="22">
        <v>85</v>
      </c>
      <c r="C68" s="24">
        <f t="shared" ref="C68:C72" si="4">B68*$C$66+B68</f>
        <v>88.825000000000003</v>
      </c>
      <c r="E68" s="24">
        <f t="shared" ref="E68:G72" si="5">$B68+$B68*E$66</f>
        <v>87.974999999999994</v>
      </c>
      <c r="F68" s="24">
        <f t="shared" si="5"/>
        <v>88.144999999999996</v>
      </c>
      <c r="G68" s="24">
        <f t="shared" si="5"/>
        <v>87.465000000000003</v>
      </c>
    </row>
    <row r="69" spans="1:7" x14ac:dyDescent="0.3">
      <c r="A69" t="s">
        <v>69</v>
      </c>
      <c r="B69" s="22">
        <v>550</v>
      </c>
      <c r="C69" s="24">
        <f t="shared" si="4"/>
        <v>574.75</v>
      </c>
      <c r="E69" s="24">
        <f t="shared" si="5"/>
        <v>569.25</v>
      </c>
      <c r="F69" s="24">
        <f t="shared" si="5"/>
        <v>570.35</v>
      </c>
      <c r="G69" s="24">
        <f t="shared" si="5"/>
        <v>565.95000000000005</v>
      </c>
    </row>
    <row r="70" spans="1:7" x14ac:dyDescent="0.3">
      <c r="A70" t="s">
        <v>70</v>
      </c>
      <c r="B70" s="22">
        <v>8</v>
      </c>
      <c r="C70" s="24">
        <f t="shared" si="4"/>
        <v>8.36</v>
      </c>
      <c r="E70" s="24">
        <f t="shared" si="5"/>
        <v>8.2799999999999994</v>
      </c>
      <c r="F70" s="24">
        <f t="shared" si="5"/>
        <v>8.2959999999999994</v>
      </c>
      <c r="G70" s="24">
        <f t="shared" si="5"/>
        <v>8.2319999999999993</v>
      </c>
    </row>
    <row r="71" spans="1:7" x14ac:dyDescent="0.3">
      <c r="A71" t="s">
        <v>71</v>
      </c>
      <c r="B71" s="22">
        <v>250</v>
      </c>
      <c r="C71" s="24">
        <f t="shared" si="4"/>
        <v>261.25</v>
      </c>
      <c r="E71" s="24">
        <f t="shared" si="5"/>
        <v>258.75</v>
      </c>
      <c r="F71" s="24">
        <f t="shared" si="5"/>
        <v>259.25</v>
      </c>
      <c r="G71" s="24">
        <f t="shared" si="5"/>
        <v>257.25</v>
      </c>
    </row>
    <row r="72" spans="1:7" x14ac:dyDescent="0.3">
      <c r="A72" t="s">
        <v>72</v>
      </c>
      <c r="B72" s="22">
        <v>390</v>
      </c>
      <c r="C72" s="24">
        <f t="shared" si="4"/>
        <v>407.55</v>
      </c>
      <c r="E72" s="24">
        <f t="shared" si="5"/>
        <v>403.65</v>
      </c>
      <c r="F72" s="24">
        <f t="shared" si="5"/>
        <v>404.43</v>
      </c>
      <c r="G72" s="24">
        <f t="shared" si="5"/>
        <v>401.31</v>
      </c>
    </row>
    <row r="74" spans="1:7" ht="28.8" x14ac:dyDescent="0.3">
      <c r="C74" s="28" t="s">
        <v>82</v>
      </c>
      <c r="E74" s="28" t="s">
        <v>86</v>
      </c>
    </row>
    <row r="76" spans="1:7" ht="20.399999999999999" thickBot="1" x14ac:dyDescent="0.45">
      <c r="A76" s="1" t="s">
        <v>87</v>
      </c>
    </row>
    <row r="77" spans="1:7" ht="15" thickTop="1" x14ac:dyDescent="0.3">
      <c r="A77" t="s">
        <v>88</v>
      </c>
      <c r="B77" s="2">
        <v>45733</v>
      </c>
      <c r="D77" t="s">
        <v>89</v>
      </c>
    </row>
    <row r="78" spans="1:7" x14ac:dyDescent="0.3">
      <c r="A78" t="e">
        <v>#VALUE!</v>
      </c>
      <c r="B78" t="s">
        <v>0</v>
      </c>
      <c r="C78" t="e">
        <f>B78*2</f>
        <v>#VALUE!</v>
      </c>
      <c r="D78" t="s">
        <v>90</v>
      </c>
    </row>
    <row r="79" spans="1:7" x14ac:dyDescent="0.3">
      <c r="A79" t="e">
        <v>#REF!</v>
      </c>
      <c r="B79" t="e">
        <f>#REF!*5</f>
        <v>#REF!</v>
      </c>
      <c r="C79" t="e">
        <f>#REF!</f>
        <v>#REF!</v>
      </c>
      <c r="D79" t="s">
        <v>91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ExcelBase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Casadei</dc:creator>
  <cp:lastModifiedBy>Mauro Casadei</cp:lastModifiedBy>
  <cp:lastPrinted>2025-03-17T13:22:47Z</cp:lastPrinted>
  <dcterms:created xsi:type="dcterms:W3CDTF">2025-03-17T12:46:16Z</dcterms:created>
  <dcterms:modified xsi:type="dcterms:W3CDTF">2025-03-17T15:30:17Z</dcterms:modified>
</cp:coreProperties>
</file>