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BEFD3DFAAEC85D/Documents/"/>
    </mc:Choice>
  </mc:AlternateContent>
  <xr:revisionPtr revIDLastSave="23" documentId="8_{EFD684A9-A5D8-4D3B-B5AA-566DD36485F5}" xr6:coauthVersionLast="47" xr6:coauthVersionMax="47" xr10:uidLastSave="{E25C633A-87B4-4D0B-9B14-AEE789D50746}"/>
  <bookViews>
    <workbookView xWindow="-108" yWindow="-108" windowWidth="30936" windowHeight="15252" activeTab="1" xr2:uid="{32710B76-6760-49E5-90C3-02E735A0769B}"/>
  </bookViews>
  <sheets>
    <sheet name="Income Taxes" sheetId="1" r:id="rId1"/>
    <sheet name="Income" sheetId="2" r:id="rId2"/>
  </sheets>
  <externalReferences>
    <externalReference r:id="rId3"/>
  </externalReferences>
  <definedNames>
    <definedName name="tax_range">tbl_income_taxes[Annual income (in shekels)]</definedName>
    <definedName name="tax_rates">tbl_income_taxes[Tax rate]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2" i="1"/>
  <c r="C4" i="1"/>
  <c r="C5" i="1"/>
  <c r="C6" i="1"/>
  <c r="C7" i="1"/>
  <c r="C3" i="1"/>
  <c r="C3" i="2" a="1"/>
  <c r="C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<sst xmlns="http://schemas.openxmlformats.org/spreadsheetml/2006/main" count="6" uniqueCount="6">
  <si>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Annual income (in shekels)</t>
  </si>
  <si>
    <t>Tax rate</t>
  </si>
  <si>
    <t>Tax per bracket</t>
  </si>
  <si>
    <t>Year</t>
  </si>
  <si>
    <t>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</si>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</sst>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₪-40D]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9">
    <dxf>
      <numFmt numFmtId="164" formatCode="[$₪-40D]\ #,##0.00"/>
      <fill>
        <patternFill patternType="none">
          <fgColor indexed="64"/>
          <bgColor auto="1"/>
        </patternFill>
      </fill>
    </dxf>
    <dxf>
      <numFmt numFmtId="164" formatCode="[$₪-40D]\ 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3" formatCode="#,##0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₪-40D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befd3dfaaec85d/Taxes_Israel.xlsx" TargetMode="External"/><Relationship Id="rId1" Type="http://schemas.openxmlformats.org/officeDocument/2006/relationships/externalLinkPath" Target="/ddbefd3dfaaec85d/Taxes_Isra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come Taxes"/>
      <sheetName val="Income"/>
      <sheetName val="Bank_Balance"/>
      <sheetName val="Obligatory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72C7E-88C7-44A7-A8A1-CD47A8822E7C}" name="tbl_income_taxes" displayName="tbl_income_taxes" ref="A1:C8" totalsRowShown="0">
  <autoFilter ref="A1:C8" xr:uid="{34DF10C1-BA4A-4919-AED6-C941F4B1BAE8}"/>
  <tableColumns count="3">
    <tableColumn id="1" xr3:uid="{95C4B72A-FFB5-497D-A0A6-2F24B40F5B26}" name="Annual income (in shekels)" dataDxfId="8"/>
    <tableColumn id="2" xr3:uid="{12929380-ECED-48D8-8F14-023BC9BFE280}" name="Tax rate" dataDxfId="7"/>
    <tableColumn id="3" xr3:uid="{DFD64145-FA44-46F3-907A-B5397BAB6E7E}" name="Tax per bracke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4C14C5-B8E6-44A9-AC2F-C78B929A4ADE}" name="tbs_tax_calculation" displayName="tbs_tax_calculation" ref="A1:C3" totalsRowShown="0" headerRowDxfId="5" dataDxfId="4" tableBorderDxfId="3">
  <autoFilter ref="A1:C3" xr:uid="{79657167-E5C6-45E4-AC72-8AD71ADC8FC4}"/>
  <tableColumns count="3">
    <tableColumn id="1" xr3:uid="{B696E481-CCEA-44DC-97CA-07E03A9D8F4D}" name="Year" dataDxfId="2"/>
    <tableColumn id="4" xr3:uid="{97A878A7-7BBA-4A55-8111-F3140700F79D}" name="Income" dataDxfId="1">
      <calculatedColumnFormula array="1">IFERROR(SUM(_xlfn._xlws.FILTER([1]!tbl_bank_balance[Debit],[1]!tbl_bank_balance[Year]=tbs_tax_calculation[[#This Row],[Year]],"")),"")</calculatedColumnFormula>
    </tableColumn>
    <tableColumn id="5" xr3:uid="{B7B979A4-77D7-49CE-BE8A-3BA9C13F9296}" name="Tax" dataDxfId="0">
      <calculatedColumnFormula array="1">IFERROR(
SUM(_xlfn.IFS(
MATCH(INDEX(tax_range,ROWS(tax_range)-COUNTIF(tax_range,"&gt;"&amp;B2)+1),tax_range)=1,B2 * INDEX(tax_rates,ROWS(tax_range)-COUNTIF(tax_range,"&gt;"&amp;B2)+1),
_xlfn.SEQUENCE(MATCH(INDEX(tax_range,ROWS(tax_range)-COUNTIF(tax_range,"&gt;"&amp;B2)+1),tax_range))=1,
OFFSET(tax_range,0,0,ROWS(tax_range)-COUNTIF(tax_range,"&gt;"&amp;B2)+1) * OFFSET(tax_rates,0,0,ROWS(tax_range)-COUNTIF(tax_range,"&gt;"&amp;B2)+1),
_xlfn.SEQUENCE(MATCH(INDEX(tax_range,ROWS(tax_range)-COUNTIF(tax_range,"&gt;"&amp;B2)+1),tax_range)) &lt;= ROWS(OFFSET(tax_range,0,0,ROWS(tax_range)-COUNTIF(tax_range,"&gt;"&amp;B2))),
(INDEX(OFFSET(tax_range,0,0,ROWS(tax_range)-COUNTIF(tax_range,"&gt;"&amp;B2)+1),_xlfn.SEQUENCE(ROWS(OFFSET(tax_range,0,0,ROWS(tax_range)-COUNTIF(tax_range,"&gt;"&amp;B2)+1))))
-
INDEX(OFFSET(tax_range,0,0,ROWS(tax_range)-COUNTIF(tax_range,"&gt;"&amp;B2)+1),_xlfn.SEQUENCE(ROWS(OFFSET(tax_range,0,0,ROWS(tax_range)-COUNTIF(tax_range,"&gt;"&amp;B2)+1)))-1))
*
OFFSET(tax_rates,0,0,ROWS(tax_range)-COUNTIF(tax_range,"&gt;"&amp;B2)+1),
_xlfn.SEQUENCE(MATCH(INDEX(tax_range,ROWS(tax_range)-COUNTIF(tax_range,"&gt;"&amp;B2)+1),tax_range)) &gt; ROWS(OFFSET(tax_range,0,0,ROWS(tax_range)-COUNTIF(tax_range,"&gt;"&amp;B2))),
(B2 - INDEX(tax_range,ROWS(OFFSET(tax_range,0,0,ROWS(tax_range)-COUNTIF(tax_range,"&gt;"&amp;B2)+1))-1))*INDEX(tax_rates,ROWS(OFFSET(tax_range,0,0,ROWS(tax_range)-COUNTIF(tax_range,"&gt;"&amp;B2)+1)))
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FDF3-4387-45EE-825F-AB9E1AE2D54D}">
  <dimension ref="A1:E18"/>
  <sheetViews>
    <sheetView workbookViewId="0">
      <selection activeCell="A2" sqref="A2:C8"/>
    </sheetView>
  </sheetViews>
  <sheetFormatPr defaultRowHeight="14.4" x14ac:dyDescent="0.3"/>
  <cols>
    <col min="1" max="1" width="27.6640625" bestFit="1" customWidth="1"/>
    <col min="2" max="2" width="11.109375" customWidth="1"/>
    <col min="3" max="3" width="17.33203125" customWidth="1"/>
    <col min="4" max="4" width="18.88671875" customWidth="1"/>
    <col min="5" max="5" width="10.88671875" bestFit="1" customWidth="1"/>
  </cols>
  <sheetData>
    <row r="1" spans="1:4" x14ac:dyDescent="0.3">
      <c r="A1" s="1" t="s">
        <v>0</v>
      </c>
      <c r="B1" s="2" t="s">
        <v>1</v>
      </c>
      <c r="C1" t="s">
        <v>2</v>
      </c>
    </row>
    <row r="2" spans="1:4" x14ac:dyDescent="0.3">
      <c r="A2" s="3">
        <v>84120</v>
      </c>
      <c r="B2" s="4">
        <v>0.1</v>
      </c>
      <c r="C2" s="5">
        <f>IFERROR((tbl_income_taxes[[#This Row],[Annual income (in shekels)]]-A1)*tbl_income_taxes[[#This Row],[Tax rate]],tbl_income_taxes[[#This Row],[Annual income (in shekels)]]*tbl_income_taxes[[#This Row],[Tax rate]])</f>
        <v>8412</v>
      </c>
    </row>
    <row r="3" spans="1:4" x14ac:dyDescent="0.3">
      <c r="A3" s="3">
        <v>120720</v>
      </c>
      <c r="B3" s="4">
        <v>0.14000000000000001</v>
      </c>
      <c r="C3" s="5">
        <f>IFERROR((tbl_income_taxes[[#This Row],[Annual income (in shekels)]]-A2)*tbl_income_taxes[[#This Row],[Tax rate]],tbl_income_taxes[[#This Row],[Annual income (in shekels)]]*tbl_income_taxes[[#This Row],[Tax rate]])</f>
        <v>5124.0000000000009</v>
      </c>
    </row>
    <row r="4" spans="1:4" x14ac:dyDescent="0.3">
      <c r="A4" s="3">
        <v>193800</v>
      </c>
      <c r="B4" s="4">
        <v>0.2</v>
      </c>
      <c r="C4" s="5">
        <f>IFERROR((tbl_income_taxes[[#This Row],[Annual income (in shekels)]]-A3)*tbl_income_taxes[[#This Row],[Tax rate]],tbl_income_taxes[[#This Row],[Annual income (in shekels)]]*tbl_income_taxes[[#This Row],[Tax rate]])</f>
        <v>14616</v>
      </c>
    </row>
    <row r="5" spans="1:4" x14ac:dyDescent="0.3">
      <c r="A5" s="3">
        <v>269280</v>
      </c>
      <c r="B5" s="4">
        <v>0.31</v>
      </c>
      <c r="C5" s="5">
        <f>IFERROR((tbl_income_taxes[[#This Row],[Annual income (in shekels)]]-A4)*tbl_income_taxes[[#This Row],[Tax rate]],tbl_income_taxes[[#This Row],[Annual income (in shekels)]]*tbl_income_taxes[[#This Row],[Tax rate]])</f>
        <v>23398.799999999999</v>
      </c>
    </row>
    <row r="6" spans="1:4" x14ac:dyDescent="0.3">
      <c r="A6" s="3">
        <v>560280</v>
      </c>
      <c r="B6" s="4">
        <v>0.35</v>
      </c>
      <c r="C6" s="5">
        <f>IFERROR((tbl_income_taxes[[#This Row],[Annual income (in shekels)]]-A5)*tbl_income_taxes[[#This Row],[Tax rate]],tbl_income_taxes[[#This Row],[Annual income (in shekels)]]*tbl_income_taxes[[#This Row],[Tax rate]])</f>
        <v>101850</v>
      </c>
    </row>
    <row r="7" spans="1:4" x14ac:dyDescent="0.3">
      <c r="A7" s="3">
        <v>721560</v>
      </c>
      <c r="B7" s="4">
        <v>0.47</v>
      </c>
      <c r="C7" s="5">
        <f>IFERROR((tbl_income_taxes[[#This Row],[Annual income (in shekels)]]-A6)*tbl_income_taxes[[#This Row],[Tax rate]],tbl_income_taxes[[#This Row],[Annual income (in shekels)]]*tbl_income_taxes[[#This Row],[Tax rate]])</f>
        <v>75801.599999999991</v>
      </c>
    </row>
    <row r="8" spans="1:4" x14ac:dyDescent="0.3">
      <c r="A8" s="3">
        <v>99999999999</v>
      </c>
      <c r="B8" s="4">
        <v>0.5</v>
      </c>
      <c r="C8" s="5">
        <f>IFERROR((tbl_income_taxes[[#This Row],[Annual income (in shekels)]]-A7)*tbl_income_taxes[[#This Row],[Tax rate]],tbl_income_taxes[[#This Row],[Annual income (in shekels)]]*tbl_income_taxes[[#This Row],[Tax rate]])</f>
        <v>49999639219.5</v>
      </c>
    </row>
    <row r="12" spans="1:4" x14ac:dyDescent="0.3">
      <c r="C12" s="6"/>
      <c r="D12" s="6"/>
    </row>
    <row r="13" spans="1:4" x14ac:dyDescent="0.3">
      <c r="D13" s="5"/>
    </row>
    <row r="14" spans="1:4" x14ac:dyDescent="0.3">
      <c r="D14" s="6"/>
    </row>
    <row r="15" spans="1:4" x14ac:dyDescent="0.3">
      <c r="D15" s="6"/>
    </row>
    <row r="18" spans="4:5" x14ac:dyDescent="0.3">
      <c r="D18" s="6"/>
      <c r="E1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D775-7E6F-431F-A333-4A37BD5462EF}">
  <dimension ref="A1:H6"/>
  <sheetViews>
    <sheetView tabSelected="1" workbookViewId="0">
      <selection activeCell="B11" sqref="B11"/>
    </sheetView>
  </sheetViews>
  <sheetFormatPr defaultRowHeight="14.4" x14ac:dyDescent="0.3"/>
  <cols>
    <col min="1" max="1" width="12.44140625" customWidth="1"/>
    <col min="2" max="2" width="26.77734375" customWidth="1"/>
    <col min="3" max="4" width="12.44140625" customWidth="1"/>
    <col min="5" max="5" width="15.77734375" customWidth="1"/>
    <col min="6" max="6" width="12.44140625" customWidth="1"/>
    <col min="7" max="7" width="15.88671875" customWidth="1"/>
    <col min="8" max="8" width="15.109375" customWidth="1"/>
    <col min="9" max="9" width="16.5546875" customWidth="1"/>
    <col min="10" max="10" width="14.6640625" customWidth="1"/>
    <col min="11" max="11" width="13.109375" customWidth="1"/>
    <col min="12" max="12" width="11.44140625" customWidth="1"/>
    <col min="13" max="13" width="12.44140625" customWidth="1"/>
  </cols>
  <sheetData>
    <row r="1" spans="1:8" x14ac:dyDescent="0.3">
      <c r="A1" s="7" t="s">
        <v>3</v>
      </c>
      <c r="B1" s="7" t="s">
        <v>4</v>
      </c>
      <c r="C1" t="s">
        <v>5</v>
      </c>
    </row>
    <row r="2" spans="1:8" x14ac:dyDescent="0.3">
      <c r="A2" s="8">
        <v>2024</v>
      </c>
      <c r="B2" s="9">
        <v>1000000</v>
      </c>
      <c r="C2" s="6" cm="1">
        <f t="array" aca="1" ref="C2" ca="1">IFERROR(
SUM(_xlfn.IFS(
MATCH(INDEX(tax_range,ROWS(tax_range)-COUNTIF(tax_range,"&gt;"&amp;B2)+1),tax_range)=1,B2 * INDEX(tax_rates,ROWS(tax_range)-COUNTIF(tax_range,"&gt;"&amp;B2)+1),
_xlfn.SEQUENCE(MATCH(INDEX(tax_range,ROWS(tax_range)-COUNTIF(tax_range,"&gt;"&amp;B2)+1),tax_range))=1,
OFFSET(tax_range,0,0,ROWS(tax_range)-COUNTIF(tax_range,"&gt;"&amp;B2)+1) * OFFSET(tax_rates,0,0,ROWS(tax_range)-COUNTIF(tax_range,"&gt;"&amp;B2)+1),
_xlfn.SEQUENCE(MATCH(INDEX(tax_range,ROWS(tax_range)-COUNTIF(tax_range,"&gt;"&amp;B2)+1),tax_range)) &lt;= ROWS(OFFSET(tax_range,0,0,ROWS(tax_range)-COUNTIF(tax_range,"&gt;"&amp;B2))),
(INDEX(OFFSET(tax_range,0,0,ROWS(tax_range)-COUNTIF(tax_range,"&gt;"&amp;B2)+1),_xlfn.SEQUENCE(ROWS(OFFSET(tax_range,0,0,ROWS(tax_range)-COUNTIF(tax_range,"&gt;"&amp;B2)+1))))
-
INDEX(OFFSET(tax_range,0,0,ROWS(tax_range)-COUNTIF(tax_range,"&gt;"&amp;B2)+1),_xlfn.SEQUENCE(ROWS(OFFSET(tax_range,0,0,ROWS(tax_range)-COUNTIF(tax_range,"&gt;"&amp;B2)+1)))-1))
*
OFFSET(tax_rates,0,0,ROWS(tax_range)-COUNTIF(tax_range,"&gt;"&amp;B2)+1),
_xlfn.SEQUENCE(MATCH(INDEX(tax_range,ROWS(tax_range)-COUNTIF(tax_range,"&gt;"&amp;B2)+1),tax_range)) &gt; ROWS(OFFSET(tax_range,0,0,ROWS(tax_range)-COUNTIF(tax_range,"&gt;"&amp;B2))),
(B2 - INDEX(tax_range,ROWS(OFFSET(tax_range,0,0,ROWS(tax_range)-COUNTIF(tax_range,"&gt;"&amp;B2)+1))-1))*INDEX(tax_rates,ROWS(OFFSET(tax_range,0,0,ROWS(tax_range)-COUNTIF(tax_range,"&gt;"&amp;B2)+1)))
)),"")</f>
        <v>368422.39999999997</v>
      </c>
      <c r="E2" s="6"/>
      <c r="F2" s="6"/>
      <c r="G2" s="6"/>
      <c r="H2" s="6"/>
    </row>
    <row r="3" spans="1:8" x14ac:dyDescent="0.3">
      <c r="A3" s="8">
        <v>2025</v>
      </c>
      <c r="B3" s="9">
        <v>90000</v>
      </c>
      <c r="C3" s="6" cm="1">
        <f t="array" aca="1" ref="C3" ca="1">IFERROR(
SUM(_xlfn.IFS(
MATCH(INDEX(tax_range,ROWS(tax_range)-COUNTIF(tax_range,"&gt;"&amp;B3)+1),tax_range)=1,B3 * INDEX(tax_rates,ROWS(tax_range)-COUNTIF(tax_range,"&gt;"&amp;B3)+1),
_xlfn.SEQUENCE(MATCH(INDEX(tax_range,ROWS(tax_range)-COUNTIF(tax_range,"&gt;"&amp;B3)+1),tax_range))=1,
OFFSET(tax_range,0,0,ROWS(tax_range)-COUNTIF(tax_range,"&gt;"&amp;B3)+1) * OFFSET(tax_rates,0,0,ROWS(tax_range)-COUNTIF(tax_range,"&gt;"&amp;B3)+1),
_xlfn.SEQUENCE(MATCH(INDEX(tax_range,ROWS(tax_range)-COUNTIF(tax_range,"&gt;"&amp;B3)+1),tax_range)) &lt;= ROWS(OFFSET(tax_range,0,0,ROWS(tax_range)-COUNTIF(tax_range,"&gt;"&amp;B3))),
(INDEX(OFFSET(tax_range,0,0,ROWS(tax_range)-COUNTIF(tax_range,"&gt;"&amp;B3)+1),_xlfn.SEQUENCE(ROWS(OFFSET(tax_range,0,0,ROWS(tax_range)-COUNTIF(tax_range,"&gt;"&amp;B3)+1))))
-
INDEX(OFFSET(tax_range,0,0,ROWS(tax_range)-COUNTIF(tax_range,"&gt;"&amp;B3)+1),_xlfn.SEQUENCE(ROWS(OFFSET(tax_range,0,0,ROWS(tax_range)-COUNTIF(tax_range,"&gt;"&amp;B3)+1)))-1))
*
OFFSET(tax_rates,0,0,ROWS(tax_range)-COUNTIF(tax_range,"&gt;"&amp;B3)+1),
_xlfn.SEQUENCE(MATCH(INDEX(tax_range,ROWS(tax_range)-COUNTIF(tax_range,"&gt;"&amp;B3)+1),tax_range)) &gt; ROWS(OFFSET(tax_range,0,0,ROWS(tax_range)-COUNTIF(tax_range,"&gt;"&amp;B3))),
(B3 - INDEX(tax_range,ROWS(OFFSET(tax_range,0,0,ROWS(tax_range)-COUNTIF(tax_range,"&gt;"&amp;B3)+1))-1))*INDEX(tax_rates,ROWS(OFFSET(tax_range,0,0,ROWS(tax_range)-COUNTIF(tax_range,"&gt;"&amp;B3)+1)))
)),"")</f>
        <v>9235.2000000000007</v>
      </c>
      <c r="F3" s="6"/>
      <c r="H3" s="6"/>
    </row>
    <row r="4" spans="1:8" x14ac:dyDescent="0.3">
      <c r="G4" s="6"/>
    </row>
    <row r="5" spans="1:8" x14ac:dyDescent="0.3">
      <c r="G5" s="6"/>
    </row>
    <row r="6" spans="1:8" x14ac:dyDescent="0.3">
      <c r="E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 Taxes</vt:lpstr>
      <vt:lpstr>Income</vt:lpstr>
      <vt:lpstr>tax_range</vt:lpstr>
      <vt:lpstr>tax_rates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Lipin</dc:creator>
  <cp:lastModifiedBy>Andrei Lipin</cp:lastModifiedBy>
  <dcterms:created xsi:type="dcterms:W3CDTF">2025-05-04T09:48:08Z</dcterms:created>
  <dcterms:modified xsi:type="dcterms:W3CDTF">2025-05-04T10:01:55Z</dcterms:modified>
</cp:coreProperties>
</file>