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<sst xmlns="http://schemas.openxmlformats.org/spreadsheetml/2006/main" count="381" uniqueCount="122">
  <si>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</si>
  <si>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</si>
  <si>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</si>
  <si>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</si>
  <si>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</si>
  <si>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</si>
  <si>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</si>
  <si>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</si>
  <si>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</si>
  <si>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</si>
  <si>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</si>
  <si>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</si>
  <si>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</si>
  <si>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</si>
  <si>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</si>
  <si>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</si>
  <si>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</si>
  <si>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</si>
  <si>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</si>
  <si>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</si>
  <si>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</si>
  <si>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</si>
  <si>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</si>
  <si>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</si>
  <si>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</si>
  <si>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</si>
  <si>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</si>
  <si>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</si>
  <si>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</si>
  <si>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</si>
  <si>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</si>
  <si>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</si>
  <si>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</si>
  <si>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</si>
  <si>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</si>
  <si>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</si>
  <si>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</si>
  <si>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</si>
  <si>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</si>
  <si>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</si>
  <si>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</si>
  <si>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</si>
  <si>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</si>
  <si>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</si>
  <si>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</si>
  <si>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</si>
  <si>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</si>
  <si>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</si>
  <si>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</si>
  <si>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</si>
  <si>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</si>
  <si>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</si>
  <si>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</si>
  <si>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</si>
  <si>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</si>
  <si>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</si>
  <si>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</si>
  <si>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</si>
  <si>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</si>
  <si>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</si>
  <si>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</si>
  <si>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</si>
  <si>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</si>
  <si>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</si>
  <si>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</si>
  <si>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</si>
  <si>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</si>
  <si>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</si>
  <si>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</si>
  <si>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</si>
  <si>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</si>
  <si>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</si>
  <si>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</si>
  <si>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</si>
  <si>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</si>
  <si>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</si>
  <si>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</si>
  <si>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</si>
  <si>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</si>
  <si>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</si>
  <si>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</si>
  <si>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</si>
  <si>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</si>
  <si>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</si>
  <si>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</si>
  <si>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</si>
  <si>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</si>
  <si>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</si>
  <si>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</si>
  <si>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</si>
  <si>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</si>
  <si>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</si>
  <si>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</si>
  <si>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</si>
  <si>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</si>
  <si>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</si>
  <si>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</si>
  <si>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</si>
  <si>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</si>
  <si>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</si>
  <si>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</si>
  <si>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</si>
  <si>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</si>
  <si>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</si>
  <si>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</si>
  <si>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</si>
  <si>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</si>
  <si>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</si>
  <si>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</si>
  <si>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</si>
  <si>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</si>
  <si>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</si>
  <si>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Statistik Screen</t>
  </si>
  <si>
    <t>Career Game</t>
  </si>
  <si>
    <t>Infinite Game</t>
  </si>
  <si>
    <t>Level for Career Game</t>
  </si>
  <si>
    <t>Handicapmenu</t>
  </si>
  <si>
    <t>EBCB</t>
  </si>
  <si>
    <t>EBCA</t>
  </si>
  <si>
    <t>Schlusspräsentation</t>
  </si>
  <si>
    <t>G</t>
  </si>
  <si>
    <t>Ship Logik (Animation)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</si>
</sst>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1"/>
    <tableColumn id="7" name="Aufwand" dataDxfId="0"/>
    <tableColumn id="8" name="Differenz" dataDxfId="2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topLeftCell="A25" workbookViewId="0">
      <selection activeCell="M37" sqref="M37"/>
    </sheetView>
  </sheetViews>
  <sheetFormatPr defaultRowHeight="15" x14ac:dyDescent="0.25"/>
  <cols>
    <col min="2" max="2" width="10.7109375" customWidth="1"/>
    <col min="3" max="3" width="17.5703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0</v>
      </c>
      <c r="T4">
        <f>SUMIFS($H$4:$H$300,$B$4:$B$300, "=T1",$F$4:$F$300,"=RH")+(SUMIFS($H$4:$H$300,$B$4:$B$300, "=T1",$F$4:$F$300,"=Alle (*4)")/4)</f>
        <v>0</v>
      </c>
      <c r="U4">
        <f>SUM(O4:T4)</f>
        <v>51.5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51.5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47.5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37.5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0</v>
      </c>
      <c r="T8">
        <f t="shared" si="1"/>
        <v>0</v>
      </c>
      <c r="U8">
        <f>SUM(O8:T8)</f>
        <v>188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12</v>
      </c>
      <c r="T14">
        <f>SUMIFS($G$4:$G$300,$B$4:$B$300, "=T1",$F$4:$F$300,"=RH")+(SUMIFS($G$4:$G$300,$B$4:$B$300, "=T1",$F$4:$F$300,"=Alle (*4)")/4)</f>
        <v>0</v>
      </c>
      <c r="U14">
        <f>SUM(O14:T14)</f>
        <v>64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10</v>
      </c>
      <c r="T15">
        <f>SUMIFS($G$4:$G$300,$B$4:$B$300, "=T1",$F$4:$F$300,"=YM")+(SUMIFS($G$4:$G$300,$B$4:$B$300, "=T1",$F$4:$F$300,"=Alle (*4)")/4)</f>
        <v>0</v>
      </c>
      <c r="U15">
        <f>SUM(O15:T15)</f>
        <v>62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10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58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11</v>
      </c>
      <c r="T17">
        <f>SUMIFS($G$4:$G$300,$B$4:$B$300, "=T1",$F$4:$F$300,"=EW")+(SUMIFS($G$4:$G$300,$B$4:$B$300, "=T1",$F$4:$F$300,"=Alle (*4)")/4)</f>
        <v>0</v>
      </c>
      <c r="U17">
        <f t="shared" si="2"/>
        <v>56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43</v>
      </c>
      <c r="T18">
        <f t="shared" si="3"/>
        <v>0</v>
      </c>
      <c r="U18">
        <f t="shared" si="2"/>
        <v>240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12</v>
      </c>
      <c r="T24">
        <f t="shared" si="4"/>
        <v>0</v>
      </c>
      <c r="U24">
        <f>SUM(O24:T24)</f>
        <v>12.5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10</v>
      </c>
      <c r="T25">
        <f t="shared" si="5"/>
        <v>0</v>
      </c>
      <c r="U25">
        <f>SUM(O25:T25)</f>
        <v>10.5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10</v>
      </c>
      <c r="T26">
        <f t="shared" si="6"/>
        <v>0</v>
      </c>
      <c r="U26">
        <f t="shared" ref="U26:U28" si="7">SUM(O26:T26)</f>
        <v>10.5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11</v>
      </c>
      <c r="T27">
        <f t="shared" si="8"/>
        <v>0</v>
      </c>
      <c r="U27">
        <f t="shared" si="7"/>
        <v>18.5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43</v>
      </c>
      <c r="T28">
        <f t="shared" si="9"/>
        <v>0</v>
      </c>
      <c r="U28">
        <f t="shared" si="7"/>
        <v>52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188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212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96</v>
      </c>
      <c r="E57" t="s">
        <v>109</v>
      </c>
      <c r="F57" t="s">
        <v>20</v>
      </c>
      <c r="G57" s="1">
        <v>4</v>
      </c>
      <c r="H57" s="1"/>
      <c r="I57" s="1">
        <f>Table4[[#This Row],[Prognostiziert]]-Table4[[#This Row],[Aufwand]]</f>
        <v>4</v>
      </c>
    </row>
    <row r="58" spans="2:14" x14ac:dyDescent="0.25">
      <c r="B58" t="s">
        <v>45</v>
      </c>
      <c r="C58" t="s">
        <v>24</v>
      </c>
      <c r="D58" t="s">
        <v>113</v>
      </c>
      <c r="E58" t="s">
        <v>117</v>
      </c>
      <c r="F58" t="s">
        <v>11</v>
      </c>
      <c r="G58" s="1">
        <v>6</v>
      </c>
      <c r="H58" s="1"/>
      <c r="I58" s="1">
        <f>Table4[[#This Row],[Prognostiziert]]-Table4[[#This Row],[Aufwand]]</f>
        <v>6</v>
      </c>
    </row>
    <row r="59" spans="2:14" x14ac:dyDescent="0.25">
      <c r="B59" t="s">
        <v>45</v>
      </c>
      <c r="C59" t="s">
        <v>24</v>
      </c>
      <c r="D59" t="s">
        <v>114</v>
      </c>
      <c r="E59" t="s">
        <v>118</v>
      </c>
      <c r="F59" t="s">
        <v>19</v>
      </c>
      <c r="G59" s="1">
        <v>6</v>
      </c>
      <c r="H59" s="1"/>
      <c r="I59" s="1">
        <f>Table4[[#This Row],[Prognostiziert]]-Table4[[#This Row],[Aufwand]]</f>
        <v>6</v>
      </c>
    </row>
    <row r="60" spans="2:14" x14ac:dyDescent="0.25">
      <c r="B60" t="s">
        <v>45</v>
      </c>
      <c r="C60" t="s">
        <v>24</v>
      </c>
      <c r="D60" t="s">
        <v>112</v>
      </c>
      <c r="E60" t="s">
        <v>111</v>
      </c>
      <c r="F60" t="s">
        <v>11</v>
      </c>
      <c r="G60" s="1">
        <v>3</v>
      </c>
      <c r="H60" s="1"/>
      <c r="I60" s="1">
        <f>Table4[[#This Row],[Prognostiziert]]-Table4[[#This Row],[Aufwand]]</f>
        <v>3</v>
      </c>
    </row>
    <row r="61" spans="2:14" x14ac:dyDescent="0.25">
      <c r="B61" t="s">
        <v>45</v>
      </c>
      <c r="C61" t="s">
        <v>24</v>
      </c>
      <c r="D61" t="s">
        <v>115</v>
      </c>
      <c r="E61" t="s">
        <v>110</v>
      </c>
      <c r="F61" t="s">
        <v>21</v>
      </c>
      <c r="G61" s="1">
        <v>4</v>
      </c>
      <c r="H61" s="1"/>
      <c r="I61" s="1">
        <f>Table4[[#This Row],[Prognostiziert]]-Table4[[#This Row],[Aufwand]]</f>
        <v>4</v>
      </c>
    </row>
    <row r="62" spans="2:14" x14ac:dyDescent="0.25">
      <c r="B62" t="s">
        <v>45</v>
      </c>
      <c r="C62" t="s">
        <v>24</v>
      </c>
      <c r="D62" t="s">
        <v>116</v>
      </c>
      <c r="E62" t="s">
        <v>111</v>
      </c>
      <c r="F62" t="s">
        <v>21</v>
      </c>
      <c r="G62" s="1">
        <v>2</v>
      </c>
      <c r="H62" s="1"/>
      <c r="I62" s="1">
        <f>Table4[[#This Row],[Prognostiziert]]-Table4[[#This Row],[Aufwand]]</f>
        <v>2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8</v>
      </c>
      <c r="H63" s="1"/>
      <c r="I63" s="1">
        <f>Table4[[#This Row],[Prognostiziert]]-Table4[[#This Row],[Aufwand]]</f>
        <v>8</v>
      </c>
    </row>
    <row r="64" spans="2:14" x14ac:dyDescent="0.25">
      <c r="B64" t="s">
        <v>45</v>
      </c>
      <c r="C64" t="s">
        <v>24</v>
      </c>
      <c r="D64" t="s">
        <v>73</v>
      </c>
      <c r="E64" t="s">
        <v>84</v>
      </c>
      <c r="F64" t="s">
        <v>19</v>
      </c>
      <c r="G64" s="1">
        <v>2</v>
      </c>
      <c r="H64" s="1"/>
      <c r="I64" s="1">
        <f>Table4[[#This Row],[Prognostiziert]]-Table4[[#This Row],[Aufwand]]</f>
        <v>2</v>
      </c>
    </row>
    <row r="65" spans="2:9" x14ac:dyDescent="0.25">
      <c r="B65" t="s">
        <v>45</v>
      </c>
      <c r="C65" t="s">
        <v>119</v>
      </c>
      <c r="D65" t="s">
        <v>25</v>
      </c>
      <c r="E65" t="s">
        <v>120</v>
      </c>
      <c r="F65" t="s">
        <v>21</v>
      </c>
      <c r="G65" s="1">
        <v>4</v>
      </c>
      <c r="H65" s="1"/>
      <c r="I65" s="1">
        <f>Table4[[#This Row],[Prognostiziert]]-Table4[[#This Row],[Aufwand]]</f>
        <v>4</v>
      </c>
    </row>
    <row r="66" spans="2:9" x14ac:dyDescent="0.25">
      <c r="B66" t="s">
        <v>45</v>
      </c>
      <c r="C66" t="s">
        <v>24</v>
      </c>
      <c r="D66" t="s">
        <v>121</v>
      </c>
      <c r="E66" t="s">
        <v>82</v>
      </c>
      <c r="F66" t="s">
        <v>20</v>
      </c>
      <c r="G66" s="1">
        <v>4</v>
      </c>
      <c r="H66" s="1"/>
      <c r="I66" s="1">
        <f>Table4[[#This Row],[Prognostiziert]]-Table4[[#This Row],[Aufwand]]</f>
        <v>4</v>
      </c>
    </row>
    <row r="67" spans="2:9" x14ac:dyDescent="0.25">
      <c r="G67" s="1"/>
      <c r="H67" s="1"/>
      <c r="I67" s="1">
        <f>Table4[[#This Row],[Prognostiziert]]-Table4[[#This Row],[Aufwand]]</f>
        <v>0</v>
      </c>
    </row>
    <row r="68" spans="2:9" x14ac:dyDescent="0.25">
      <c r="G68" s="1"/>
      <c r="H68" s="1"/>
      <c r="I68" s="1">
        <f>Table4[[#This Row],[Prognostiziert]]-Table4[[#This Row],[Aufwand]]</f>
        <v>0</v>
      </c>
    </row>
    <row r="69" spans="2:9" x14ac:dyDescent="0.25">
      <c r="G69" s="1"/>
      <c r="H69" s="1"/>
      <c r="I69" s="1">
        <f>Table4[[#This Row],[Prognostiziert]]-Table4[[#This Row],[Aufwand]]</f>
        <v>0</v>
      </c>
    </row>
    <row r="70" spans="2:9" x14ac:dyDescent="0.25">
      <c r="G70" s="1"/>
      <c r="H70" s="1"/>
      <c r="I70" s="1">
        <f>Table4[[#This Row],[Prognostiziert]]-Table4[[#This Row],[Aufwand]]</f>
        <v>0</v>
      </c>
    </row>
    <row r="71" spans="2:9" x14ac:dyDescent="0.25">
      <c r="G71" s="1"/>
      <c r="H71" s="1"/>
      <c r="I71" s="1">
        <f>Table4[[#This Row],[Prognostiziert]]-Table4[[#This Row],[Aufwand]]</f>
        <v>0</v>
      </c>
    </row>
    <row r="72" spans="2:9" x14ac:dyDescent="0.25">
      <c r="G72" s="1"/>
      <c r="H72" s="1"/>
      <c r="I72" s="1">
        <f>Table4[[#This Row],[Prognostiziert]]-Table4[[#This Row],[Aufwand]]</f>
        <v>0</v>
      </c>
    </row>
    <row r="73" spans="2:9" x14ac:dyDescent="0.25">
      <c r="G73" s="1"/>
      <c r="H73" s="1"/>
      <c r="I73" s="1">
        <f>Table4[[#This Row],[Prognostiziert]]-Table4[[#This Row],[Aufwand]]</f>
        <v>0</v>
      </c>
    </row>
    <row r="74" spans="2:9" x14ac:dyDescent="0.25">
      <c r="G74" s="1"/>
      <c r="H74" s="1"/>
      <c r="I74" s="1">
        <f>Table4[[#This Row],[Prognostiziert]]-Table4[[#This Row],[Aufwand]]</f>
        <v>0</v>
      </c>
    </row>
    <row r="75" spans="2:9" x14ac:dyDescent="0.25">
      <c r="G75" s="1"/>
      <c r="H75" s="1"/>
      <c r="I75" s="1">
        <f>Table4[[#This Row],[Prognostiziert]]-Table4[[#This Row],[Aufwand]]</f>
        <v>0</v>
      </c>
    </row>
    <row r="76" spans="2:9" x14ac:dyDescent="0.25">
      <c r="G76" s="1"/>
      <c r="H76" s="1"/>
      <c r="I76" s="1">
        <f>Table4[[#This Row],[Prognostiziert]]-Table4[[#This Row],[Aufwand]]</f>
        <v>0</v>
      </c>
    </row>
    <row r="77" spans="2:9" x14ac:dyDescent="0.25">
      <c r="G77" s="1"/>
      <c r="H77" s="1"/>
      <c r="I77" s="1">
        <f>Table4[[#This Row],[Prognostiziert]]-Table4[[#This Row],[Aufwand]]</f>
        <v>0</v>
      </c>
    </row>
    <row r="78" spans="2:9" x14ac:dyDescent="0.25">
      <c r="G78" s="1"/>
      <c r="H78" s="1"/>
      <c r="I78" s="1">
        <f>Table4[[#This Row],[Prognostiziert]]-Table4[[#This Row],[Aufwand]]</f>
        <v>0</v>
      </c>
    </row>
    <row r="79" spans="2:9" x14ac:dyDescent="0.25">
      <c r="G79" s="1"/>
      <c r="H79" s="1"/>
      <c r="I79" s="1">
        <f>Table4[[#This Row],[Prognostiziert]]-Table4[[#This Row],[Aufwand]]</f>
        <v>0</v>
      </c>
    </row>
    <row r="80" spans="2:9" x14ac:dyDescent="0.25">
      <c r="G80" s="1"/>
      <c r="H80" s="1"/>
      <c r="I80" s="1">
        <f>Table4[[#This Row],[Prognostiziert]]-Table4[[#This Row],[Aufwand]]</f>
        <v>0</v>
      </c>
    </row>
    <row r="81" spans="7:9" x14ac:dyDescent="0.25">
      <c r="G81" s="1"/>
      <c r="H81" s="1"/>
      <c r="I81" s="1">
        <f>Table4[[#This Row],[Prognostiziert]]-Table4[[#This Row],[Aufwand]]</f>
        <v>0</v>
      </c>
    </row>
    <row r="82" spans="7:9" x14ac:dyDescent="0.25">
      <c r="G82" s="1"/>
      <c r="H82" s="1"/>
      <c r="I82" s="1">
        <f>Table4[[#This Row],[Prognostiziert]]-Table4[[#This Row],[Aufwand]]</f>
        <v>0</v>
      </c>
    </row>
    <row r="83" spans="7:9" x14ac:dyDescent="0.25">
      <c r="G83" s="1"/>
      <c r="H83" s="1"/>
      <c r="I83" s="1">
        <f>Table4[[#This Row],[Prognostiziert]]-Table4[[#This Row],[Aufwand]]</f>
        <v>0</v>
      </c>
    </row>
    <row r="84" spans="7:9" x14ac:dyDescent="0.25">
      <c r="G84" s="1"/>
      <c r="H84" s="1"/>
      <c r="I84" s="1">
        <f>Table4[[#This Row],[Prognostiziert]]-Table4[[#This Row],[Aufwand]]</f>
        <v>0</v>
      </c>
    </row>
    <row r="85" spans="7:9" x14ac:dyDescent="0.25">
      <c r="G85" s="1"/>
      <c r="H85" s="1"/>
      <c r="I85" s="1">
        <f>Table4[[#This Row],[Prognostiziert]]-Table4[[#This Row],[Aufwand]]</f>
        <v>0</v>
      </c>
    </row>
    <row r="86" spans="7:9" x14ac:dyDescent="0.25">
      <c r="G86" s="1"/>
      <c r="H86" s="1"/>
      <c r="I86" s="1">
        <f>Table4[[#This Row],[Prognostiziert]]-Table4[[#This Row],[Aufwand]]</f>
        <v>0</v>
      </c>
    </row>
    <row r="87" spans="7:9" x14ac:dyDescent="0.25">
      <c r="G87" s="1"/>
      <c r="H87" s="1"/>
      <c r="I87" s="1">
        <f>Table4[[#This Row],[Prognostiziert]]-Table4[[#This Row],[Aufwand]]</f>
        <v>0</v>
      </c>
    </row>
    <row r="88" spans="7:9" x14ac:dyDescent="0.25">
      <c r="G88" s="1"/>
      <c r="H88" s="1"/>
      <c r="I88" s="1">
        <f>Table4[[#This Row],[Prognostiziert]]-Table4[[#This Row],[Aufwand]]</f>
        <v>0</v>
      </c>
    </row>
    <row r="89" spans="7:9" x14ac:dyDescent="0.25">
      <c r="G89" s="1"/>
      <c r="H89" s="1"/>
      <c r="I89" s="1">
        <f>Table4[[#This Row],[Prognostiziert]]-Table4[[#This Row],[Aufwand]]</f>
        <v>0</v>
      </c>
    </row>
    <row r="90" spans="7:9" x14ac:dyDescent="0.25">
      <c r="G90" s="1"/>
      <c r="H90" s="1"/>
      <c r="I90" s="1">
        <f>Table4[[#This Row],[Prognostiziert]]-Table4[[#This Row],[Aufwand]]</f>
        <v>0</v>
      </c>
    </row>
    <row r="91" spans="7:9" x14ac:dyDescent="0.25">
      <c r="G91" s="1"/>
      <c r="H91" s="1"/>
      <c r="I91" s="1">
        <f>Table4[[#This Row],[Prognostiziert]]-Table4[[#This Row],[Aufwand]]</f>
        <v>0</v>
      </c>
    </row>
    <row r="92" spans="7:9" x14ac:dyDescent="0.25">
      <c r="G92" s="1"/>
      <c r="H92" s="1"/>
      <c r="I92" s="1">
        <f>Table4[[#This Row],[Prognostiziert]]-Table4[[#This Row],[Aufwand]]</f>
        <v>0</v>
      </c>
    </row>
    <row r="93" spans="7:9" x14ac:dyDescent="0.25">
      <c r="G93" s="1"/>
      <c r="H93" s="1"/>
      <c r="I93" s="1">
        <f>Table4[[#This Row],[Prognostiziert]]-Table4[[#This Row],[Aufwand]]</f>
        <v>0</v>
      </c>
    </row>
    <row r="94" spans="7:9" x14ac:dyDescent="0.25">
      <c r="G94" s="1"/>
      <c r="H94" s="1"/>
      <c r="I94" s="1">
        <f>Table4[[#This Row],[Prognostiziert]]-Table4[[#This Row],[Aufwand]]</f>
        <v>0</v>
      </c>
    </row>
    <row r="95" spans="7:9" x14ac:dyDescent="0.25">
      <c r="G95" s="1"/>
      <c r="H95" s="1"/>
      <c r="I95" s="1">
        <f>Table4[[#This Row],[Prognostiziert]]-Table4[[#This Row],[Aufwand]]</f>
        <v>0</v>
      </c>
    </row>
    <row r="96" spans="7:9" x14ac:dyDescent="0.25">
      <c r="G96" s="1"/>
      <c r="H96" s="1"/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2014-11-15T16:01:23Z</dcterms:modified>
</cp:coreProperties>
</file>