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Tabelle1" sheetId="1" r:id="rId1"/>
    <sheet name="Tabelle2" sheetId="2" r:id="rId2"/>
    <sheet name="Tabelle3" sheetId="3" r:id="rId3"/>
  </sheets>
  <calcPr calcId="152511"/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Q7" i="1" l="1"/>
  <c r="Q17" i="1"/>
  <c r="T17" i="1" l="1"/>
  <c r="S17" i="1"/>
  <c r="R17" i="1"/>
  <c r="Q27" i="1"/>
  <c r="P17" i="1"/>
  <c r="O17" i="1"/>
  <c r="T16" i="1"/>
  <c r="S16" i="1"/>
  <c r="R16" i="1"/>
  <c r="Q16" i="1"/>
  <c r="P16" i="1"/>
  <c r="O16" i="1"/>
  <c r="T15" i="1"/>
  <c r="S15" i="1"/>
  <c r="R15" i="1"/>
  <c r="Q15" i="1"/>
  <c r="P15" i="1"/>
  <c r="O15" i="1"/>
  <c r="T14" i="1"/>
  <c r="S14" i="1"/>
  <c r="R14" i="1"/>
  <c r="Q14" i="1"/>
  <c r="P14" i="1"/>
  <c r="O14" i="1"/>
  <c r="T7" i="1"/>
  <c r="S7" i="1"/>
  <c r="R7" i="1"/>
  <c r="P7" i="1"/>
  <c r="O7" i="1"/>
  <c r="T6" i="1"/>
  <c r="S6" i="1"/>
  <c r="R6" i="1"/>
  <c r="Q6" i="1"/>
  <c r="P6" i="1"/>
  <c r="O6" i="1"/>
  <c r="T5" i="1"/>
  <c r="S5" i="1"/>
  <c r="R5" i="1"/>
  <c r="Q5" i="1"/>
  <c r="P5" i="1"/>
  <c r="O5" i="1"/>
  <c r="T4" i="1"/>
  <c r="S4" i="1"/>
  <c r="R4" i="1"/>
  <c r="Q4" i="1"/>
  <c r="P4" i="1"/>
  <c r="O4" i="1"/>
  <c r="Q8" i="1" l="1"/>
  <c r="O24" i="1"/>
  <c r="S24" i="1"/>
  <c r="Q25" i="1"/>
  <c r="O26" i="1"/>
  <c r="S26" i="1"/>
  <c r="P24" i="1"/>
  <c r="T24" i="1"/>
  <c r="R25" i="1"/>
  <c r="P26" i="1"/>
  <c r="T26" i="1"/>
  <c r="R27" i="1"/>
  <c r="Q24" i="1"/>
  <c r="O25" i="1"/>
  <c r="S25" i="1"/>
  <c r="Q26" i="1"/>
  <c r="O27" i="1"/>
  <c r="S27" i="1"/>
  <c r="R24" i="1"/>
  <c r="P25" i="1"/>
  <c r="T25" i="1"/>
  <c r="R26" i="1"/>
  <c r="P27" i="1"/>
  <c r="T27" i="1"/>
  <c r="T8" i="1"/>
  <c r="U15" i="1"/>
  <c r="U5" i="1"/>
  <c r="Q18" i="1"/>
  <c r="P8" i="1"/>
  <c r="R8" i="1"/>
  <c r="O8" i="1"/>
  <c r="S8" i="1"/>
  <c r="U6" i="1"/>
  <c r="U7" i="1"/>
  <c r="U4" i="1"/>
  <c r="O18" i="1"/>
  <c r="R18" i="1"/>
  <c r="U17" i="1"/>
  <c r="T18" i="1"/>
  <c r="P18" i="1"/>
  <c r="U16" i="1"/>
  <c r="S18" i="1"/>
  <c r="U14" i="1"/>
  <c r="U25" i="1" l="1"/>
  <c r="U8" i="1"/>
  <c r="O32" i="1" s="1"/>
  <c r="O33" i="1" s="1"/>
  <c r="Q28" i="1"/>
  <c r="P28" i="1"/>
  <c r="U27" i="1"/>
  <c r="T28" i="1"/>
  <c r="S28" i="1"/>
  <c r="U26" i="1"/>
  <c r="R28" i="1"/>
  <c r="U18" i="1"/>
  <c r="O28" i="1"/>
  <c r="U24" i="1"/>
  <c r="U28" i="1" l="1"/>
</calcChain>
</file>

<file path=xl/sharedStrings.xml><?xml version="1.0" encoding="utf-8"?>
<sst xmlns="http://schemas.openxmlformats.org/spreadsheetml/2006/main" count="531" uniqueCount="142">
  <si>
    <t>Projektskizze</t>
  </si>
  <si>
    <t xml:space="preserve">Phase </t>
  </si>
  <si>
    <t>Auftrag</t>
  </si>
  <si>
    <t>I1</t>
  </si>
  <si>
    <t>Wer</t>
  </si>
  <si>
    <t>Aufwand</t>
  </si>
  <si>
    <t>Prognostiziert</t>
  </si>
  <si>
    <t>Arbeitspaket</t>
  </si>
  <si>
    <t>Kennung</t>
  </si>
  <si>
    <t>Idee</t>
  </si>
  <si>
    <t>Hauptanwendungsfall</t>
  </si>
  <si>
    <t>EW</t>
  </si>
  <si>
    <t>Kundennutzung</t>
  </si>
  <si>
    <t>Wirtschaftlichkeit</t>
  </si>
  <si>
    <t>Risiken</t>
  </si>
  <si>
    <t>Projektplanung</t>
  </si>
  <si>
    <t>Ressourcen</t>
  </si>
  <si>
    <t>Weitere Anforderungen</t>
  </si>
  <si>
    <t>Abgrenzungen</t>
  </si>
  <si>
    <t>YM</t>
  </si>
  <si>
    <t>CM</t>
  </si>
  <si>
    <t>RH</t>
  </si>
  <si>
    <t>E1</t>
  </si>
  <si>
    <t>Analyse</t>
  </si>
  <si>
    <t>Projekt</t>
  </si>
  <si>
    <t>Projektmanagement</t>
  </si>
  <si>
    <t>Anwendungsfälle</t>
  </si>
  <si>
    <t>Domänenmodell</t>
  </si>
  <si>
    <t>Erste Architektur</t>
  </si>
  <si>
    <t>Zusätzliche Spezifikationen</t>
  </si>
  <si>
    <t>System-Sequenzdiagramm</t>
  </si>
  <si>
    <t>Systemoperationen</t>
  </si>
  <si>
    <t>Glossar</t>
  </si>
  <si>
    <t>Anwendungsfalldiagramm</t>
  </si>
  <si>
    <t>Evaluation ASDK</t>
  </si>
  <si>
    <t>Besprechungen</t>
  </si>
  <si>
    <t>Alle (*4)</t>
  </si>
  <si>
    <t>Name</t>
  </si>
  <si>
    <t>Remo Höppli</t>
  </si>
  <si>
    <t>Yacine Mekesser</t>
  </si>
  <si>
    <t>Christoph Mathis</t>
  </si>
  <si>
    <t>Emily Wangler</t>
  </si>
  <si>
    <t>Aufwände</t>
  </si>
  <si>
    <t>C1</t>
  </si>
  <si>
    <t>C2</t>
  </si>
  <si>
    <t>C3</t>
  </si>
  <si>
    <t>T1</t>
  </si>
  <si>
    <t>Total</t>
  </si>
  <si>
    <t>Prognose</t>
  </si>
  <si>
    <t>Ideensuche</t>
  </si>
  <si>
    <t>AA</t>
  </si>
  <si>
    <t>AF</t>
  </si>
  <si>
    <t>AB</t>
  </si>
  <si>
    <t>AEA</t>
  </si>
  <si>
    <t>AEB</t>
  </si>
  <si>
    <t>AD</t>
  </si>
  <si>
    <t>AC</t>
  </si>
  <si>
    <t>BA</t>
  </si>
  <si>
    <t>CA</t>
  </si>
  <si>
    <t>CAA</t>
  </si>
  <si>
    <t>CAB</t>
  </si>
  <si>
    <t>A</t>
  </si>
  <si>
    <t>DA</t>
  </si>
  <si>
    <t>DB</t>
  </si>
  <si>
    <t>C &amp;DB</t>
  </si>
  <si>
    <t>CB</t>
  </si>
  <si>
    <t>D</t>
  </si>
  <si>
    <t>Gesamtprognose</t>
  </si>
  <si>
    <t>Bisher benötigt</t>
  </si>
  <si>
    <t>Verbleibend</t>
  </si>
  <si>
    <t>E</t>
  </si>
  <si>
    <t>Repository</t>
  </si>
  <si>
    <t>Klassendiagramm</t>
  </si>
  <si>
    <t>Rendering</t>
  </si>
  <si>
    <t>Grafiken</t>
  </si>
  <si>
    <t>Gamebewertung</t>
  </si>
  <si>
    <t>Ship Logik</t>
  </si>
  <si>
    <t>Game Logik</t>
  </si>
  <si>
    <t>Train Logik</t>
  </si>
  <si>
    <t>Menu</t>
  </si>
  <si>
    <t>EA</t>
  </si>
  <si>
    <t>EAA</t>
  </si>
  <si>
    <t>EBAA</t>
  </si>
  <si>
    <t>EBB</t>
  </si>
  <si>
    <t>ECA</t>
  </si>
  <si>
    <t>ECAA</t>
  </si>
  <si>
    <t>EBC</t>
  </si>
  <si>
    <t>EBAB</t>
  </si>
  <si>
    <t>ECB</t>
  </si>
  <si>
    <t>Differenz (verfügbare Stunden)</t>
  </si>
  <si>
    <t>Design</t>
  </si>
  <si>
    <t>Architektur</t>
  </si>
  <si>
    <t>Klassenverantwortlichkeit</t>
  </si>
  <si>
    <t>Zusammenarbeitsdiagramme</t>
  </si>
  <si>
    <t>Dokumentfinish</t>
  </si>
  <si>
    <t>Crane Logik</t>
  </si>
  <si>
    <t>Quick Game</t>
  </si>
  <si>
    <t>Persistence</t>
  </si>
  <si>
    <t>Level</t>
  </si>
  <si>
    <t>Statistik</t>
  </si>
  <si>
    <t>Differenz</t>
  </si>
  <si>
    <t>Präsentation Demo</t>
  </si>
  <si>
    <t>Bewertung und Levelgenerator</t>
  </si>
  <si>
    <t>Präsentation Grafik</t>
  </si>
  <si>
    <t>Score Bildschirm</t>
  </si>
  <si>
    <t>26-30.11 CM weg Strassburg</t>
  </si>
  <si>
    <t>DBB</t>
  </si>
  <si>
    <t>DBC</t>
  </si>
  <si>
    <t>EBAC</t>
  </si>
  <si>
    <t>EBCC</t>
  </si>
  <si>
    <t>ECD</t>
  </si>
  <si>
    <t>ECC</t>
  </si>
  <si>
    <t>Career Game</t>
  </si>
  <si>
    <t>Infinite Game</t>
  </si>
  <si>
    <t>EBCB</t>
  </si>
  <si>
    <t>EBCA</t>
  </si>
  <si>
    <t>Schlusspräsentation</t>
  </si>
  <si>
    <t>Settings</t>
  </si>
  <si>
    <t>Statistik Bildschirm</t>
  </si>
  <si>
    <t>Level erstellen</t>
  </si>
  <si>
    <t>Scoreverteilung verfeinern</t>
  </si>
  <si>
    <t>Game abbrechen mit zurück</t>
  </si>
  <si>
    <t>Schluss Bildschirm</t>
  </si>
  <si>
    <t>Anzeigen Bruchgefahr</t>
  </si>
  <si>
    <t>Anzeigen Kentergefahr</t>
  </si>
  <si>
    <t>Abstract Game</t>
  </si>
  <si>
    <t>Anleitung</t>
  </si>
  <si>
    <t>Zusammenfassung</t>
  </si>
  <si>
    <t>Test</t>
  </si>
  <si>
    <t>Javadoc</t>
  </si>
  <si>
    <t>Refactoring Abstract Game</t>
  </si>
  <si>
    <t>Refactoring Load Rating</t>
  </si>
  <si>
    <t>Refactoring Statistik</t>
  </si>
  <si>
    <t>Refactoring Menu</t>
  </si>
  <si>
    <t>F</t>
  </si>
  <si>
    <t>Advertisements</t>
  </si>
  <si>
    <t>Credits</t>
  </si>
  <si>
    <t>Einführung Präsentation</t>
  </si>
  <si>
    <t>Erweiterungen Präsentation</t>
  </si>
  <si>
    <t>Abstract Game Animation</t>
  </si>
  <si>
    <t>Ship Logik Ladehöhenindex</t>
  </si>
  <si>
    <t>Allgemeine Abschlussarbeiten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</si>
</sst>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;[Red]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0" xfId="0" applyFont="1" applyAlignment="1">
      <alignment horizontal="center"/>
    </xf>
  </cellXfs>
  <cellStyles count="1">
    <cellStyle name="Standard" xfId="0" builtinId="0"/>
  </cellStyles>
  <dxfs count="3">
    <dxf>
      <numFmt numFmtId="164" formatCode="0.0;[Red]0.0"/>
    </dxf>
    <dxf>
      <numFmt numFmtId="164" formatCode="0.0;[Red]0.0"/>
    </dxf>
    <dxf>
      <numFmt numFmtId="164" formatCode="0.0;[Red]0.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N3:U8" totalsRowShown="0">
  <autoFilter ref="N3:U8"/>
  <tableColumns count="8">
    <tableColumn id="1" name="Name"/>
    <tableColumn id="2" name="I1"/>
    <tableColumn id="3" name="E1"/>
    <tableColumn id="4" name="C1"/>
    <tableColumn id="5" name="C2"/>
    <tableColumn id="6" name="C3"/>
    <tableColumn id="7" name="T1"/>
    <tableColumn id="8" name="Total">
      <calculatedColumnFormula>SUM(O4:T4)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N13:U18" totalsRowShown="0">
  <autoFilter ref="N13:U18"/>
  <tableColumns count="8">
    <tableColumn id="1" name="Name"/>
    <tableColumn id="2" name="I1"/>
    <tableColumn id="3" name="E1"/>
    <tableColumn id="4" name="C1"/>
    <tableColumn id="5" name="C2"/>
    <tableColumn id="6" name="C3"/>
    <tableColumn id="7" name="T1"/>
    <tableColumn id="8" name="Total">
      <calculatedColumnFormula>SUM(O14:T14)</calculatedColumnFormula>
    </tableColumn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N23:U28" totalsRowShown="0">
  <autoFilter ref="N23:U28"/>
  <tableColumns count="8">
    <tableColumn id="1" name="Name"/>
    <tableColumn id="2" name="I1"/>
    <tableColumn id="3" name="E1"/>
    <tableColumn id="4" name="C1"/>
    <tableColumn id="5" name="C2"/>
    <tableColumn id="6" name="C3"/>
    <tableColumn id="7" name="T1"/>
    <tableColumn id="8" name="Total">
      <calculatedColumnFormula>SUM(O24:T24)</calculatedColumnFormula>
    </tableColumn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B3:I300" totalsRowShown="0">
  <autoFilter ref="B3:I300"/>
  <tableColumns count="8">
    <tableColumn id="1" name="Phase "/>
    <tableColumn id="2" name="Auftrag"/>
    <tableColumn id="3" name="Arbeitspaket"/>
    <tableColumn id="4" name="Kennung"/>
    <tableColumn id="5" name="Wer"/>
    <tableColumn id="6" name="Prognostiziert" dataDxfId="2"/>
    <tableColumn id="7" name="Aufwand" dataDxfId="1"/>
    <tableColumn id="8" name="Differenz" dataDxfId="0">
      <calculatedColumnFormula>Table4[[#This Row],[Prognostiziert]]-Table4[[#This Row],[Aufwand]]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300"/>
  <sheetViews>
    <sheetView tabSelected="1" topLeftCell="D1" workbookViewId="0">
      <selection activeCell="J17" sqref="J17"/>
    </sheetView>
  </sheetViews>
  <sheetFormatPr baseColWidth="10" defaultColWidth="9.140625" defaultRowHeight="15" x14ac:dyDescent="0.25"/>
  <cols>
    <col min="2" max="2" width="10.7109375" customWidth="1"/>
    <col min="3" max="3" width="18.42578125" customWidth="1"/>
    <col min="4" max="4" width="28.7109375" customWidth="1"/>
    <col min="5" max="6" width="10.7109375" customWidth="1"/>
    <col min="7" max="9" width="12.7109375" customWidth="1"/>
    <col min="14" max="14" width="18.7109375" customWidth="1"/>
    <col min="15" max="15" width="10.140625" bestFit="1" customWidth="1"/>
  </cols>
  <sheetData>
    <row r="2" spans="2:21" x14ac:dyDescent="0.25">
      <c r="N2" s="2" t="s">
        <v>42</v>
      </c>
      <c r="O2" s="2"/>
      <c r="P2" s="2"/>
      <c r="Q2" s="2"/>
      <c r="R2" s="2"/>
      <c r="S2" s="2"/>
      <c r="T2" s="2"/>
      <c r="U2" s="2"/>
    </row>
    <row r="3" spans="2:21" x14ac:dyDescent="0.25">
      <c r="B3" t="s">
        <v>1</v>
      </c>
      <c r="C3" t="s">
        <v>2</v>
      </c>
      <c r="D3" t="s">
        <v>7</v>
      </c>
      <c r="E3" t="s">
        <v>8</v>
      </c>
      <c r="F3" t="s">
        <v>4</v>
      </c>
      <c r="G3" t="s">
        <v>6</v>
      </c>
      <c r="H3" t="s">
        <v>5</v>
      </c>
      <c r="I3" t="s">
        <v>100</v>
      </c>
      <c r="N3" t="s">
        <v>37</v>
      </c>
      <c r="O3" t="s">
        <v>3</v>
      </c>
      <c r="P3" t="s">
        <v>22</v>
      </c>
      <c r="Q3" t="s">
        <v>43</v>
      </c>
      <c r="R3" t="s">
        <v>44</v>
      </c>
      <c r="S3" t="s">
        <v>45</v>
      </c>
      <c r="T3" t="s">
        <v>46</v>
      </c>
      <c r="U3" t="s">
        <v>47</v>
      </c>
    </row>
    <row r="4" spans="2:21" x14ac:dyDescent="0.25">
      <c r="B4" t="s">
        <v>3</v>
      </c>
      <c r="C4" t="s">
        <v>24</v>
      </c>
      <c r="D4" t="s">
        <v>49</v>
      </c>
      <c r="E4" t="s">
        <v>61</v>
      </c>
      <c r="F4" t="s">
        <v>36</v>
      </c>
      <c r="G4" s="1">
        <v>8</v>
      </c>
      <c r="H4" s="1">
        <v>8</v>
      </c>
      <c r="I4" s="1">
        <f>Table4[[#This Row],[Prognostiziert]]-Table4[[#This Row],[Aufwand]]</f>
        <v>0</v>
      </c>
      <c r="M4" t="s">
        <v>21</v>
      </c>
      <c r="N4" t="s">
        <v>38</v>
      </c>
      <c r="O4">
        <f>SUMIFS($H$4:$H$300,$B$4:$B$300, "=I1",$F$4:$F$300,"=RH")+(SUMIFS($H$4:$H$300,$B$4:$B$300, "=I1",$F$4:$F$300,"=Alle (*4)")/4)</f>
        <v>12</v>
      </c>
      <c r="P4">
        <f>SUMIFS($H$4:$H$300,$B$4:$B$300, "=E1",$F$4:$F$300,"=RH")+(SUMIFS($H$4:$H$300,$B$4:$B$300, "=E1",$F$4:$F$300,"=Alle (*4)")/4)</f>
        <v>12</v>
      </c>
      <c r="Q4">
        <f>SUMIFS($H$4:$H$300,$B$4:$B$300, "=C1",$F$4:$F$300,"=RH")+(SUMIFS($H$4:$H$300,$B$4:$B$300, "=C1",$F$4:$F$300,"=Alle (*4)")/4)</f>
        <v>13</v>
      </c>
      <c r="R4">
        <f>SUMIFS($H$4:$H$300,$B$4:$B$300, "=C2",$F$4:$F$300,"=RH")+(SUMIFS($H$4:$H$300,$B$4:$B$300, "=C2",$F$4:$F$300,"=Alle (*4)")/4)</f>
        <v>14.5</v>
      </c>
      <c r="S4">
        <f>SUMIFS($H$4:$H$300,$B$4:$B$300, "=C3",$F$4:$F$300,"=RH")+(SUMIFS($H$4:$H$300,$B$4:$B$300, "=C3",$F$4:$F$300,"=Alle (*4)")/4)</f>
        <v>16</v>
      </c>
      <c r="T4">
        <f>SUMIFS($H$4:$H$300,$B$4:$B$300, "=T1",$F$4:$F$300,"=RH")+(SUMIFS($H$4:$H$300,$B$4:$B$300, "=T1",$F$4:$F$300,"=Alle (*4)")/4)</f>
        <v>11.5</v>
      </c>
      <c r="U4">
        <f>SUM(O4:T4)</f>
        <v>79</v>
      </c>
    </row>
    <row r="5" spans="2:21" x14ac:dyDescent="0.25">
      <c r="B5" t="s">
        <v>3</v>
      </c>
      <c r="C5" t="s">
        <v>0</v>
      </c>
      <c r="D5" t="s">
        <v>9</v>
      </c>
      <c r="E5" t="s">
        <v>50</v>
      </c>
      <c r="F5" t="s">
        <v>11</v>
      </c>
      <c r="G5" s="1">
        <v>2</v>
      </c>
      <c r="H5" s="1">
        <v>2</v>
      </c>
      <c r="I5" s="1">
        <f>Table4[[#This Row],[Prognostiziert]]-Table4[[#This Row],[Aufwand]]</f>
        <v>0</v>
      </c>
      <c r="M5" t="s">
        <v>19</v>
      </c>
      <c r="N5" t="s">
        <v>39</v>
      </c>
      <c r="O5">
        <f>SUMIFS($H$4:$H$300,$B$4:$B$300, "=I1",$F$4:$F$300,"=YM")+(SUMIFS($H$4:$H$300,$B$4:$B$300, "=I1",$F$4:$F$300,"=Alle (*4)")/4)</f>
        <v>14</v>
      </c>
      <c r="P5">
        <f>SUMIFS($H$4:$H$300,$B$4:$B$300, "=E1",$F$4:$F$300,"=YM")+(SUMIFS($H$4:$H$300,$B$4:$B$300, "=E1",$F$4:$F$300,"=Alle (*4)")/4)</f>
        <v>12</v>
      </c>
      <c r="Q5">
        <f>SUMIFS($H$4:$H$300,$B$4:$B$300, "=C1",$F$4:$F$300,"=YM")+(SUMIFS($H$4:$H$300,$B$4:$B$300, "=C1",$F$4:$F$300,"=Alle (*4)")/4)</f>
        <v>15</v>
      </c>
      <c r="R5">
        <f>SUMIFS($H$4:$H$300,$B$4:$B$300, "=C2",$F$4:$F$300,"=YM")+(SUMIFS($H$4:$H$300,$B$4:$B$300, "=C2",$F$4:$F$300,"=Alle (*4)")/4)</f>
        <v>10.5</v>
      </c>
      <c r="S5">
        <f>SUMIFS($H$4:$H$300,$B$4:$B$300, "=C3",$F$4:$F$300,"=YM")+(SUMIFS($H$4:$H$300,$B$4:$B$300, "=C3",$F$4:$F$300,"=Alle (*4)")/4)</f>
        <v>18</v>
      </c>
      <c r="T5">
        <f>SUMIFS($H$4:$H$300,$B$4:$B$300, "=T1",$F$4:$F$300,"=YM")+(SUMIFS($H$4:$H$300,$B$4:$B$300, "=T1",$F$4:$F$300,"=Alle (*4)")/4)</f>
        <v>10.5</v>
      </c>
      <c r="U5">
        <f>SUM(O5:T5)</f>
        <v>80</v>
      </c>
    </row>
    <row r="6" spans="2:21" x14ac:dyDescent="0.25">
      <c r="B6" t="s">
        <v>3</v>
      </c>
      <c r="C6" t="s">
        <v>0</v>
      </c>
      <c r="D6" t="s">
        <v>10</v>
      </c>
      <c r="E6" t="s">
        <v>52</v>
      </c>
      <c r="F6" t="s">
        <v>11</v>
      </c>
      <c r="G6" s="1">
        <v>2</v>
      </c>
      <c r="H6" s="1">
        <v>2</v>
      </c>
      <c r="I6" s="1">
        <f>Table4[[#This Row],[Prognostiziert]]-Table4[[#This Row],[Aufwand]]</f>
        <v>0</v>
      </c>
      <c r="M6" t="s">
        <v>20</v>
      </c>
      <c r="N6" t="s">
        <v>40</v>
      </c>
      <c r="O6">
        <f>SUMIFS($H$4:$H$300,$B$4:$B$300, "=I1",$F$4:$F$300,"=CM")+(SUMIFS($H$4:$H$300,$B$4:$B$300, "=I1",$F$4:$F$300,"=Alle (*4)")/4)</f>
        <v>10</v>
      </c>
      <c r="P6">
        <f>SUMIFS($H$4:$H$300,$B$4:$B$300, "=E1",$F$4:$F$300,"=CM")+(SUMIFS($H$4:$H$300,$B$4:$B$300, "=E1",$F$4:$F$300,"=Alle (*4)")/4)</f>
        <v>10</v>
      </c>
      <c r="Q6">
        <f>SUMIFS($H$4:$H$300,$B$4:$B$300, "=C1",$F$4:$F$300,"=CM")+(SUMIFS($H$4:$H$300,$B$4:$B$300, "=C1",$F$4:$F$300,"=Alle (*4)")/4)</f>
        <v>12</v>
      </c>
      <c r="R6">
        <f>SUMIFS($H$4:$H$300,$B$4:$B$300, "=C2",$F$4:$F$300,"=CM")+(SUMIFS($H$4:$H$300,$B$4:$B$300, "=C2",$F$4:$F$300,"=Alle (*4)")/4)</f>
        <v>15.5</v>
      </c>
      <c r="S6">
        <f>SUMIFS($H$4:$H$300,$B$4:$B$300, "=C3",$F$4:$F$300,"=CM")+(SUMIFS($H$4:$H$300,$B$4:$B$300, "=C3",$F$4:$F$300,"=Alle (*4)")/4)</f>
        <v>16</v>
      </c>
      <c r="T6">
        <f>SUMIFS($H$4:$H$300,$B$4:$B$300, "=T1",$F$4:$F$300,"=CM")+(SUMIFS($H$4:$H$300,$B$4:$B$300, "=T1",$F$4:$F$300,"=Alle (*4)")/4)</f>
        <v>13.5</v>
      </c>
      <c r="U6">
        <f t="shared" ref="U6" si="0">SUM(O6:T6)</f>
        <v>77</v>
      </c>
    </row>
    <row r="7" spans="2:21" x14ac:dyDescent="0.25">
      <c r="B7" t="s">
        <v>3</v>
      </c>
      <c r="C7" t="s">
        <v>0</v>
      </c>
      <c r="D7" t="s">
        <v>12</v>
      </c>
      <c r="E7" t="s">
        <v>51</v>
      </c>
      <c r="F7" t="s">
        <v>20</v>
      </c>
      <c r="G7" s="1">
        <v>2</v>
      </c>
      <c r="H7" s="1">
        <v>2</v>
      </c>
      <c r="I7" s="1">
        <f>Table4[[#This Row],[Prognostiziert]]-Table4[[#This Row],[Aufwand]]</f>
        <v>0</v>
      </c>
      <c r="M7" t="s">
        <v>11</v>
      </c>
      <c r="N7" t="s">
        <v>41</v>
      </c>
      <c r="O7">
        <f>SUMIFS($H$4:$H$300,$B$4:$B$300, "=I1",$F$4:$F$300,"=EW")+(SUMIFS($H$4:$H$300,$B$4:$B$300, "=I1",$F$4:$F$300,"=Alle (*4)")/4)</f>
        <v>10</v>
      </c>
      <c r="P7">
        <f>SUMIFS($H$4:$H$300,$B$4:$B$300, "=E1",$F$4:$F$300,"=EW")+(SUMIFS($H$4:$H$300,$B$4:$B$300, "=E1",$F$4:$F$300,"=Alle (*4)")/4)</f>
        <v>10</v>
      </c>
      <c r="Q7">
        <f>SUMIFS($H$4:$H$300,$B$4:$B$300, "=C1",$F$4:$F$300,"=EW")+(SUMIFS($H$4:$H$300,$B$4:$B$300, "=C1",$F$4:$F$300,"=Alle (*4)")/4)</f>
        <v>6</v>
      </c>
      <c r="R7">
        <f>SUMIFS($H$4:$H$300,$B$4:$B$300, "=C2",$F$4:$F$300,"=EW")+(SUMIFS($H$4:$H$300,$B$4:$B$300, "=C2",$F$4:$F$300,"=Alle (*4)")/4)</f>
        <v>11.5</v>
      </c>
      <c r="S7">
        <f>SUMIFS($H$4:$H$300,$B$4:$B$300, "=C3",$F$4:$F$300,"=EW")+(SUMIFS($H$4:$H$300,$B$4:$B$300, "=C3",$F$4:$F$300,"=Alle (*4)")/4)</f>
        <v>21</v>
      </c>
      <c r="T7">
        <f>SUMIFS($H$4:$H$300,$B$4:$B$300, "=T1",$F$4:$F$300,"=EW")+(SUMIFS($H$4:$H$300,$B$4:$B$300, "=T1",$F$4:$F$300,"=Alle (*4)")/4)</f>
        <v>15.5</v>
      </c>
      <c r="U7">
        <f>SUM(O7:T7)</f>
        <v>74</v>
      </c>
    </row>
    <row r="8" spans="2:21" x14ac:dyDescent="0.25">
      <c r="B8" t="s">
        <v>3</v>
      </c>
      <c r="C8" t="s">
        <v>0</v>
      </c>
      <c r="D8" t="s">
        <v>13</v>
      </c>
      <c r="E8" t="s">
        <v>51</v>
      </c>
      <c r="F8" t="s">
        <v>20</v>
      </c>
      <c r="G8" s="1">
        <v>2</v>
      </c>
      <c r="H8" s="1">
        <v>2</v>
      </c>
      <c r="I8" s="1">
        <f>Table4[[#This Row],[Prognostiziert]]-Table4[[#This Row],[Aufwand]]</f>
        <v>0</v>
      </c>
      <c r="N8" t="s">
        <v>47</v>
      </c>
      <c r="O8">
        <f>SUM(O4:O7)</f>
        <v>46</v>
      </c>
      <c r="P8">
        <f t="shared" ref="P8:T8" si="1">SUM(P4:P7)</f>
        <v>44</v>
      </c>
      <c r="Q8">
        <f t="shared" si="1"/>
        <v>46</v>
      </c>
      <c r="R8">
        <f t="shared" si="1"/>
        <v>52</v>
      </c>
      <c r="S8">
        <f t="shared" si="1"/>
        <v>71</v>
      </c>
      <c r="T8">
        <f t="shared" si="1"/>
        <v>51</v>
      </c>
      <c r="U8">
        <f>SUM(O8:T8)</f>
        <v>310</v>
      </c>
    </row>
    <row r="9" spans="2:21" x14ac:dyDescent="0.25">
      <c r="B9" t="s">
        <v>3</v>
      </c>
      <c r="C9" t="s">
        <v>0</v>
      </c>
      <c r="D9" t="s">
        <v>14</v>
      </c>
      <c r="E9" t="s">
        <v>53</v>
      </c>
      <c r="F9" t="s">
        <v>21</v>
      </c>
      <c r="G9" s="1">
        <v>2</v>
      </c>
      <c r="H9" s="1">
        <v>2</v>
      </c>
      <c r="I9" s="1">
        <f>Table4[[#This Row],[Prognostiziert]]-Table4[[#This Row],[Aufwand]]</f>
        <v>0</v>
      </c>
    </row>
    <row r="10" spans="2:21" x14ac:dyDescent="0.25">
      <c r="B10" t="s">
        <v>3</v>
      </c>
      <c r="C10" t="s">
        <v>0</v>
      </c>
      <c r="D10" t="s">
        <v>15</v>
      </c>
      <c r="E10" t="s">
        <v>54</v>
      </c>
      <c r="F10" t="s">
        <v>21</v>
      </c>
      <c r="G10" s="1">
        <v>2</v>
      </c>
      <c r="H10" s="1">
        <v>2</v>
      </c>
      <c r="I10" s="1">
        <f>Table4[[#This Row],[Prognostiziert]]-Table4[[#This Row],[Aufwand]]</f>
        <v>0</v>
      </c>
    </row>
    <row r="11" spans="2:21" x14ac:dyDescent="0.25">
      <c r="B11" t="s">
        <v>3</v>
      </c>
      <c r="C11" t="s">
        <v>0</v>
      </c>
      <c r="D11" t="s">
        <v>16</v>
      </c>
      <c r="E11" t="s">
        <v>55</v>
      </c>
      <c r="F11" t="s">
        <v>21</v>
      </c>
      <c r="G11" s="1">
        <v>2</v>
      </c>
      <c r="H11" s="1">
        <v>2</v>
      </c>
      <c r="I11" s="1">
        <f>Table4[[#This Row],[Prognostiziert]]-Table4[[#This Row],[Aufwand]]</f>
        <v>0</v>
      </c>
    </row>
    <row r="12" spans="2:21" x14ac:dyDescent="0.25">
      <c r="B12" t="s">
        <v>3</v>
      </c>
      <c r="C12" t="s">
        <v>0</v>
      </c>
      <c r="D12" t="s">
        <v>17</v>
      </c>
      <c r="E12" t="s">
        <v>56</v>
      </c>
      <c r="F12" t="s">
        <v>19</v>
      </c>
      <c r="G12" s="1">
        <v>1</v>
      </c>
      <c r="H12" s="1">
        <v>1</v>
      </c>
      <c r="I12" s="1">
        <f>Table4[[#This Row],[Prognostiziert]]-Table4[[#This Row],[Aufwand]]</f>
        <v>0</v>
      </c>
      <c r="N12" s="2" t="s">
        <v>48</v>
      </c>
      <c r="O12" s="2"/>
      <c r="P12" s="2"/>
      <c r="Q12" s="2"/>
      <c r="R12" s="2"/>
      <c r="S12" s="2"/>
      <c r="T12" s="2"/>
      <c r="U12" s="2"/>
    </row>
    <row r="13" spans="2:21" x14ac:dyDescent="0.25">
      <c r="B13" t="s">
        <v>3</v>
      </c>
      <c r="C13" t="s">
        <v>0</v>
      </c>
      <c r="D13" t="s">
        <v>18</v>
      </c>
      <c r="E13" t="s">
        <v>56</v>
      </c>
      <c r="F13" t="s">
        <v>19</v>
      </c>
      <c r="G13" s="1">
        <v>1</v>
      </c>
      <c r="H13" s="1">
        <v>1</v>
      </c>
      <c r="I13" s="1">
        <f>Table4[[#This Row],[Prognostiziert]]-Table4[[#This Row],[Aufwand]]</f>
        <v>0</v>
      </c>
      <c r="N13" t="s">
        <v>37</v>
      </c>
      <c r="O13" t="s">
        <v>3</v>
      </c>
      <c r="P13" t="s">
        <v>22</v>
      </c>
      <c r="Q13" t="s">
        <v>43</v>
      </c>
      <c r="R13" t="s">
        <v>44</v>
      </c>
      <c r="S13" t="s">
        <v>45</v>
      </c>
      <c r="T13" t="s">
        <v>46</v>
      </c>
      <c r="U13" t="s">
        <v>47</v>
      </c>
    </row>
    <row r="14" spans="2:21" x14ac:dyDescent="0.25">
      <c r="B14" t="s">
        <v>3</v>
      </c>
      <c r="C14" t="s">
        <v>24</v>
      </c>
      <c r="D14" t="s">
        <v>34</v>
      </c>
      <c r="E14" t="s">
        <v>57</v>
      </c>
      <c r="F14" t="s">
        <v>19</v>
      </c>
      <c r="G14" s="1">
        <v>6</v>
      </c>
      <c r="H14" s="1">
        <v>6</v>
      </c>
      <c r="I14" s="1">
        <f>Table4[[#This Row],[Prognostiziert]]-Table4[[#This Row],[Aufwand]]</f>
        <v>0</v>
      </c>
      <c r="M14" t="s">
        <v>21</v>
      </c>
      <c r="N14" t="s">
        <v>38</v>
      </c>
      <c r="O14">
        <f>SUMIFS($G$4:$G$300,$B$4:$B$300, "=I1",$F$4:$F$300,"=RH")+(SUMIFS($G$4:$G$300,$B$4:$B$300, "=I1",$F$4:$F$300,"=Alle (*4)")/4)</f>
        <v>12</v>
      </c>
      <c r="P14">
        <f>SUMIFS($G$4:$G$300,$B$4:$B$300, "=E1",$F$4:$F$300,"=RH")+(SUMIFS($G$4:$G$300,$B$4:$B$300, "=E1",$F$4:$F$300,"=Alle (*4)")/4)</f>
        <v>12</v>
      </c>
      <c r="Q14">
        <f>SUMIFS($G$4:$G$300,$B$4:$B$300, "=C1",$F$4:$F$300,"=RH")+(SUMIFS($G$4:$G$300,$B$4:$B$300, "=C1",$F$4:$F$300,"=Alle (*4)")/4)</f>
        <v>11</v>
      </c>
      <c r="R14">
        <f>SUMIFS($G$4:$G$300,$B$4:$B$300, "=C2",$F$4:$F$300,"=RH")+(SUMIFS($G$4:$G$300,$B$4:$B$300, "=C2",$F$4:$F$300,"=Alle (*4)")/4)</f>
        <v>17</v>
      </c>
      <c r="S14">
        <f>SUMIFS($G$4:$G$300,$B$4:$B$300, "=C3",$F$4:$F$300,"=RH")+(SUMIFS($G$4:$G$300,$B$4:$B$300, "=C3",$F$4:$F$300,"=Alle (*4)")/4)</f>
        <v>20</v>
      </c>
      <c r="T14">
        <f>SUMIFS($G$4:$G$300,$B$4:$B$300, "=T1",$F$4:$F$300,"=RH")+(SUMIFS($G$4:$G$300,$B$4:$B$300, "=T1",$F$4:$F$300,"=Alle (*4)")/4)</f>
        <v>12</v>
      </c>
      <c r="U14">
        <f>SUM(O14:T14)</f>
        <v>84</v>
      </c>
    </row>
    <row r="15" spans="2:21" x14ac:dyDescent="0.25">
      <c r="B15" t="s">
        <v>3</v>
      </c>
      <c r="C15" t="s">
        <v>24</v>
      </c>
      <c r="D15" t="s">
        <v>35</v>
      </c>
      <c r="E15" t="s">
        <v>64</v>
      </c>
      <c r="F15" t="s">
        <v>36</v>
      </c>
      <c r="G15" s="1">
        <v>16</v>
      </c>
      <c r="H15" s="1">
        <v>16</v>
      </c>
      <c r="I15" s="1">
        <f>Table4[[#This Row],[Prognostiziert]]-Table4[[#This Row],[Aufwand]]</f>
        <v>0</v>
      </c>
      <c r="M15" t="s">
        <v>19</v>
      </c>
      <c r="N15" t="s">
        <v>39</v>
      </c>
      <c r="O15">
        <f>SUMIFS($G$4:$G$300,$B$4:$B$300, "=I1",$F$4:$F$300,"=YM")+(SUMIFS($G$4:$G$300,$B$4:$B$300, "=I1",$F$4:$F$300,"=Alle (*4)")/4)</f>
        <v>14</v>
      </c>
      <c r="P15">
        <f>SUMIFS($G$4:$G$300,$B$4:$B$300, "=E1",$F$4:$F$300,"=YM")+(SUMIFS($G$4:$G$300,$B$4:$B$300, "=E1",$F$4:$F$300,"=Alle (*4)")/4)</f>
        <v>12</v>
      </c>
      <c r="Q15">
        <f>SUMIFS($G$4:$G$300,$B$4:$B$300, "=C1",$F$4:$F$300,"=YM")+(SUMIFS($G$4:$G$300,$B$4:$B$300, "=C1",$F$4:$F$300,"=Alle (*4)")/4)</f>
        <v>12</v>
      </c>
      <c r="R15">
        <f>SUMIFS($G$4:$G$300,$B$4:$B$300, "=C2",$F$4:$F$300,"=YM")+(SUMIFS($G$4:$G$300,$B$4:$B$300, "=C2",$F$4:$F$300,"=Alle (*4)")/4)</f>
        <v>14</v>
      </c>
      <c r="S15">
        <f>SUMIFS($G$4:$G$300,$B$4:$B$300, "=C3",$F$4:$F$300,"=YM")+(SUMIFS($G$4:$G$300,$B$4:$B$300, "=C3",$F$4:$F$300,"=Alle (*4)")/4)</f>
        <v>22</v>
      </c>
      <c r="T15">
        <f>SUMIFS($G$4:$G$300,$B$4:$B$300, "=T1",$F$4:$F$300,"=YM")+(SUMIFS($G$4:$G$300,$B$4:$B$300, "=T1",$F$4:$F$300,"=Alle (*4)")/4)</f>
        <v>11</v>
      </c>
      <c r="U15">
        <f>SUM(O15:T15)</f>
        <v>85</v>
      </c>
    </row>
    <row r="16" spans="2:21" x14ac:dyDescent="0.25">
      <c r="B16" t="s">
        <v>22</v>
      </c>
      <c r="C16" t="s">
        <v>23</v>
      </c>
      <c r="D16" t="s">
        <v>25</v>
      </c>
      <c r="E16" t="s">
        <v>54</v>
      </c>
      <c r="F16" t="s">
        <v>21</v>
      </c>
      <c r="G16" s="1">
        <v>4</v>
      </c>
      <c r="H16" s="1">
        <v>4</v>
      </c>
      <c r="I16" s="1">
        <f>Table4[[#This Row],[Prognostiziert]]-Table4[[#This Row],[Aufwand]]</f>
        <v>0</v>
      </c>
      <c r="M16" t="s">
        <v>20</v>
      </c>
      <c r="N16" t="s">
        <v>40</v>
      </c>
      <c r="O16">
        <f>SUMIFS($G$4:$G$300,$B$4:$B$300, "=I1",$F$4:$F$300,"=CM")+(SUMIFS($G$4:$G$300,$B$4:$B$300, "=I1",$F$4:$F$300,"=Alle (*4)")/4)</f>
        <v>10</v>
      </c>
      <c r="P16">
        <f>SUMIFS($G$4:$G$300,$B$4:$B$300, "=E1",$F$4:$F$300,"=CM")+(SUMIFS($G$4:$G$300,$B$4:$B$300, "=E1",$F$4:$F$300,"=Alle (*4)")/4)</f>
        <v>10</v>
      </c>
      <c r="Q16">
        <f>SUMIFS($G$4:$G$300,$B$4:$B$300, "=C1",$F$4:$F$300,"=CM")+(SUMIFS($G$4:$G$300,$B$4:$B$300, "=C1",$F$4:$F$300,"=Alle (*4)")/4)</f>
        <v>12</v>
      </c>
      <c r="R16">
        <f>SUMIFS($G$4:$G$300,$B$4:$B$300, "=C2",$F$4:$F$300,"=CM")+(SUMIFS($G$4:$G$300,$B$4:$B$300, "=C2",$F$4:$F$300,"=Alle (*4)")/4)</f>
        <v>16</v>
      </c>
      <c r="S16">
        <f>SUMIFS($G$4:$G$300,$B$4:$B$300, "=C3",$F$4:$F$300,"=CM")+(SUMIFS($G$4:$G$300,$B$4:$B$300, "=C3",$F$4:$F$300,"=Alle (*4)")/4)</f>
        <v>20</v>
      </c>
      <c r="T16">
        <f>SUMIFS($G$4:$G$300,$B$4:$B$300, "=T1",$F$4:$F$300,"=CM")+(SUMIFS($G$4:$G$300,$B$4:$B$300, "=T1",$F$4:$F$300,"=Alle (*4)")/4)</f>
        <v>15</v>
      </c>
      <c r="U16">
        <f t="shared" ref="U16:U18" si="2">SUM(O16:T16)</f>
        <v>83</v>
      </c>
    </row>
    <row r="17" spans="2:21" x14ac:dyDescent="0.25">
      <c r="B17" t="s">
        <v>22</v>
      </c>
      <c r="C17" t="s">
        <v>23</v>
      </c>
      <c r="D17" t="s">
        <v>26</v>
      </c>
      <c r="E17" t="s">
        <v>58</v>
      </c>
      <c r="F17" t="s">
        <v>36</v>
      </c>
      <c r="G17" s="1">
        <v>8</v>
      </c>
      <c r="H17" s="1">
        <v>8</v>
      </c>
      <c r="I17" s="1">
        <f>Table4[[#This Row],[Prognostiziert]]-Table4[[#This Row],[Aufwand]]</f>
        <v>0</v>
      </c>
      <c r="M17" t="s">
        <v>11</v>
      </c>
      <c r="N17" t="s">
        <v>41</v>
      </c>
      <c r="O17">
        <f>SUMIFS($G$4:$G$300,$B$4:$B$300, "=I1",$F$4:$F$300,"=EW")+(SUMIFS($G$4:$G$300,$B$4:$B$300, "=I1",$F$4:$F$300,"=Alle (*4)")/4)</f>
        <v>10</v>
      </c>
      <c r="P17">
        <f>SUMIFS($G$4:$G$300,$B$4:$B$300, "=E1",$F$4:$F$300,"=EW")+(SUMIFS($G$4:$G$300,$B$4:$B$300, "=E1",$F$4:$F$300,"=Alle (*4)")/4)</f>
        <v>10</v>
      </c>
      <c r="Q17">
        <f>SUMIFS($G$4:$G$300,$B$4:$B$300, "=C1",$F$4:$F$300,"=EW")+(SUMIFS($G$4:$G$300,$B$4:$B$300, "=C1",$F$4:$F$300,"=Alle (*4)")/4)</f>
        <v>10</v>
      </c>
      <c r="R17">
        <f>SUMIFS($G$4:$G$300,$B$4:$B$300, "=C2",$F$4:$F$300,"=EW")+(SUMIFS($G$4:$G$300,$B$4:$B$300, "=C2",$F$4:$F$300,"=Alle (*4)")/4)</f>
        <v>15</v>
      </c>
      <c r="S17">
        <f>SUMIFS($G$4:$G$300,$B$4:$B$300, "=C3",$F$4:$F$300,"=EW")+(SUMIFS($G$4:$G$300,$B$4:$B$300, "=C3",$F$4:$F$300,"=Alle (*4)")/4)</f>
        <v>23</v>
      </c>
      <c r="T17">
        <f>SUMIFS($G$4:$G$300,$B$4:$B$300, "=T1",$F$4:$F$300,"=EW")+(SUMIFS($G$4:$G$300,$B$4:$B$300, "=T1",$F$4:$F$300,"=Alle (*4)")/4)</f>
        <v>15</v>
      </c>
      <c r="U17">
        <f t="shared" si="2"/>
        <v>83</v>
      </c>
    </row>
    <row r="18" spans="2:21" x14ac:dyDescent="0.25">
      <c r="B18" t="s">
        <v>22</v>
      </c>
      <c r="C18" t="s">
        <v>23</v>
      </c>
      <c r="D18" t="s">
        <v>33</v>
      </c>
      <c r="E18" t="s">
        <v>59</v>
      </c>
      <c r="F18" t="s">
        <v>20</v>
      </c>
      <c r="G18" s="1">
        <v>1</v>
      </c>
      <c r="H18" s="1">
        <v>1</v>
      </c>
      <c r="I18" s="1">
        <f>Table4[[#This Row],[Prognostiziert]]-Table4[[#This Row],[Aufwand]]</f>
        <v>0</v>
      </c>
      <c r="N18" t="s">
        <v>47</v>
      </c>
      <c r="O18">
        <f>SUM(O14:O17)</f>
        <v>46</v>
      </c>
      <c r="P18">
        <f t="shared" ref="P18:T18" si="3">SUM(P14:P17)</f>
        <v>44</v>
      </c>
      <c r="Q18">
        <f t="shared" si="3"/>
        <v>45</v>
      </c>
      <c r="R18">
        <f t="shared" si="3"/>
        <v>62</v>
      </c>
      <c r="S18">
        <f t="shared" si="3"/>
        <v>85</v>
      </c>
      <c r="T18">
        <f t="shared" si="3"/>
        <v>53</v>
      </c>
      <c r="U18">
        <f t="shared" si="2"/>
        <v>335</v>
      </c>
    </row>
    <row r="19" spans="2:21" x14ac:dyDescent="0.25">
      <c r="B19" t="s">
        <v>22</v>
      </c>
      <c r="C19" t="s">
        <v>23</v>
      </c>
      <c r="D19" t="s">
        <v>27</v>
      </c>
      <c r="E19" t="s">
        <v>62</v>
      </c>
      <c r="F19" t="s">
        <v>21</v>
      </c>
      <c r="G19" s="1">
        <v>2</v>
      </c>
      <c r="H19" s="1">
        <v>2</v>
      </c>
      <c r="I19" s="1">
        <f>Table4[[#This Row],[Prognostiziert]]-Table4[[#This Row],[Aufwand]]</f>
        <v>0</v>
      </c>
    </row>
    <row r="20" spans="2:21" x14ac:dyDescent="0.25">
      <c r="B20" t="s">
        <v>22</v>
      </c>
      <c r="C20" t="s">
        <v>23</v>
      </c>
      <c r="D20" t="s">
        <v>28</v>
      </c>
      <c r="E20" t="s">
        <v>63</v>
      </c>
      <c r="F20" t="s">
        <v>19</v>
      </c>
      <c r="G20" s="1">
        <v>4</v>
      </c>
      <c r="H20" s="1">
        <v>4</v>
      </c>
      <c r="I20" s="1">
        <f>Table4[[#This Row],[Prognostiziert]]-Table4[[#This Row],[Aufwand]]</f>
        <v>0</v>
      </c>
    </row>
    <row r="21" spans="2:21" x14ac:dyDescent="0.25">
      <c r="B21" t="s">
        <v>22</v>
      </c>
      <c r="C21" t="s">
        <v>23</v>
      </c>
      <c r="D21" t="s">
        <v>29</v>
      </c>
      <c r="E21" t="s">
        <v>65</v>
      </c>
      <c r="F21" t="s">
        <v>11</v>
      </c>
      <c r="G21" s="1">
        <v>4</v>
      </c>
      <c r="H21" s="1">
        <v>4</v>
      </c>
      <c r="I21" s="1">
        <f>Table4[[#This Row],[Prognostiziert]]-Table4[[#This Row],[Aufwand]]</f>
        <v>0</v>
      </c>
    </row>
    <row r="22" spans="2:21" x14ac:dyDescent="0.25">
      <c r="B22" t="s">
        <v>22</v>
      </c>
      <c r="C22" t="s">
        <v>23</v>
      </c>
      <c r="D22" t="s">
        <v>30</v>
      </c>
      <c r="E22" t="s">
        <v>60</v>
      </c>
      <c r="F22" t="s">
        <v>20</v>
      </c>
      <c r="G22" s="1">
        <v>1</v>
      </c>
      <c r="H22" s="1">
        <v>1</v>
      </c>
      <c r="I22" s="1">
        <f>Table4[[#This Row],[Prognostiziert]]-Table4[[#This Row],[Aufwand]]</f>
        <v>0</v>
      </c>
      <c r="N22" s="2" t="s">
        <v>89</v>
      </c>
      <c r="O22" s="2"/>
      <c r="P22" s="2"/>
      <c r="Q22" s="2"/>
      <c r="R22" s="2"/>
      <c r="S22" s="2"/>
      <c r="T22" s="2"/>
      <c r="U22" s="2"/>
    </row>
    <row r="23" spans="2:21" x14ac:dyDescent="0.25">
      <c r="B23" t="s">
        <v>22</v>
      </c>
      <c r="C23" t="s">
        <v>23</v>
      </c>
      <c r="D23" t="s">
        <v>31</v>
      </c>
      <c r="E23" t="s">
        <v>58</v>
      </c>
      <c r="F23" t="s">
        <v>20</v>
      </c>
      <c r="G23" s="1">
        <v>2</v>
      </c>
      <c r="H23" s="1">
        <v>2</v>
      </c>
      <c r="I23" s="1">
        <f>Table4[[#This Row],[Prognostiziert]]-Table4[[#This Row],[Aufwand]]</f>
        <v>0</v>
      </c>
      <c r="N23" t="s">
        <v>37</v>
      </c>
      <c r="O23" t="s">
        <v>3</v>
      </c>
      <c r="P23" t="s">
        <v>22</v>
      </c>
      <c r="Q23" t="s">
        <v>43</v>
      </c>
      <c r="R23" t="s">
        <v>44</v>
      </c>
      <c r="S23" t="s">
        <v>45</v>
      </c>
      <c r="T23" t="s">
        <v>46</v>
      </c>
      <c r="U23" t="s">
        <v>47</v>
      </c>
    </row>
    <row r="24" spans="2:21" x14ac:dyDescent="0.25">
      <c r="B24" t="s">
        <v>22</v>
      </c>
      <c r="C24" t="s">
        <v>23</v>
      </c>
      <c r="D24" t="s">
        <v>32</v>
      </c>
      <c r="E24" t="s">
        <v>66</v>
      </c>
      <c r="F24" t="s">
        <v>19</v>
      </c>
      <c r="G24" s="1">
        <v>2</v>
      </c>
      <c r="H24" s="1">
        <v>2</v>
      </c>
      <c r="I24" s="1">
        <f>Table4[[#This Row],[Prognostiziert]]-Table4[[#This Row],[Aufwand]]</f>
        <v>0</v>
      </c>
      <c r="M24" t="s">
        <v>21</v>
      </c>
      <c r="N24" t="s">
        <v>38</v>
      </c>
      <c r="O24">
        <f>O14-O4</f>
        <v>0</v>
      </c>
      <c r="P24">
        <f t="shared" ref="P24:T24" si="4">P14-P4</f>
        <v>0</v>
      </c>
      <c r="Q24">
        <f t="shared" si="4"/>
        <v>-2</v>
      </c>
      <c r="R24">
        <f t="shared" si="4"/>
        <v>2.5</v>
      </c>
      <c r="S24">
        <f t="shared" si="4"/>
        <v>4</v>
      </c>
      <c r="T24">
        <f t="shared" si="4"/>
        <v>0.5</v>
      </c>
      <c r="U24">
        <f>SUM(O24:T24)</f>
        <v>5</v>
      </c>
    </row>
    <row r="25" spans="2:21" x14ac:dyDescent="0.25">
      <c r="B25" t="s">
        <v>22</v>
      </c>
      <c r="C25" t="s">
        <v>24</v>
      </c>
      <c r="D25" t="s">
        <v>35</v>
      </c>
      <c r="E25" t="s">
        <v>66</v>
      </c>
      <c r="F25" t="s">
        <v>36</v>
      </c>
      <c r="G25" s="1">
        <v>16</v>
      </c>
      <c r="H25" s="1">
        <v>16</v>
      </c>
      <c r="I25" s="1">
        <f>Table4[[#This Row],[Prognostiziert]]-Table4[[#This Row],[Aufwand]]</f>
        <v>0</v>
      </c>
      <c r="M25" t="s">
        <v>19</v>
      </c>
      <c r="N25" t="s">
        <v>39</v>
      </c>
      <c r="O25">
        <f t="shared" ref="O25:T25" si="5">O15-O5</f>
        <v>0</v>
      </c>
      <c r="P25">
        <f t="shared" si="5"/>
        <v>0</v>
      </c>
      <c r="Q25">
        <f t="shared" si="5"/>
        <v>-3</v>
      </c>
      <c r="R25">
        <f t="shared" si="5"/>
        <v>3.5</v>
      </c>
      <c r="S25">
        <f t="shared" si="5"/>
        <v>4</v>
      </c>
      <c r="T25">
        <f t="shared" si="5"/>
        <v>0.5</v>
      </c>
      <c r="U25">
        <f>SUM(O25:T25)</f>
        <v>5</v>
      </c>
    </row>
    <row r="26" spans="2:21" x14ac:dyDescent="0.25">
      <c r="B26" t="s">
        <v>43</v>
      </c>
      <c r="C26" t="s">
        <v>24</v>
      </c>
      <c r="D26" t="s">
        <v>35</v>
      </c>
      <c r="E26" t="s">
        <v>70</v>
      </c>
      <c r="F26" t="s">
        <v>36</v>
      </c>
      <c r="G26" s="1">
        <v>16</v>
      </c>
      <c r="H26" s="1">
        <v>16</v>
      </c>
      <c r="I26" s="1">
        <f>Table4[[#This Row],[Prognostiziert]]-Table4[[#This Row],[Aufwand]]</f>
        <v>0</v>
      </c>
      <c r="M26" t="s">
        <v>20</v>
      </c>
      <c r="N26" t="s">
        <v>40</v>
      </c>
      <c r="O26">
        <f t="shared" ref="O26:T26" si="6">O16-O6</f>
        <v>0</v>
      </c>
      <c r="P26">
        <f t="shared" si="6"/>
        <v>0</v>
      </c>
      <c r="Q26">
        <f t="shared" si="6"/>
        <v>0</v>
      </c>
      <c r="R26">
        <f t="shared" si="6"/>
        <v>0.5</v>
      </c>
      <c r="S26">
        <f t="shared" si="6"/>
        <v>4</v>
      </c>
      <c r="T26">
        <f t="shared" si="6"/>
        <v>1.5</v>
      </c>
      <c r="U26">
        <f t="shared" ref="U26:U28" si="7">SUM(O26:T26)</f>
        <v>6</v>
      </c>
    </row>
    <row r="27" spans="2:21" x14ac:dyDescent="0.25">
      <c r="B27" t="s">
        <v>43</v>
      </c>
      <c r="C27" t="s">
        <v>24</v>
      </c>
      <c r="D27" t="s">
        <v>71</v>
      </c>
      <c r="E27" t="s">
        <v>80</v>
      </c>
      <c r="F27" t="s">
        <v>19</v>
      </c>
      <c r="G27" s="1">
        <v>1</v>
      </c>
      <c r="H27" s="1">
        <v>1</v>
      </c>
      <c r="I27" s="1">
        <f>Table4[[#This Row],[Prognostiziert]]-Table4[[#This Row],[Aufwand]]</f>
        <v>0</v>
      </c>
      <c r="M27" t="s">
        <v>11</v>
      </c>
      <c r="N27" t="s">
        <v>41</v>
      </c>
      <c r="O27">
        <f t="shared" ref="O27:T27" si="8">O17-O7</f>
        <v>0</v>
      </c>
      <c r="P27">
        <f t="shared" si="8"/>
        <v>0</v>
      </c>
      <c r="Q27">
        <f t="shared" si="8"/>
        <v>4</v>
      </c>
      <c r="R27">
        <f t="shared" si="8"/>
        <v>3.5</v>
      </c>
      <c r="S27">
        <f t="shared" si="8"/>
        <v>2</v>
      </c>
      <c r="T27">
        <f t="shared" si="8"/>
        <v>-0.5</v>
      </c>
      <c r="U27">
        <f t="shared" si="7"/>
        <v>9</v>
      </c>
    </row>
    <row r="28" spans="2:21" x14ac:dyDescent="0.25">
      <c r="B28" t="s">
        <v>43</v>
      </c>
      <c r="C28" t="s">
        <v>24</v>
      </c>
      <c r="D28" t="s">
        <v>72</v>
      </c>
      <c r="E28" t="s">
        <v>81</v>
      </c>
      <c r="F28" t="s">
        <v>19</v>
      </c>
      <c r="G28" s="1">
        <v>1</v>
      </c>
      <c r="H28" s="1">
        <v>1</v>
      </c>
      <c r="I28" s="1">
        <f>Table4[[#This Row],[Prognostiziert]]-Table4[[#This Row],[Aufwand]]</f>
        <v>0</v>
      </c>
      <c r="N28" t="s">
        <v>47</v>
      </c>
      <c r="O28">
        <f>SUM(O24:O27)</f>
        <v>0</v>
      </c>
      <c r="P28">
        <f t="shared" ref="P28:T28" si="9">SUM(P24:P27)</f>
        <v>0</v>
      </c>
      <c r="Q28">
        <f t="shared" si="9"/>
        <v>-1</v>
      </c>
      <c r="R28">
        <f t="shared" si="9"/>
        <v>10</v>
      </c>
      <c r="S28">
        <f t="shared" si="9"/>
        <v>14</v>
      </c>
      <c r="T28">
        <f t="shared" si="9"/>
        <v>2</v>
      </c>
      <c r="U28">
        <f t="shared" si="7"/>
        <v>25</v>
      </c>
    </row>
    <row r="29" spans="2:21" x14ac:dyDescent="0.25">
      <c r="B29" t="s">
        <v>43</v>
      </c>
      <c r="C29" t="s">
        <v>24</v>
      </c>
      <c r="D29" t="s">
        <v>73</v>
      </c>
      <c r="E29" t="s">
        <v>84</v>
      </c>
      <c r="F29" t="s">
        <v>19</v>
      </c>
      <c r="G29" s="1">
        <v>2</v>
      </c>
      <c r="H29" s="1">
        <v>5</v>
      </c>
      <c r="I29" s="1">
        <f>Table4[[#This Row],[Prognostiziert]]-Table4[[#This Row],[Aufwand]]</f>
        <v>-3</v>
      </c>
    </row>
    <row r="30" spans="2:21" x14ac:dyDescent="0.25">
      <c r="B30" t="s">
        <v>43</v>
      </c>
      <c r="C30" t="s">
        <v>24</v>
      </c>
      <c r="D30" t="s">
        <v>74</v>
      </c>
      <c r="E30" t="s">
        <v>85</v>
      </c>
      <c r="F30" t="s">
        <v>19</v>
      </c>
      <c r="G30" s="1">
        <v>4</v>
      </c>
      <c r="H30" s="1">
        <v>4</v>
      </c>
      <c r="I30" s="1">
        <f>Table4[[#This Row],[Prognostiziert]]-Table4[[#This Row],[Aufwand]]</f>
        <v>0</v>
      </c>
    </row>
    <row r="31" spans="2:21" x14ac:dyDescent="0.25">
      <c r="B31" t="s">
        <v>43</v>
      </c>
      <c r="C31" t="s">
        <v>24</v>
      </c>
      <c r="D31" t="s">
        <v>75</v>
      </c>
      <c r="E31" t="s">
        <v>83</v>
      </c>
      <c r="F31" t="s">
        <v>21</v>
      </c>
      <c r="G31" s="1">
        <v>3</v>
      </c>
      <c r="H31" s="1">
        <v>4</v>
      </c>
      <c r="I31" s="1">
        <f>Table4[[#This Row],[Prognostiziert]]-Table4[[#This Row],[Aufwand]]</f>
        <v>-1</v>
      </c>
      <c r="N31" t="s">
        <v>67</v>
      </c>
      <c r="O31">
        <v>400</v>
      </c>
    </row>
    <row r="32" spans="2:21" x14ac:dyDescent="0.25">
      <c r="B32" t="s">
        <v>43</v>
      </c>
      <c r="C32" t="s">
        <v>24</v>
      </c>
      <c r="D32" t="s">
        <v>76</v>
      </c>
      <c r="E32" t="s">
        <v>82</v>
      </c>
      <c r="F32" t="s">
        <v>20</v>
      </c>
      <c r="G32" s="1">
        <v>3</v>
      </c>
      <c r="H32" s="1">
        <v>3</v>
      </c>
      <c r="I32" s="1">
        <f>Table4[[#This Row],[Prognostiziert]]-Table4[[#This Row],[Aufwand]]</f>
        <v>0</v>
      </c>
      <c r="N32" t="s">
        <v>68</v>
      </c>
      <c r="O32">
        <f>U8</f>
        <v>310</v>
      </c>
    </row>
    <row r="33" spans="2:15" x14ac:dyDescent="0.25">
      <c r="B33" t="s">
        <v>43</v>
      </c>
      <c r="C33" t="s">
        <v>24</v>
      </c>
      <c r="D33" t="s">
        <v>77</v>
      </c>
      <c r="E33" t="s">
        <v>86</v>
      </c>
      <c r="F33" t="s">
        <v>20</v>
      </c>
      <c r="G33" s="1">
        <v>5</v>
      </c>
      <c r="H33" s="1">
        <v>5</v>
      </c>
      <c r="I33" s="1">
        <f>Table4[[#This Row],[Prognostiziert]]-Table4[[#This Row],[Aufwand]]</f>
        <v>0</v>
      </c>
      <c r="N33" t="s">
        <v>69</v>
      </c>
      <c r="O33">
        <f>O31-O32</f>
        <v>90</v>
      </c>
    </row>
    <row r="34" spans="2:15" x14ac:dyDescent="0.25">
      <c r="B34" t="s">
        <v>43</v>
      </c>
      <c r="C34" t="s">
        <v>24</v>
      </c>
      <c r="D34" t="s">
        <v>78</v>
      </c>
      <c r="E34" t="s">
        <v>87</v>
      </c>
      <c r="F34" t="s">
        <v>11</v>
      </c>
      <c r="G34" s="1">
        <v>3</v>
      </c>
      <c r="H34" s="1">
        <v>1</v>
      </c>
      <c r="I34" s="1">
        <f>Table4[[#This Row],[Prognostiziert]]-Table4[[#This Row],[Aufwand]]</f>
        <v>2</v>
      </c>
    </row>
    <row r="35" spans="2:15" x14ac:dyDescent="0.25">
      <c r="B35" t="s">
        <v>43</v>
      </c>
      <c r="C35" t="s">
        <v>24</v>
      </c>
      <c r="D35" t="s">
        <v>79</v>
      </c>
      <c r="E35" t="s">
        <v>88</v>
      </c>
      <c r="F35" t="s">
        <v>11</v>
      </c>
      <c r="G35" s="1">
        <v>3</v>
      </c>
      <c r="H35" s="1">
        <v>1</v>
      </c>
      <c r="I35" s="1">
        <f>Table4[[#This Row],[Prognostiziert]]-Table4[[#This Row],[Aufwand]]</f>
        <v>2</v>
      </c>
    </row>
    <row r="36" spans="2:15" x14ac:dyDescent="0.25">
      <c r="B36" t="s">
        <v>43</v>
      </c>
      <c r="C36" t="s">
        <v>90</v>
      </c>
      <c r="D36" t="s">
        <v>25</v>
      </c>
      <c r="E36" t="s">
        <v>70</v>
      </c>
      <c r="F36" t="s">
        <v>21</v>
      </c>
      <c r="G36" s="1">
        <v>4</v>
      </c>
      <c r="H36" s="1">
        <v>5</v>
      </c>
      <c r="I36" s="1">
        <f>Table4[[#This Row],[Prognostiziert]]-Table4[[#This Row],[Aufwand]]</f>
        <v>-1</v>
      </c>
    </row>
    <row r="37" spans="2:15" x14ac:dyDescent="0.25">
      <c r="B37" t="s">
        <v>44</v>
      </c>
      <c r="C37" t="s">
        <v>90</v>
      </c>
      <c r="D37" t="s">
        <v>91</v>
      </c>
      <c r="E37" t="s">
        <v>63</v>
      </c>
      <c r="F37" t="s">
        <v>19</v>
      </c>
      <c r="G37" s="1">
        <v>2</v>
      </c>
      <c r="H37" s="1">
        <v>1</v>
      </c>
      <c r="I37" s="1">
        <f>Table4[[#This Row],[Prognostiziert]]-Table4[[#This Row],[Aufwand]]</f>
        <v>1</v>
      </c>
    </row>
    <row r="38" spans="2:15" x14ac:dyDescent="0.25">
      <c r="B38" t="s">
        <v>44</v>
      </c>
      <c r="C38" t="s">
        <v>90</v>
      </c>
      <c r="D38" t="s">
        <v>25</v>
      </c>
      <c r="E38" t="s">
        <v>70</v>
      </c>
      <c r="F38" t="s">
        <v>21</v>
      </c>
      <c r="G38" s="1">
        <v>4</v>
      </c>
      <c r="H38" s="1">
        <v>4</v>
      </c>
      <c r="I38" s="1">
        <f>Table4[[#This Row],[Prognostiziert]]-Table4[[#This Row],[Aufwand]]</f>
        <v>0</v>
      </c>
    </row>
    <row r="39" spans="2:15" x14ac:dyDescent="0.25">
      <c r="B39" t="s">
        <v>44</v>
      </c>
      <c r="C39" t="s">
        <v>90</v>
      </c>
      <c r="D39" t="s">
        <v>72</v>
      </c>
      <c r="E39" t="s">
        <v>81</v>
      </c>
      <c r="F39" t="s">
        <v>19</v>
      </c>
      <c r="G39" s="1">
        <v>1</v>
      </c>
      <c r="H39" s="1">
        <v>1</v>
      </c>
      <c r="I39" s="1">
        <f>Table4[[#This Row],[Prognostiziert]]-Table4[[#This Row],[Aufwand]]</f>
        <v>0</v>
      </c>
    </row>
    <row r="40" spans="2:15" x14ac:dyDescent="0.25">
      <c r="B40" t="s">
        <v>44</v>
      </c>
      <c r="C40" t="s">
        <v>90</v>
      </c>
      <c r="D40" t="s">
        <v>92</v>
      </c>
      <c r="E40" t="s">
        <v>106</v>
      </c>
      <c r="F40" t="s">
        <v>11</v>
      </c>
      <c r="G40" s="1">
        <v>2</v>
      </c>
      <c r="H40" s="1">
        <v>2</v>
      </c>
      <c r="I40" s="1">
        <f>Table4[[#This Row],[Prognostiziert]]-Table4[[#This Row],[Aufwand]]</f>
        <v>0</v>
      </c>
    </row>
    <row r="41" spans="2:15" x14ac:dyDescent="0.25">
      <c r="B41" t="s">
        <v>44</v>
      </c>
      <c r="C41" t="s">
        <v>90</v>
      </c>
      <c r="D41" t="s">
        <v>93</v>
      </c>
      <c r="E41" t="s">
        <v>107</v>
      </c>
      <c r="F41" t="s">
        <v>36</v>
      </c>
      <c r="G41" s="1">
        <v>8</v>
      </c>
      <c r="H41" s="1">
        <v>6</v>
      </c>
      <c r="I41" s="1">
        <f>Table4[[#This Row],[Prognostiziert]]-Table4[[#This Row],[Aufwand]]</f>
        <v>2</v>
      </c>
    </row>
    <row r="42" spans="2:15" x14ac:dyDescent="0.25">
      <c r="B42" t="s">
        <v>44</v>
      </c>
      <c r="C42" t="s">
        <v>90</v>
      </c>
      <c r="D42" t="s">
        <v>94</v>
      </c>
      <c r="E42" t="s">
        <v>66</v>
      </c>
      <c r="F42" t="s">
        <v>36</v>
      </c>
      <c r="G42" s="1">
        <v>4</v>
      </c>
      <c r="H42" s="1">
        <v>4</v>
      </c>
      <c r="I42" s="1">
        <f>Table4[[#This Row],[Prognostiziert]]-Table4[[#This Row],[Aufwand]]</f>
        <v>0</v>
      </c>
    </row>
    <row r="43" spans="2:15" x14ac:dyDescent="0.25">
      <c r="B43" t="s">
        <v>44</v>
      </c>
      <c r="C43" t="s">
        <v>24</v>
      </c>
      <c r="D43" t="s">
        <v>75</v>
      </c>
      <c r="E43" t="s">
        <v>83</v>
      </c>
      <c r="F43" t="s">
        <v>21</v>
      </c>
      <c r="G43" s="1">
        <v>4</v>
      </c>
      <c r="H43" s="1">
        <v>2</v>
      </c>
      <c r="I43" s="1">
        <f>Table4[[#This Row],[Prognostiziert]]-Table4[[#This Row],[Aufwand]]</f>
        <v>2</v>
      </c>
    </row>
    <row r="44" spans="2:15" x14ac:dyDescent="0.25">
      <c r="B44" t="s">
        <v>44</v>
      </c>
      <c r="C44" t="s">
        <v>24</v>
      </c>
      <c r="D44" t="s">
        <v>76</v>
      </c>
      <c r="E44" t="s">
        <v>82</v>
      </c>
      <c r="F44" t="s">
        <v>20</v>
      </c>
      <c r="G44" s="1">
        <v>4</v>
      </c>
      <c r="H44" s="1">
        <v>3</v>
      </c>
      <c r="I44" s="1">
        <f>Table4[[#This Row],[Prognostiziert]]-Table4[[#This Row],[Aufwand]]</f>
        <v>1</v>
      </c>
    </row>
    <row r="45" spans="2:15" x14ac:dyDescent="0.25">
      <c r="B45" t="s">
        <v>44</v>
      </c>
      <c r="C45" t="s">
        <v>24</v>
      </c>
      <c r="D45" t="s">
        <v>78</v>
      </c>
      <c r="E45" t="s">
        <v>87</v>
      </c>
      <c r="F45" t="s">
        <v>11</v>
      </c>
      <c r="G45" s="1">
        <v>2</v>
      </c>
      <c r="H45" s="1">
        <v>0</v>
      </c>
      <c r="I45" s="1">
        <f>Table4[[#This Row],[Prognostiziert]]-Table4[[#This Row],[Aufwand]]</f>
        <v>2</v>
      </c>
    </row>
    <row r="46" spans="2:15" x14ac:dyDescent="0.25">
      <c r="B46" t="s">
        <v>44</v>
      </c>
      <c r="C46" t="s">
        <v>24</v>
      </c>
      <c r="D46" t="s">
        <v>73</v>
      </c>
      <c r="E46" t="s">
        <v>84</v>
      </c>
      <c r="F46" t="s">
        <v>19</v>
      </c>
      <c r="G46" s="1">
        <v>2</v>
      </c>
      <c r="H46" s="1">
        <v>2</v>
      </c>
      <c r="I46" s="1">
        <f>Table4[[#This Row],[Prognostiziert]]-Table4[[#This Row],[Aufwand]]</f>
        <v>0</v>
      </c>
    </row>
    <row r="47" spans="2:15" x14ac:dyDescent="0.25">
      <c r="B47" t="s">
        <v>44</v>
      </c>
      <c r="C47" t="s">
        <v>24</v>
      </c>
      <c r="D47" t="s">
        <v>77</v>
      </c>
      <c r="E47" t="s">
        <v>86</v>
      </c>
      <c r="F47" t="s">
        <v>20</v>
      </c>
      <c r="G47" s="1">
        <v>4</v>
      </c>
      <c r="H47" s="1">
        <v>4</v>
      </c>
      <c r="I47" s="1">
        <f>Table4[[#This Row],[Prognostiziert]]-Table4[[#This Row],[Aufwand]]</f>
        <v>0</v>
      </c>
    </row>
    <row r="48" spans="2:15" x14ac:dyDescent="0.25">
      <c r="B48" t="s">
        <v>44</v>
      </c>
      <c r="C48" t="s">
        <v>24</v>
      </c>
      <c r="D48" t="s">
        <v>95</v>
      </c>
      <c r="E48" t="s">
        <v>108</v>
      </c>
      <c r="F48" t="s">
        <v>19</v>
      </c>
      <c r="G48" s="1">
        <v>4</v>
      </c>
      <c r="H48" s="1">
        <v>2</v>
      </c>
      <c r="I48" s="1">
        <f>Table4[[#This Row],[Prognostiziert]]-Table4[[#This Row],[Aufwand]]</f>
        <v>2</v>
      </c>
    </row>
    <row r="49" spans="2:14" x14ac:dyDescent="0.25">
      <c r="B49" t="s">
        <v>44</v>
      </c>
      <c r="C49" t="s">
        <v>24</v>
      </c>
      <c r="D49" t="s">
        <v>96</v>
      </c>
      <c r="E49" t="s">
        <v>109</v>
      </c>
      <c r="F49" t="s">
        <v>11</v>
      </c>
      <c r="G49" s="1">
        <v>4</v>
      </c>
      <c r="H49" s="1">
        <v>4</v>
      </c>
      <c r="I49" s="1">
        <f>Table4[[#This Row],[Prognostiziert]]-Table4[[#This Row],[Aufwand]]</f>
        <v>0</v>
      </c>
    </row>
    <row r="50" spans="2:14" x14ac:dyDescent="0.25">
      <c r="B50" t="s">
        <v>44</v>
      </c>
      <c r="C50" t="s">
        <v>24</v>
      </c>
      <c r="D50" t="s">
        <v>97</v>
      </c>
      <c r="E50" t="s">
        <v>84</v>
      </c>
      <c r="F50" t="s">
        <v>11</v>
      </c>
      <c r="G50" s="1">
        <v>4</v>
      </c>
      <c r="H50" s="1">
        <v>3</v>
      </c>
      <c r="I50" s="1">
        <f>Table4[[#This Row],[Prognostiziert]]-Table4[[#This Row],[Aufwand]]</f>
        <v>1</v>
      </c>
    </row>
    <row r="51" spans="2:14" x14ac:dyDescent="0.25">
      <c r="B51" t="s">
        <v>44</v>
      </c>
      <c r="C51" t="s">
        <v>24</v>
      </c>
      <c r="D51" t="s">
        <v>98</v>
      </c>
      <c r="E51" t="s">
        <v>110</v>
      </c>
      <c r="F51" t="s">
        <v>21</v>
      </c>
      <c r="G51" s="1">
        <v>2</v>
      </c>
      <c r="H51" s="1">
        <v>3</v>
      </c>
      <c r="I51" s="1">
        <f>Table4[[#This Row],[Prognostiziert]]-Table4[[#This Row],[Aufwand]]</f>
        <v>-1</v>
      </c>
    </row>
    <row r="52" spans="2:14" x14ac:dyDescent="0.25">
      <c r="B52" t="s">
        <v>44</v>
      </c>
      <c r="C52" t="s">
        <v>24</v>
      </c>
      <c r="D52" t="s">
        <v>99</v>
      </c>
      <c r="E52" t="s">
        <v>111</v>
      </c>
      <c r="F52" t="s">
        <v>21</v>
      </c>
      <c r="G52" s="1">
        <v>1</v>
      </c>
      <c r="H52" s="1">
        <v>1</v>
      </c>
      <c r="I52" s="1">
        <f>Table4[[#This Row],[Prognostiziert]]-Table4[[#This Row],[Aufwand]]</f>
        <v>0</v>
      </c>
    </row>
    <row r="53" spans="2:14" x14ac:dyDescent="0.25">
      <c r="B53" t="s">
        <v>44</v>
      </c>
      <c r="C53" t="s">
        <v>90</v>
      </c>
      <c r="D53" t="s">
        <v>101</v>
      </c>
      <c r="E53" t="s">
        <v>66</v>
      </c>
      <c r="F53" t="s">
        <v>20</v>
      </c>
      <c r="G53" s="1">
        <v>2</v>
      </c>
      <c r="H53" s="1">
        <v>2</v>
      </c>
      <c r="I53" s="1">
        <f>Table4[[#This Row],[Prognostiziert]]-Table4[[#This Row],[Aufwand]]</f>
        <v>0</v>
      </c>
    </row>
    <row r="54" spans="2:14" x14ac:dyDescent="0.25">
      <c r="B54" t="s">
        <v>44</v>
      </c>
      <c r="C54" t="s">
        <v>90</v>
      </c>
      <c r="D54" t="s">
        <v>102</v>
      </c>
      <c r="E54" t="s">
        <v>66</v>
      </c>
      <c r="F54" t="s">
        <v>21</v>
      </c>
      <c r="G54" s="1">
        <v>3</v>
      </c>
      <c r="H54" s="1">
        <v>2</v>
      </c>
      <c r="I54" s="1">
        <f>Table4[[#This Row],[Prognostiziert]]-Table4[[#This Row],[Aufwand]]</f>
        <v>1</v>
      </c>
    </row>
    <row r="55" spans="2:14" x14ac:dyDescent="0.25">
      <c r="B55" t="s">
        <v>44</v>
      </c>
      <c r="C55" t="s">
        <v>90</v>
      </c>
      <c r="D55" t="s">
        <v>103</v>
      </c>
      <c r="E55" t="s">
        <v>66</v>
      </c>
      <c r="F55" t="s">
        <v>19</v>
      </c>
      <c r="G55" s="1">
        <v>2</v>
      </c>
      <c r="H55" s="1">
        <v>2</v>
      </c>
      <c r="I55" s="1">
        <f>Table4[[#This Row],[Prognostiziert]]-Table4[[#This Row],[Aufwand]]</f>
        <v>0</v>
      </c>
    </row>
    <row r="56" spans="2:14" x14ac:dyDescent="0.25">
      <c r="B56" t="s">
        <v>44</v>
      </c>
      <c r="C56" t="s">
        <v>24</v>
      </c>
      <c r="D56" t="s">
        <v>104</v>
      </c>
      <c r="E56" t="s">
        <v>111</v>
      </c>
      <c r="F56" t="s">
        <v>20</v>
      </c>
      <c r="G56" s="1">
        <v>3</v>
      </c>
      <c r="H56" s="1">
        <v>4</v>
      </c>
      <c r="I56" s="1">
        <f>Table4[[#This Row],[Prognostiziert]]-Table4[[#This Row],[Aufwand]]</f>
        <v>-1</v>
      </c>
      <c r="N56" t="s">
        <v>105</v>
      </c>
    </row>
    <row r="57" spans="2:14" x14ac:dyDescent="0.25">
      <c r="B57" t="s">
        <v>45</v>
      </c>
      <c r="C57" t="s">
        <v>24</v>
      </c>
      <c r="D57" t="s">
        <v>118</v>
      </c>
      <c r="E57" t="s">
        <v>111</v>
      </c>
      <c r="F57" t="s">
        <v>11</v>
      </c>
      <c r="G57" s="1">
        <v>4</v>
      </c>
      <c r="H57" s="1">
        <v>4</v>
      </c>
      <c r="I57" s="1">
        <f>Table4[[#This Row],[Prognostiziert]]-Table4[[#This Row],[Aufwand]]</f>
        <v>0</v>
      </c>
    </row>
    <row r="58" spans="2:14" x14ac:dyDescent="0.25">
      <c r="B58" t="s">
        <v>45</v>
      </c>
      <c r="C58" t="s">
        <v>24</v>
      </c>
      <c r="D58" t="s">
        <v>112</v>
      </c>
      <c r="E58" t="s">
        <v>114</v>
      </c>
      <c r="F58" t="s">
        <v>11</v>
      </c>
      <c r="G58" s="1">
        <v>6</v>
      </c>
      <c r="H58" s="1">
        <v>5</v>
      </c>
      <c r="I58" s="1">
        <f>Table4[[#This Row],[Prognostiziert]]-Table4[[#This Row],[Aufwand]]</f>
        <v>1</v>
      </c>
    </row>
    <row r="59" spans="2:14" x14ac:dyDescent="0.25">
      <c r="B59" t="s">
        <v>45</v>
      </c>
      <c r="C59" t="s">
        <v>24</v>
      </c>
      <c r="D59" t="s">
        <v>117</v>
      </c>
      <c r="E59" t="s">
        <v>111</v>
      </c>
      <c r="F59" t="s">
        <v>11</v>
      </c>
      <c r="G59" s="1">
        <v>3</v>
      </c>
      <c r="H59" s="1">
        <v>3</v>
      </c>
      <c r="I59" s="1">
        <f>Table4[[#This Row],[Prognostiziert]]-Table4[[#This Row],[Aufwand]]</f>
        <v>0</v>
      </c>
    </row>
    <row r="60" spans="2:14" x14ac:dyDescent="0.25">
      <c r="B60" t="s">
        <v>45</v>
      </c>
      <c r="C60" t="s">
        <v>24</v>
      </c>
      <c r="D60" t="s">
        <v>119</v>
      </c>
      <c r="E60" t="s">
        <v>110</v>
      </c>
      <c r="F60" t="s">
        <v>21</v>
      </c>
      <c r="G60" s="1">
        <v>2</v>
      </c>
      <c r="H60" s="1">
        <v>1</v>
      </c>
      <c r="I60" s="1">
        <f>Table4[[#This Row],[Prognostiziert]]-Table4[[#This Row],[Aufwand]]</f>
        <v>1</v>
      </c>
    </row>
    <row r="61" spans="2:14" x14ac:dyDescent="0.25">
      <c r="B61" t="s">
        <v>45</v>
      </c>
      <c r="C61" t="s">
        <v>24</v>
      </c>
      <c r="D61" t="s">
        <v>120</v>
      </c>
      <c r="E61" t="s">
        <v>83</v>
      </c>
      <c r="F61" t="s">
        <v>21</v>
      </c>
      <c r="G61" s="1">
        <v>3</v>
      </c>
      <c r="H61" s="1">
        <v>3</v>
      </c>
      <c r="I61" s="1">
        <f>Table4[[#This Row],[Prognostiziert]]-Table4[[#This Row],[Aufwand]]</f>
        <v>0</v>
      </c>
    </row>
    <row r="62" spans="2:14" x14ac:dyDescent="0.25">
      <c r="B62" t="s">
        <v>45</v>
      </c>
      <c r="C62" t="s">
        <v>116</v>
      </c>
      <c r="D62" t="s">
        <v>25</v>
      </c>
      <c r="E62" t="s">
        <v>70</v>
      </c>
      <c r="F62" t="s">
        <v>21</v>
      </c>
      <c r="G62" s="1">
        <v>4</v>
      </c>
      <c r="H62" s="1">
        <v>2</v>
      </c>
      <c r="I62" s="1">
        <f>Table4[[#This Row],[Prognostiziert]]-Table4[[#This Row],[Aufwand]]</f>
        <v>2</v>
      </c>
    </row>
    <row r="63" spans="2:14" x14ac:dyDescent="0.25">
      <c r="B63" t="s">
        <v>45</v>
      </c>
      <c r="C63" t="s">
        <v>24</v>
      </c>
      <c r="D63" t="s">
        <v>35</v>
      </c>
      <c r="E63" t="s">
        <v>70</v>
      </c>
      <c r="F63" t="s">
        <v>36</v>
      </c>
      <c r="G63" s="1">
        <v>12</v>
      </c>
      <c r="H63" s="1">
        <v>12</v>
      </c>
      <c r="I63" s="1">
        <f>Table4[[#This Row],[Prognostiziert]]-Table4[[#This Row],[Aufwand]]</f>
        <v>0</v>
      </c>
    </row>
    <row r="64" spans="2:14" x14ac:dyDescent="0.25">
      <c r="B64" t="s">
        <v>45</v>
      </c>
      <c r="C64" t="s">
        <v>24</v>
      </c>
      <c r="D64" t="s">
        <v>121</v>
      </c>
      <c r="E64" t="s">
        <v>86</v>
      </c>
      <c r="F64" t="s">
        <v>20</v>
      </c>
      <c r="G64" s="1">
        <v>2</v>
      </c>
      <c r="H64" s="1">
        <v>2</v>
      </c>
      <c r="I64" s="1">
        <f>Table4[[#This Row],[Prognostiziert]]-Table4[[#This Row],[Aufwand]]</f>
        <v>0</v>
      </c>
    </row>
    <row r="65" spans="2:9" x14ac:dyDescent="0.25">
      <c r="B65" t="s">
        <v>45</v>
      </c>
      <c r="C65" t="s">
        <v>24</v>
      </c>
      <c r="D65" t="s">
        <v>122</v>
      </c>
      <c r="E65" t="s">
        <v>86</v>
      </c>
      <c r="F65" t="s">
        <v>20</v>
      </c>
      <c r="G65" s="1">
        <v>2</v>
      </c>
      <c r="H65" s="1">
        <v>2</v>
      </c>
      <c r="I65" s="1">
        <f>Table4[[#This Row],[Prognostiziert]]-Table4[[#This Row],[Aufwand]]</f>
        <v>0</v>
      </c>
    </row>
    <row r="66" spans="2:9" x14ac:dyDescent="0.25">
      <c r="B66" t="s">
        <v>45</v>
      </c>
      <c r="C66" t="s">
        <v>24</v>
      </c>
      <c r="D66" t="s">
        <v>113</v>
      </c>
      <c r="E66" t="s">
        <v>115</v>
      </c>
      <c r="F66" t="s">
        <v>20</v>
      </c>
      <c r="G66" s="1">
        <v>8</v>
      </c>
      <c r="H66" s="1">
        <v>6</v>
      </c>
      <c r="I66" s="1">
        <f>Table4[[#This Row],[Prognostiziert]]-Table4[[#This Row],[Aufwand]]</f>
        <v>2</v>
      </c>
    </row>
    <row r="67" spans="2:9" x14ac:dyDescent="0.25">
      <c r="B67" t="s">
        <v>45</v>
      </c>
      <c r="C67" t="s">
        <v>24</v>
      </c>
      <c r="D67" t="s">
        <v>123</v>
      </c>
      <c r="E67" t="s">
        <v>85</v>
      </c>
      <c r="F67" t="s">
        <v>19</v>
      </c>
      <c r="G67" s="1">
        <v>3</v>
      </c>
      <c r="H67" s="1">
        <v>1</v>
      </c>
      <c r="I67" s="1">
        <f>Table4[[#This Row],[Prognostiziert]]-Table4[[#This Row],[Aufwand]]</f>
        <v>2</v>
      </c>
    </row>
    <row r="68" spans="2:9" x14ac:dyDescent="0.25">
      <c r="B68" t="s">
        <v>45</v>
      </c>
      <c r="C68" t="s">
        <v>24</v>
      </c>
      <c r="D68" t="s">
        <v>124</v>
      </c>
      <c r="E68" t="s">
        <v>85</v>
      </c>
      <c r="F68" t="s">
        <v>19</v>
      </c>
      <c r="G68" s="1">
        <v>3</v>
      </c>
      <c r="H68" s="1">
        <v>2</v>
      </c>
      <c r="I68" s="1">
        <f>Table4[[#This Row],[Prognostiziert]]-Table4[[#This Row],[Aufwand]]</f>
        <v>1</v>
      </c>
    </row>
    <row r="69" spans="2:9" x14ac:dyDescent="0.25">
      <c r="B69" t="s">
        <v>45</v>
      </c>
      <c r="C69" t="s">
        <v>24</v>
      </c>
      <c r="D69" t="s">
        <v>125</v>
      </c>
      <c r="E69" t="s">
        <v>86</v>
      </c>
      <c r="F69" t="s">
        <v>19</v>
      </c>
      <c r="G69" s="1">
        <v>3</v>
      </c>
      <c r="H69" s="1">
        <v>3</v>
      </c>
      <c r="I69" s="1">
        <f>Table4[[#This Row],[Prognostiziert]]-Table4[[#This Row],[Aufwand]]</f>
        <v>0</v>
      </c>
    </row>
    <row r="70" spans="2:9" x14ac:dyDescent="0.25">
      <c r="B70" t="s">
        <v>45</v>
      </c>
      <c r="C70" t="s">
        <v>116</v>
      </c>
      <c r="D70" t="s">
        <v>126</v>
      </c>
      <c r="E70" t="s">
        <v>70</v>
      </c>
      <c r="F70" t="s">
        <v>21</v>
      </c>
      <c r="G70" s="1">
        <v>3</v>
      </c>
      <c r="H70" s="1">
        <v>2</v>
      </c>
      <c r="I70" s="1">
        <f>Table4[[#This Row],[Prognostiziert]]-Table4[[#This Row],[Aufwand]]</f>
        <v>1</v>
      </c>
    </row>
    <row r="71" spans="2:9" x14ac:dyDescent="0.25">
      <c r="B71" t="s">
        <v>45</v>
      </c>
      <c r="C71" t="s">
        <v>116</v>
      </c>
      <c r="D71" t="s">
        <v>127</v>
      </c>
      <c r="E71" t="s">
        <v>70</v>
      </c>
      <c r="F71" t="s">
        <v>11</v>
      </c>
      <c r="G71" s="1">
        <v>2</v>
      </c>
      <c r="H71" s="1">
        <v>1</v>
      </c>
      <c r="I71" s="1">
        <f>Table4[[#This Row],[Prognostiziert]]-Table4[[#This Row],[Aufwand]]</f>
        <v>1</v>
      </c>
    </row>
    <row r="72" spans="2:9" x14ac:dyDescent="0.25">
      <c r="B72" t="s">
        <v>45</v>
      </c>
      <c r="C72" t="s">
        <v>116</v>
      </c>
      <c r="D72" t="s">
        <v>128</v>
      </c>
      <c r="E72" t="s">
        <v>70</v>
      </c>
      <c r="F72" t="s">
        <v>20</v>
      </c>
      <c r="G72" s="1">
        <v>2</v>
      </c>
      <c r="H72" s="1">
        <v>0</v>
      </c>
      <c r="I72" s="1">
        <f>Table4[[#This Row],[Prognostiziert]]-Table4[[#This Row],[Aufwand]]</f>
        <v>2</v>
      </c>
    </row>
    <row r="73" spans="2:9" x14ac:dyDescent="0.25">
      <c r="B73" t="s">
        <v>45</v>
      </c>
      <c r="C73" t="s">
        <v>116</v>
      </c>
      <c r="D73" t="s">
        <v>72</v>
      </c>
      <c r="E73" t="s">
        <v>70</v>
      </c>
      <c r="F73" t="s">
        <v>19</v>
      </c>
      <c r="G73" s="1">
        <v>1</v>
      </c>
      <c r="H73" s="1">
        <v>0</v>
      </c>
      <c r="I73" s="1">
        <f>Table4[[#This Row],[Prognostiziert]]-Table4[[#This Row],[Aufwand]]</f>
        <v>1</v>
      </c>
    </row>
    <row r="74" spans="2:9" x14ac:dyDescent="0.25">
      <c r="B74" t="s">
        <v>45</v>
      </c>
      <c r="C74" t="s">
        <v>24</v>
      </c>
      <c r="D74" t="s">
        <v>129</v>
      </c>
      <c r="E74" t="s">
        <v>70</v>
      </c>
      <c r="F74" t="s">
        <v>36</v>
      </c>
      <c r="G74" s="1">
        <v>12</v>
      </c>
      <c r="H74" s="1">
        <v>12</v>
      </c>
      <c r="I74" s="1">
        <f>Table4[[#This Row],[Prognostiziert]]-Table4[[#This Row],[Aufwand]]</f>
        <v>0</v>
      </c>
    </row>
    <row r="75" spans="2:9" x14ac:dyDescent="0.25">
      <c r="B75" t="s">
        <v>45</v>
      </c>
      <c r="C75" t="s">
        <v>24</v>
      </c>
      <c r="D75" t="s">
        <v>73</v>
      </c>
      <c r="E75" t="s">
        <v>84</v>
      </c>
      <c r="F75" t="s">
        <v>19</v>
      </c>
      <c r="G75" s="1">
        <v>4</v>
      </c>
      <c r="H75" s="1">
        <v>4</v>
      </c>
      <c r="I75" s="1">
        <f>Table4[[#This Row],[Prognostiziert]]-Table4[[#This Row],[Aufwand]]</f>
        <v>0</v>
      </c>
    </row>
    <row r="76" spans="2:9" x14ac:dyDescent="0.25">
      <c r="B76" t="s">
        <v>45</v>
      </c>
      <c r="C76" t="s">
        <v>24</v>
      </c>
      <c r="D76" t="s">
        <v>97</v>
      </c>
      <c r="E76" t="s">
        <v>84</v>
      </c>
      <c r="F76" t="s">
        <v>11</v>
      </c>
      <c r="G76" s="1">
        <v>2</v>
      </c>
      <c r="H76" s="1">
        <v>2</v>
      </c>
      <c r="I76" s="1">
        <f>Table4[[#This Row],[Prognostiziert]]-Table4[[#This Row],[Aufwand]]</f>
        <v>0</v>
      </c>
    </row>
    <row r="77" spans="2:9" x14ac:dyDescent="0.25">
      <c r="B77" t="s">
        <v>45</v>
      </c>
      <c r="C77" t="s">
        <v>24</v>
      </c>
      <c r="D77" t="s">
        <v>104</v>
      </c>
      <c r="E77" t="s">
        <v>111</v>
      </c>
      <c r="F77" t="s">
        <v>21</v>
      </c>
      <c r="G77" s="1">
        <v>2</v>
      </c>
      <c r="H77" s="1">
        <v>2</v>
      </c>
      <c r="I77" s="1">
        <f>Table4[[#This Row],[Prognostiziert]]-Table4[[#This Row],[Aufwand]]</f>
        <v>0</v>
      </c>
    </row>
    <row r="78" spans="2:9" x14ac:dyDescent="0.25">
      <c r="B78" t="s">
        <v>45</v>
      </c>
      <c r="C78" t="s">
        <v>24</v>
      </c>
      <c r="D78" t="s">
        <v>79</v>
      </c>
      <c r="E78" t="s">
        <v>88</v>
      </c>
      <c r="F78" t="s">
        <v>19</v>
      </c>
      <c r="G78" s="1">
        <v>2</v>
      </c>
      <c r="H78" s="1">
        <v>2</v>
      </c>
      <c r="I78" s="1">
        <f>Table4[[#This Row],[Prognostiziert]]-Table4[[#This Row],[Aufwand]]</f>
        <v>0</v>
      </c>
    </row>
    <row r="79" spans="2:9" x14ac:dyDescent="0.25">
      <c r="B79" t="s">
        <v>46</v>
      </c>
      <c r="C79" t="s">
        <v>24</v>
      </c>
      <c r="D79" t="s">
        <v>130</v>
      </c>
      <c r="E79" t="s">
        <v>86</v>
      </c>
      <c r="F79" t="s">
        <v>20</v>
      </c>
      <c r="G79" s="1">
        <v>1</v>
      </c>
      <c r="H79" s="1">
        <v>1</v>
      </c>
      <c r="I79" s="1">
        <f>Table4[[#This Row],[Prognostiziert]]-Table4[[#This Row],[Aufwand]]</f>
        <v>0</v>
      </c>
    </row>
    <row r="80" spans="2:9" x14ac:dyDescent="0.25">
      <c r="B80" t="s">
        <v>46</v>
      </c>
      <c r="C80" t="s">
        <v>24</v>
      </c>
      <c r="D80" t="s">
        <v>131</v>
      </c>
      <c r="E80" t="s">
        <v>83</v>
      </c>
      <c r="F80" t="s">
        <v>20</v>
      </c>
      <c r="G80" s="1">
        <v>1</v>
      </c>
      <c r="H80" s="1">
        <v>1</v>
      </c>
      <c r="I80" s="1">
        <f>Table4[[#This Row],[Prognostiziert]]-Table4[[#This Row],[Aufwand]]</f>
        <v>0</v>
      </c>
    </row>
    <row r="81" spans="2:9" x14ac:dyDescent="0.25">
      <c r="B81" t="s">
        <v>46</v>
      </c>
      <c r="C81" t="s">
        <v>24</v>
      </c>
      <c r="D81" t="s">
        <v>113</v>
      </c>
      <c r="E81" t="s">
        <v>115</v>
      </c>
      <c r="F81" t="s">
        <v>20</v>
      </c>
      <c r="G81" s="1">
        <v>2</v>
      </c>
      <c r="H81" s="1">
        <v>2</v>
      </c>
      <c r="I81" s="1">
        <f>Table4[[#This Row],[Prognostiziert]]-Table4[[#This Row],[Aufwand]]</f>
        <v>0</v>
      </c>
    </row>
    <row r="82" spans="2:9" x14ac:dyDescent="0.25">
      <c r="B82" t="s">
        <v>46</v>
      </c>
      <c r="C82" t="s">
        <v>24</v>
      </c>
      <c r="D82" t="s">
        <v>133</v>
      </c>
      <c r="E82" t="s">
        <v>88</v>
      </c>
      <c r="F82" t="s">
        <v>11</v>
      </c>
      <c r="G82" s="1">
        <v>2</v>
      </c>
      <c r="H82" s="1">
        <v>3</v>
      </c>
      <c r="I82" s="1">
        <f>Table4[[#This Row],[Prognostiziert]]-Table4[[#This Row],[Aufwand]]</f>
        <v>-1</v>
      </c>
    </row>
    <row r="83" spans="2:9" x14ac:dyDescent="0.25">
      <c r="B83" t="s">
        <v>46</v>
      </c>
      <c r="C83" t="s">
        <v>24</v>
      </c>
      <c r="D83" t="s">
        <v>132</v>
      </c>
      <c r="E83" t="s">
        <v>111</v>
      </c>
      <c r="F83" t="s">
        <v>11</v>
      </c>
      <c r="G83" s="1">
        <v>1</v>
      </c>
      <c r="H83" s="1">
        <v>1</v>
      </c>
      <c r="I83" s="1">
        <f>Table4[[#This Row],[Prognostiziert]]-Table4[[#This Row],[Aufwand]]</f>
        <v>0</v>
      </c>
    </row>
    <row r="84" spans="2:9" x14ac:dyDescent="0.25">
      <c r="B84" t="s">
        <v>46</v>
      </c>
      <c r="C84" t="s">
        <v>116</v>
      </c>
      <c r="D84" t="s">
        <v>126</v>
      </c>
      <c r="E84" t="s">
        <v>70</v>
      </c>
      <c r="F84" t="s">
        <v>21</v>
      </c>
      <c r="G84" s="1">
        <v>1</v>
      </c>
      <c r="H84" s="1">
        <v>1</v>
      </c>
      <c r="I84" s="1">
        <f>Table4[[#This Row],[Prognostiziert]]-Table4[[#This Row],[Aufwand]]</f>
        <v>0</v>
      </c>
    </row>
    <row r="85" spans="2:9" x14ac:dyDescent="0.25">
      <c r="B85" t="s">
        <v>46</v>
      </c>
      <c r="C85" t="s">
        <v>116</v>
      </c>
      <c r="D85" t="s">
        <v>127</v>
      </c>
      <c r="E85" t="s">
        <v>70</v>
      </c>
      <c r="F85" t="s">
        <v>11</v>
      </c>
      <c r="G85" s="1">
        <v>2</v>
      </c>
      <c r="H85" s="1">
        <v>2</v>
      </c>
      <c r="I85" s="1">
        <f>Table4[[#This Row],[Prognostiziert]]-Table4[[#This Row],[Aufwand]]</f>
        <v>0</v>
      </c>
    </row>
    <row r="86" spans="2:9" x14ac:dyDescent="0.25">
      <c r="B86" t="s">
        <v>46</v>
      </c>
      <c r="C86" t="s">
        <v>116</v>
      </c>
      <c r="D86" t="s">
        <v>128</v>
      </c>
      <c r="E86" t="s">
        <v>70</v>
      </c>
      <c r="F86" t="s">
        <v>20</v>
      </c>
      <c r="G86" s="1">
        <v>2</v>
      </c>
      <c r="H86" s="1">
        <v>2</v>
      </c>
      <c r="I86" s="1">
        <f>Table4[[#This Row],[Prognostiziert]]-Table4[[#This Row],[Aufwand]]</f>
        <v>0</v>
      </c>
    </row>
    <row r="87" spans="2:9" x14ac:dyDescent="0.25">
      <c r="B87" t="s">
        <v>46</v>
      </c>
      <c r="C87" t="s">
        <v>116</v>
      </c>
      <c r="D87" t="s">
        <v>72</v>
      </c>
      <c r="E87" t="s">
        <v>70</v>
      </c>
      <c r="F87" t="s">
        <v>19</v>
      </c>
      <c r="G87" s="1">
        <v>1</v>
      </c>
      <c r="H87" s="1">
        <v>1</v>
      </c>
      <c r="I87" s="1">
        <f>Table4[[#This Row],[Prognostiziert]]-Table4[[#This Row],[Aufwand]]</f>
        <v>0</v>
      </c>
    </row>
    <row r="88" spans="2:9" x14ac:dyDescent="0.25">
      <c r="B88" t="s">
        <v>46</v>
      </c>
      <c r="C88" t="s">
        <v>116</v>
      </c>
      <c r="D88" t="s">
        <v>25</v>
      </c>
      <c r="E88" t="s">
        <v>70</v>
      </c>
      <c r="F88" t="s">
        <v>21</v>
      </c>
      <c r="G88" s="1">
        <v>2</v>
      </c>
      <c r="H88" s="1">
        <v>2</v>
      </c>
      <c r="I88" s="1">
        <f>Table4[[#This Row],[Prognostiziert]]-Table4[[#This Row],[Aufwand]]</f>
        <v>0</v>
      </c>
    </row>
    <row r="89" spans="2:9" x14ac:dyDescent="0.25">
      <c r="B89" t="s">
        <v>46</v>
      </c>
      <c r="C89" t="s">
        <v>24</v>
      </c>
      <c r="D89" t="s">
        <v>35</v>
      </c>
      <c r="E89" t="s">
        <v>134</v>
      </c>
      <c r="F89" t="s">
        <v>36</v>
      </c>
      <c r="G89" s="1">
        <v>12</v>
      </c>
      <c r="H89" s="1">
        <v>10</v>
      </c>
      <c r="I89" s="1">
        <f>Table4[[#This Row],[Prognostiziert]]-Table4[[#This Row],[Aufwand]]</f>
        <v>2</v>
      </c>
    </row>
    <row r="90" spans="2:9" x14ac:dyDescent="0.25">
      <c r="B90" t="s">
        <v>46</v>
      </c>
      <c r="C90" t="s">
        <v>24</v>
      </c>
      <c r="D90" t="s">
        <v>135</v>
      </c>
      <c r="E90" t="s">
        <v>70</v>
      </c>
      <c r="F90" t="s">
        <v>11</v>
      </c>
      <c r="G90" s="1">
        <v>2</v>
      </c>
      <c r="H90" s="1">
        <v>2</v>
      </c>
      <c r="I90" s="1">
        <f>Table4[[#This Row],[Prognostiziert]]-Table4[[#This Row],[Aufwand]]</f>
        <v>0</v>
      </c>
    </row>
    <row r="91" spans="2:9" x14ac:dyDescent="0.25">
      <c r="B91" t="s">
        <v>46</v>
      </c>
      <c r="C91" t="s">
        <v>24</v>
      </c>
      <c r="D91" t="s">
        <v>136</v>
      </c>
      <c r="E91" t="s">
        <v>70</v>
      </c>
      <c r="F91" t="s">
        <v>11</v>
      </c>
      <c r="G91" s="1">
        <v>2</v>
      </c>
      <c r="H91" s="1">
        <v>2</v>
      </c>
      <c r="I91" s="1">
        <f>Table4[[#This Row],[Prognostiziert]]-Table4[[#This Row],[Aufwand]]</f>
        <v>0</v>
      </c>
    </row>
    <row r="92" spans="2:9" x14ac:dyDescent="0.25">
      <c r="B92" t="s">
        <v>46</v>
      </c>
      <c r="C92" t="s">
        <v>116</v>
      </c>
      <c r="D92" t="s">
        <v>137</v>
      </c>
      <c r="E92" t="s">
        <v>134</v>
      </c>
      <c r="F92" t="s">
        <v>21</v>
      </c>
      <c r="G92" s="1">
        <v>3</v>
      </c>
      <c r="H92" s="1">
        <v>3</v>
      </c>
      <c r="I92" s="1">
        <f>Table4[[#This Row],[Prognostiziert]]-Table4[[#This Row],[Aufwand]]</f>
        <v>0</v>
      </c>
    </row>
    <row r="93" spans="2:9" x14ac:dyDescent="0.25">
      <c r="B93" t="s">
        <v>46</v>
      </c>
      <c r="C93" t="s">
        <v>116</v>
      </c>
      <c r="D93" t="s">
        <v>138</v>
      </c>
      <c r="E93" t="s">
        <v>134</v>
      </c>
      <c r="F93" t="s">
        <v>20</v>
      </c>
      <c r="G93" s="1">
        <v>3</v>
      </c>
      <c r="H93" s="1">
        <v>2</v>
      </c>
      <c r="I93" s="1">
        <f>Table4[[#This Row],[Prognostiziert]]-Table4[[#This Row],[Aufwand]]</f>
        <v>1</v>
      </c>
    </row>
    <row r="94" spans="2:9" x14ac:dyDescent="0.25">
      <c r="B94" t="s">
        <v>46</v>
      </c>
      <c r="C94" t="s">
        <v>24</v>
      </c>
      <c r="D94" t="s">
        <v>139</v>
      </c>
      <c r="E94" t="s">
        <v>86</v>
      </c>
      <c r="F94" t="s">
        <v>19</v>
      </c>
      <c r="G94" s="1">
        <v>2</v>
      </c>
      <c r="H94" s="1">
        <v>2</v>
      </c>
      <c r="I94" s="1">
        <f>Table4[[#This Row],[Prognostiziert]]-Table4[[#This Row],[Aufwand]]</f>
        <v>0</v>
      </c>
    </row>
    <row r="95" spans="2:9" x14ac:dyDescent="0.25">
      <c r="B95" t="s">
        <v>46</v>
      </c>
      <c r="C95" t="s">
        <v>24</v>
      </c>
      <c r="D95" t="s">
        <v>140</v>
      </c>
      <c r="E95" t="s">
        <v>82</v>
      </c>
      <c r="F95" t="s">
        <v>19</v>
      </c>
      <c r="G95" s="1">
        <v>2</v>
      </c>
      <c r="H95" s="1">
        <v>2</v>
      </c>
      <c r="I95" s="1">
        <f>Table4[[#This Row],[Prognostiziert]]-Table4[[#This Row],[Aufwand]]</f>
        <v>0</v>
      </c>
    </row>
    <row r="96" spans="2:9" x14ac:dyDescent="0.25">
      <c r="B96" t="s">
        <v>46</v>
      </c>
      <c r="C96" t="s">
        <v>24</v>
      </c>
      <c r="D96" t="s">
        <v>141</v>
      </c>
      <c r="E96" t="s">
        <v>134</v>
      </c>
      <c r="F96" t="s">
        <v>36</v>
      </c>
      <c r="G96" s="1">
        <v>12</v>
      </c>
      <c r="H96" s="1">
        <v>12</v>
      </c>
      <c r="I96" s="1">
        <f>Table4[[#This Row],[Prognostiziert]]-Table4[[#This Row],[Aufwand]]</f>
        <v>0</v>
      </c>
    </row>
    <row r="97" spans="7:9" x14ac:dyDescent="0.25">
      <c r="G97" s="1"/>
      <c r="H97" s="1"/>
      <c r="I97" s="1">
        <f>Table4[[#This Row],[Prognostiziert]]-Table4[[#This Row],[Aufwand]]</f>
        <v>0</v>
      </c>
    </row>
    <row r="98" spans="7:9" x14ac:dyDescent="0.25">
      <c r="G98" s="1"/>
      <c r="H98" s="1"/>
      <c r="I98" s="1">
        <f>Table4[[#This Row],[Prognostiziert]]-Table4[[#This Row],[Aufwand]]</f>
        <v>0</v>
      </c>
    </row>
    <row r="99" spans="7:9" x14ac:dyDescent="0.25">
      <c r="G99" s="1"/>
      <c r="H99" s="1"/>
      <c r="I99" s="1">
        <f>Table4[[#This Row],[Prognostiziert]]-Table4[[#This Row],[Aufwand]]</f>
        <v>0</v>
      </c>
    </row>
    <row r="100" spans="7:9" x14ac:dyDescent="0.25">
      <c r="G100" s="1"/>
      <c r="H100" s="1"/>
      <c r="I100" s="1">
        <f>Table4[[#This Row],[Prognostiziert]]-Table4[[#This Row],[Aufwand]]</f>
        <v>0</v>
      </c>
    </row>
    <row r="101" spans="7:9" x14ac:dyDescent="0.25">
      <c r="G101" s="1"/>
      <c r="H101" s="1"/>
      <c r="I101" s="1">
        <f>Table4[[#This Row],[Prognostiziert]]-Table4[[#This Row],[Aufwand]]</f>
        <v>0</v>
      </c>
    </row>
    <row r="102" spans="7:9" x14ac:dyDescent="0.25">
      <c r="G102" s="1"/>
      <c r="H102" s="1"/>
      <c r="I102" s="1">
        <f>Table4[[#This Row],[Prognostiziert]]-Table4[[#This Row],[Aufwand]]</f>
        <v>0</v>
      </c>
    </row>
    <row r="103" spans="7:9" x14ac:dyDescent="0.25">
      <c r="G103" s="1"/>
      <c r="H103" s="1"/>
      <c r="I103" s="1">
        <f>Table4[[#This Row],[Prognostiziert]]-Table4[[#This Row],[Aufwand]]</f>
        <v>0</v>
      </c>
    </row>
    <row r="104" spans="7:9" x14ac:dyDescent="0.25">
      <c r="G104" s="1"/>
      <c r="H104" s="1"/>
      <c r="I104" s="1">
        <f>Table4[[#This Row],[Prognostiziert]]-Table4[[#This Row],[Aufwand]]</f>
        <v>0</v>
      </c>
    </row>
    <row r="105" spans="7:9" x14ac:dyDescent="0.25">
      <c r="G105" s="1"/>
      <c r="H105" s="1"/>
      <c r="I105" s="1">
        <f>Table4[[#This Row],[Prognostiziert]]-Table4[[#This Row],[Aufwand]]</f>
        <v>0</v>
      </c>
    </row>
    <row r="106" spans="7:9" x14ac:dyDescent="0.25">
      <c r="G106" s="1"/>
      <c r="H106" s="1"/>
      <c r="I106" s="1">
        <f>Table4[[#This Row],[Prognostiziert]]-Table4[[#This Row],[Aufwand]]</f>
        <v>0</v>
      </c>
    </row>
    <row r="107" spans="7:9" x14ac:dyDescent="0.25">
      <c r="G107" s="1"/>
      <c r="H107" s="1"/>
      <c r="I107" s="1">
        <f>Table4[[#This Row],[Prognostiziert]]-Table4[[#This Row],[Aufwand]]</f>
        <v>0</v>
      </c>
    </row>
    <row r="108" spans="7:9" x14ac:dyDescent="0.25">
      <c r="G108" s="1"/>
      <c r="H108" s="1"/>
      <c r="I108" s="1">
        <f>Table4[[#This Row],[Prognostiziert]]-Table4[[#This Row],[Aufwand]]</f>
        <v>0</v>
      </c>
    </row>
    <row r="109" spans="7:9" x14ac:dyDescent="0.25">
      <c r="G109" s="1"/>
      <c r="H109" s="1"/>
      <c r="I109" s="1">
        <f>Table4[[#This Row],[Prognostiziert]]-Table4[[#This Row],[Aufwand]]</f>
        <v>0</v>
      </c>
    </row>
    <row r="110" spans="7:9" x14ac:dyDescent="0.25">
      <c r="G110" s="1"/>
      <c r="H110" s="1"/>
      <c r="I110" s="1">
        <f>Table4[[#This Row],[Prognostiziert]]-Table4[[#This Row],[Aufwand]]</f>
        <v>0</v>
      </c>
    </row>
    <row r="111" spans="7:9" x14ac:dyDescent="0.25">
      <c r="G111" s="1"/>
      <c r="H111" s="1"/>
      <c r="I111" s="1">
        <f>Table4[[#This Row],[Prognostiziert]]-Table4[[#This Row],[Aufwand]]</f>
        <v>0</v>
      </c>
    </row>
    <row r="112" spans="7:9" x14ac:dyDescent="0.25">
      <c r="G112" s="1"/>
      <c r="H112" s="1"/>
      <c r="I112" s="1">
        <f>Table4[[#This Row],[Prognostiziert]]-Table4[[#This Row],[Aufwand]]</f>
        <v>0</v>
      </c>
    </row>
    <row r="113" spans="7:9" x14ac:dyDescent="0.25">
      <c r="G113" s="1"/>
      <c r="H113" s="1"/>
      <c r="I113" s="1">
        <f>Table4[[#This Row],[Prognostiziert]]-Table4[[#This Row],[Aufwand]]</f>
        <v>0</v>
      </c>
    </row>
    <row r="114" spans="7:9" x14ac:dyDescent="0.25">
      <c r="G114" s="1"/>
      <c r="H114" s="1"/>
      <c r="I114" s="1">
        <f>Table4[[#This Row],[Prognostiziert]]-Table4[[#This Row],[Aufwand]]</f>
        <v>0</v>
      </c>
    </row>
    <row r="115" spans="7:9" x14ac:dyDescent="0.25">
      <c r="G115" s="1"/>
      <c r="H115" s="1"/>
      <c r="I115" s="1">
        <f>Table4[[#This Row],[Prognostiziert]]-Table4[[#This Row],[Aufwand]]</f>
        <v>0</v>
      </c>
    </row>
    <row r="116" spans="7:9" x14ac:dyDescent="0.25">
      <c r="G116" s="1"/>
      <c r="H116" s="1"/>
      <c r="I116" s="1">
        <f>Table4[[#This Row],[Prognostiziert]]-Table4[[#This Row],[Aufwand]]</f>
        <v>0</v>
      </c>
    </row>
    <row r="117" spans="7:9" x14ac:dyDescent="0.25">
      <c r="G117" s="1"/>
      <c r="H117" s="1"/>
      <c r="I117" s="1">
        <f>Table4[[#This Row],[Prognostiziert]]-Table4[[#This Row],[Aufwand]]</f>
        <v>0</v>
      </c>
    </row>
    <row r="118" spans="7:9" x14ac:dyDescent="0.25">
      <c r="G118" s="1"/>
      <c r="H118" s="1"/>
      <c r="I118" s="1">
        <f>Table4[[#This Row],[Prognostiziert]]-Table4[[#This Row],[Aufwand]]</f>
        <v>0</v>
      </c>
    </row>
    <row r="119" spans="7:9" x14ac:dyDescent="0.25">
      <c r="G119" s="1"/>
      <c r="H119" s="1"/>
      <c r="I119" s="1">
        <f>Table4[[#This Row],[Prognostiziert]]-Table4[[#This Row],[Aufwand]]</f>
        <v>0</v>
      </c>
    </row>
    <row r="120" spans="7:9" x14ac:dyDescent="0.25">
      <c r="G120" s="1"/>
      <c r="H120" s="1"/>
      <c r="I120" s="1">
        <f>Table4[[#This Row],[Prognostiziert]]-Table4[[#This Row],[Aufwand]]</f>
        <v>0</v>
      </c>
    </row>
    <row r="121" spans="7:9" x14ac:dyDescent="0.25">
      <c r="G121" s="1"/>
      <c r="H121" s="1"/>
      <c r="I121" s="1">
        <f>Table4[[#This Row],[Prognostiziert]]-Table4[[#This Row],[Aufwand]]</f>
        <v>0</v>
      </c>
    </row>
    <row r="122" spans="7:9" x14ac:dyDescent="0.25">
      <c r="G122" s="1"/>
      <c r="H122" s="1"/>
      <c r="I122" s="1">
        <f>Table4[[#This Row],[Prognostiziert]]-Table4[[#This Row],[Aufwand]]</f>
        <v>0</v>
      </c>
    </row>
    <row r="123" spans="7:9" x14ac:dyDescent="0.25">
      <c r="G123" s="1"/>
      <c r="H123" s="1"/>
      <c r="I123" s="1">
        <f>Table4[[#This Row],[Prognostiziert]]-Table4[[#This Row],[Aufwand]]</f>
        <v>0</v>
      </c>
    </row>
    <row r="124" spans="7:9" x14ac:dyDescent="0.25">
      <c r="G124" s="1"/>
      <c r="H124" s="1"/>
      <c r="I124" s="1">
        <f>Table4[[#This Row],[Prognostiziert]]-Table4[[#This Row],[Aufwand]]</f>
        <v>0</v>
      </c>
    </row>
    <row r="125" spans="7:9" x14ac:dyDescent="0.25">
      <c r="G125" s="1"/>
      <c r="H125" s="1"/>
      <c r="I125" s="1">
        <f>Table4[[#This Row],[Prognostiziert]]-Table4[[#This Row],[Aufwand]]</f>
        <v>0</v>
      </c>
    </row>
    <row r="126" spans="7:9" x14ac:dyDescent="0.25">
      <c r="G126" s="1"/>
      <c r="H126" s="1"/>
      <c r="I126" s="1">
        <f>Table4[[#This Row],[Prognostiziert]]-Table4[[#This Row],[Aufwand]]</f>
        <v>0</v>
      </c>
    </row>
    <row r="127" spans="7:9" x14ac:dyDescent="0.25">
      <c r="G127" s="1"/>
      <c r="H127" s="1"/>
      <c r="I127" s="1">
        <f>Table4[[#This Row],[Prognostiziert]]-Table4[[#This Row],[Aufwand]]</f>
        <v>0</v>
      </c>
    </row>
    <row r="128" spans="7:9" x14ac:dyDescent="0.25">
      <c r="G128" s="1"/>
      <c r="H128" s="1"/>
      <c r="I128" s="1">
        <f>Table4[[#This Row],[Prognostiziert]]-Table4[[#This Row],[Aufwand]]</f>
        <v>0</v>
      </c>
    </row>
    <row r="129" spans="7:9" x14ac:dyDescent="0.25">
      <c r="G129" s="1"/>
      <c r="H129" s="1"/>
      <c r="I129" s="1">
        <f>Table4[[#This Row],[Prognostiziert]]-Table4[[#This Row],[Aufwand]]</f>
        <v>0</v>
      </c>
    </row>
    <row r="130" spans="7:9" x14ac:dyDescent="0.25">
      <c r="G130" s="1"/>
      <c r="H130" s="1"/>
      <c r="I130" s="1">
        <f>Table4[[#This Row],[Prognostiziert]]-Table4[[#This Row],[Aufwand]]</f>
        <v>0</v>
      </c>
    </row>
    <row r="131" spans="7:9" x14ac:dyDescent="0.25">
      <c r="G131" s="1"/>
      <c r="H131" s="1"/>
      <c r="I131" s="1">
        <f>Table4[[#This Row],[Prognostiziert]]-Table4[[#This Row],[Aufwand]]</f>
        <v>0</v>
      </c>
    </row>
    <row r="132" spans="7:9" x14ac:dyDescent="0.25">
      <c r="G132" s="1"/>
      <c r="H132" s="1"/>
      <c r="I132" s="1">
        <f>Table4[[#This Row],[Prognostiziert]]-Table4[[#This Row],[Aufwand]]</f>
        <v>0</v>
      </c>
    </row>
    <row r="133" spans="7:9" x14ac:dyDescent="0.25">
      <c r="G133" s="1"/>
      <c r="H133" s="1"/>
      <c r="I133" s="1">
        <f>Table4[[#This Row],[Prognostiziert]]-Table4[[#This Row],[Aufwand]]</f>
        <v>0</v>
      </c>
    </row>
    <row r="134" spans="7:9" x14ac:dyDescent="0.25">
      <c r="G134" s="1"/>
      <c r="H134" s="1"/>
      <c r="I134" s="1">
        <f>Table4[[#This Row],[Prognostiziert]]-Table4[[#This Row],[Aufwand]]</f>
        <v>0</v>
      </c>
    </row>
    <row r="135" spans="7:9" x14ac:dyDescent="0.25">
      <c r="G135" s="1"/>
      <c r="H135" s="1"/>
      <c r="I135" s="1">
        <f>Table4[[#This Row],[Prognostiziert]]-Table4[[#This Row],[Aufwand]]</f>
        <v>0</v>
      </c>
    </row>
    <row r="136" spans="7:9" x14ac:dyDescent="0.25">
      <c r="G136" s="1"/>
      <c r="H136" s="1"/>
      <c r="I136" s="1">
        <f>Table4[[#This Row],[Prognostiziert]]-Table4[[#This Row],[Aufwand]]</f>
        <v>0</v>
      </c>
    </row>
    <row r="137" spans="7:9" x14ac:dyDescent="0.25">
      <c r="G137" s="1"/>
      <c r="H137" s="1"/>
      <c r="I137" s="1">
        <f>Table4[[#This Row],[Prognostiziert]]-Table4[[#This Row],[Aufwand]]</f>
        <v>0</v>
      </c>
    </row>
    <row r="138" spans="7:9" x14ac:dyDescent="0.25">
      <c r="G138" s="1"/>
      <c r="H138" s="1"/>
      <c r="I138" s="1">
        <f>Table4[[#This Row],[Prognostiziert]]-Table4[[#This Row],[Aufwand]]</f>
        <v>0</v>
      </c>
    </row>
    <row r="139" spans="7:9" x14ac:dyDescent="0.25">
      <c r="G139" s="1"/>
      <c r="H139" s="1"/>
      <c r="I139" s="1">
        <f>Table4[[#This Row],[Prognostiziert]]-Table4[[#This Row],[Aufwand]]</f>
        <v>0</v>
      </c>
    </row>
    <row r="140" spans="7:9" x14ac:dyDescent="0.25">
      <c r="G140" s="1"/>
      <c r="H140" s="1"/>
      <c r="I140" s="1">
        <f>Table4[[#This Row],[Prognostiziert]]-Table4[[#This Row],[Aufwand]]</f>
        <v>0</v>
      </c>
    </row>
    <row r="141" spans="7:9" x14ac:dyDescent="0.25">
      <c r="G141" s="1"/>
      <c r="H141" s="1"/>
      <c r="I141" s="1">
        <f>Table4[[#This Row],[Prognostiziert]]-Table4[[#This Row],[Aufwand]]</f>
        <v>0</v>
      </c>
    </row>
    <row r="142" spans="7:9" x14ac:dyDescent="0.25">
      <c r="G142" s="1"/>
      <c r="H142" s="1"/>
      <c r="I142" s="1">
        <f>Table4[[#This Row],[Prognostiziert]]-Table4[[#This Row],[Aufwand]]</f>
        <v>0</v>
      </c>
    </row>
    <row r="143" spans="7:9" x14ac:dyDescent="0.25">
      <c r="G143" s="1"/>
      <c r="H143" s="1"/>
      <c r="I143" s="1">
        <f>Table4[[#This Row],[Prognostiziert]]-Table4[[#This Row],[Aufwand]]</f>
        <v>0</v>
      </c>
    </row>
    <row r="144" spans="7:9" x14ac:dyDescent="0.25">
      <c r="G144" s="1"/>
      <c r="H144" s="1"/>
      <c r="I144" s="1">
        <f>Table4[[#This Row],[Prognostiziert]]-Table4[[#This Row],[Aufwand]]</f>
        <v>0</v>
      </c>
    </row>
    <row r="145" spans="7:9" x14ac:dyDescent="0.25">
      <c r="G145" s="1"/>
      <c r="H145" s="1"/>
      <c r="I145" s="1">
        <f>Table4[[#This Row],[Prognostiziert]]-Table4[[#This Row],[Aufwand]]</f>
        <v>0</v>
      </c>
    </row>
    <row r="146" spans="7:9" x14ac:dyDescent="0.25">
      <c r="G146" s="1"/>
      <c r="H146" s="1"/>
      <c r="I146" s="1">
        <f>Table4[[#This Row],[Prognostiziert]]-Table4[[#This Row],[Aufwand]]</f>
        <v>0</v>
      </c>
    </row>
    <row r="147" spans="7:9" x14ac:dyDescent="0.25">
      <c r="G147" s="1"/>
      <c r="H147" s="1"/>
      <c r="I147" s="1">
        <f>Table4[[#This Row],[Prognostiziert]]-Table4[[#This Row],[Aufwand]]</f>
        <v>0</v>
      </c>
    </row>
    <row r="148" spans="7:9" x14ac:dyDescent="0.25">
      <c r="G148" s="1"/>
      <c r="H148" s="1"/>
      <c r="I148" s="1">
        <f>Table4[[#This Row],[Prognostiziert]]-Table4[[#This Row],[Aufwand]]</f>
        <v>0</v>
      </c>
    </row>
    <row r="149" spans="7:9" x14ac:dyDescent="0.25">
      <c r="G149" s="1"/>
      <c r="H149" s="1"/>
      <c r="I149" s="1">
        <f>Table4[[#This Row],[Prognostiziert]]-Table4[[#This Row],[Aufwand]]</f>
        <v>0</v>
      </c>
    </row>
    <row r="150" spans="7:9" x14ac:dyDescent="0.25">
      <c r="G150" s="1"/>
      <c r="H150" s="1"/>
      <c r="I150" s="1">
        <f>Table4[[#This Row],[Prognostiziert]]-Table4[[#This Row],[Aufwand]]</f>
        <v>0</v>
      </c>
    </row>
    <row r="151" spans="7:9" x14ac:dyDescent="0.25">
      <c r="G151" s="1"/>
      <c r="H151" s="1"/>
      <c r="I151" s="1">
        <f>Table4[[#This Row],[Prognostiziert]]-Table4[[#This Row],[Aufwand]]</f>
        <v>0</v>
      </c>
    </row>
    <row r="152" spans="7:9" x14ac:dyDescent="0.25">
      <c r="G152" s="1"/>
      <c r="H152" s="1"/>
      <c r="I152" s="1">
        <f>Table4[[#This Row],[Prognostiziert]]-Table4[[#This Row],[Aufwand]]</f>
        <v>0</v>
      </c>
    </row>
    <row r="153" spans="7:9" x14ac:dyDescent="0.25">
      <c r="G153" s="1"/>
      <c r="H153" s="1"/>
      <c r="I153" s="1">
        <f>Table4[[#This Row],[Prognostiziert]]-Table4[[#This Row],[Aufwand]]</f>
        <v>0</v>
      </c>
    </row>
    <row r="154" spans="7:9" x14ac:dyDescent="0.25">
      <c r="G154" s="1"/>
      <c r="H154" s="1"/>
      <c r="I154" s="1">
        <f>Table4[[#This Row],[Prognostiziert]]-Table4[[#This Row],[Aufwand]]</f>
        <v>0</v>
      </c>
    </row>
    <row r="155" spans="7:9" x14ac:dyDescent="0.25">
      <c r="G155" s="1"/>
      <c r="H155" s="1"/>
      <c r="I155" s="1">
        <f>Table4[[#This Row],[Prognostiziert]]-Table4[[#This Row],[Aufwand]]</f>
        <v>0</v>
      </c>
    </row>
    <row r="156" spans="7:9" x14ac:dyDescent="0.25">
      <c r="G156" s="1"/>
      <c r="H156" s="1"/>
      <c r="I156" s="1">
        <f>Table4[[#This Row],[Prognostiziert]]-Table4[[#This Row],[Aufwand]]</f>
        <v>0</v>
      </c>
    </row>
    <row r="157" spans="7:9" x14ac:dyDescent="0.25">
      <c r="G157" s="1"/>
      <c r="H157" s="1"/>
      <c r="I157" s="1">
        <f>Table4[[#This Row],[Prognostiziert]]-Table4[[#This Row],[Aufwand]]</f>
        <v>0</v>
      </c>
    </row>
    <row r="158" spans="7:9" x14ac:dyDescent="0.25">
      <c r="G158" s="1"/>
      <c r="H158" s="1"/>
      <c r="I158" s="1">
        <f>Table4[[#This Row],[Prognostiziert]]-Table4[[#This Row],[Aufwand]]</f>
        <v>0</v>
      </c>
    </row>
    <row r="159" spans="7:9" x14ac:dyDescent="0.25">
      <c r="G159" s="1"/>
      <c r="H159" s="1"/>
      <c r="I159" s="1">
        <f>Table4[[#This Row],[Prognostiziert]]-Table4[[#This Row],[Aufwand]]</f>
        <v>0</v>
      </c>
    </row>
    <row r="160" spans="7:9" x14ac:dyDescent="0.25">
      <c r="G160" s="1"/>
      <c r="H160" s="1"/>
      <c r="I160" s="1">
        <f>Table4[[#This Row],[Prognostiziert]]-Table4[[#This Row],[Aufwand]]</f>
        <v>0</v>
      </c>
    </row>
    <row r="161" spans="7:9" x14ac:dyDescent="0.25">
      <c r="G161" s="1"/>
      <c r="H161" s="1"/>
      <c r="I161" s="1">
        <f>Table4[[#This Row],[Prognostiziert]]-Table4[[#This Row],[Aufwand]]</f>
        <v>0</v>
      </c>
    </row>
    <row r="162" spans="7:9" x14ac:dyDescent="0.25">
      <c r="G162" s="1"/>
      <c r="H162" s="1"/>
      <c r="I162" s="1">
        <f>Table4[[#This Row],[Prognostiziert]]-Table4[[#This Row],[Aufwand]]</f>
        <v>0</v>
      </c>
    </row>
    <row r="163" spans="7:9" x14ac:dyDescent="0.25">
      <c r="G163" s="1"/>
      <c r="H163" s="1"/>
      <c r="I163" s="1">
        <f>Table4[[#This Row],[Prognostiziert]]-Table4[[#This Row],[Aufwand]]</f>
        <v>0</v>
      </c>
    </row>
    <row r="164" spans="7:9" x14ac:dyDescent="0.25">
      <c r="G164" s="1"/>
      <c r="H164" s="1"/>
      <c r="I164" s="1">
        <f>Table4[[#This Row],[Prognostiziert]]-Table4[[#This Row],[Aufwand]]</f>
        <v>0</v>
      </c>
    </row>
    <row r="165" spans="7:9" x14ac:dyDescent="0.25">
      <c r="G165" s="1"/>
      <c r="H165" s="1"/>
      <c r="I165" s="1">
        <f>Table4[[#This Row],[Prognostiziert]]-Table4[[#This Row],[Aufwand]]</f>
        <v>0</v>
      </c>
    </row>
    <row r="166" spans="7:9" x14ac:dyDescent="0.25">
      <c r="G166" s="1"/>
      <c r="H166" s="1"/>
      <c r="I166" s="1">
        <f>Table4[[#This Row],[Prognostiziert]]-Table4[[#This Row],[Aufwand]]</f>
        <v>0</v>
      </c>
    </row>
    <row r="167" spans="7:9" x14ac:dyDescent="0.25">
      <c r="G167" s="1"/>
      <c r="H167" s="1"/>
      <c r="I167" s="1">
        <f>Table4[[#This Row],[Prognostiziert]]-Table4[[#This Row],[Aufwand]]</f>
        <v>0</v>
      </c>
    </row>
    <row r="168" spans="7:9" x14ac:dyDescent="0.25">
      <c r="G168" s="1"/>
      <c r="H168" s="1"/>
      <c r="I168" s="1">
        <f>Table4[[#This Row],[Prognostiziert]]-Table4[[#This Row],[Aufwand]]</f>
        <v>0</v>
      </c>
    </row>
    <row r="169" spans="7:9" x14ac:dyDescent="0.25">
      <c r="G169" s="1"/>
      <c r="H169" s="1"/>
      <c r="I169" s="1">
        <f>Table4[[#This Row],[Prognostiziert]]-Table4[[#This Row],[Aufwand]]</f>
        <v>0</v>
      </c>
    </row>
    <row r="170" spans="7:9" x14ac:dyDescent="0.25">
      <c r="G170" s="1"/>
      <c r="H170" s="1"/>
      <c r="I170" s="1">
        <f>Table4[[#This Row],[Prognostiziert]]-Table4[[#This Row],[Aufwand]]</f>
        <v>0</v>
      </c>
    </row>
    <row r="171" spans="7:9" x14ac:dyDescent="0.25">
      <c r="G171" s="1"/>
      <c r="H171" s="1"/>
      <c r="I171" s="1">
        <f>Table4[[#This Row],[Prognostiziert]]-Table4[[#This Row],[Aufwand]]</f>
        <v>0</v>
      </c>
    </row>
    <row r="172" spans="7:9" x14ac:dyDescent="0.25">
      <c r="G172" s="1"/>
      <c r="H172" s="1"/>
      <c r="I172" s="1">
        <f>Table4[[#This Row],[Prognostiziert]]-Table4[[#This Row],[Aufwand]]</f>
        <v>0</v>
      </c>
    </row>
    <row r="173" spans="7:9" x14ac:dyDescent="0.25">
      <c r="G173" s="1"/>
      <c r="H173" s="1"/>
      <c r="I173" s="1">
        <f>Table4[[#This Row],[Prognostiziert]]-Table4[[#This Row],[Aufwand]]</f>
        <v>0</v>
      </c>
    </row>
    <row r="174" spans="7:9" x14ac:dyDescent="0.25">
      <c r="G174" s="1"/>
      <c r="H174" s="1"/>
      <c r="I174" s="1">
        <f>Table4[[#This Row],[Prognostiziert]]-Table4[[#This Row],[Aufwand]]</f>
        <v>0</v>
      </c>
    </row>
    <row r="175" spans="7:9" x14ac:dyDescent="0.25">
      <c r="G175" s="1"/>
      <c r="H175" s="1"/>
      <c r="I175" s="1">
        <f>Table4[[#This Row],[Prognostiziert]]-Table4[[#This Row],[Aufwand]]</f>
        <v>0</v>
      </c>
    </row>
    <row r="176" spans="7:9" x14ac:dyDescent="0.25">
      <c r="G176" s="1"/>
      <c r="H176" s="1"/>
      <c r="I176" s="1">
        <f>Table4[[#This Row],[Prognostiziert]]-Table4[[#This Row],[Aufwand]]</f>
        <v>0</v>
      </c>
    </row>
    <row r="177" spans="7:9" x14ac:dyDescent="0.25">
      <c r="G177" s="1"/>
      <c r="H177" s="1"/>
      <c r="I177" s="1">
        <f>Table4[[#This Row],[Prognostiziert]]-Table4[[#This Row],[Aufwand]]</f>
        <v>0</v>
      </c>
    </row>
    <row r="178" spans="7:9" x14ac:dyDescent="0.25">
      <c r="G178" s="1"/>
      <c r="H178" s="1"/>
      <c r="I178" s="1">
        <f>Table4[[#This Row],[Prognostiziert]]-Table4[[#This Row],[Aufwand]]</f>
        <v>0</v>
      </c>
    </row>
    <row r="179" spans="7:9" x14ac:dyDescent="0.25">
      <c r="G179" s="1"/>
      <c r="H179" s="1"/>
      <c r="I179" s="1">
        <f>Table4[[#This Row],[Prognostiziert]]-Table4[[#This Row],[Aufwand]]</f>
        <v>0</v>
      </c>
    </row>
    <row r="180" spans="7:9" x14ac:dyDescent="0.25">
      <c r="G180" s="1"/>
      <c r="H180" s="1"/>
      <c r="I180" s="1">
        <f>Table4[[#This Row],[Prognostiziert]]-Table4[[#This Row],[Aufwand]]</f>
        <v>0</v>
      </c>
    </row>
    <row r="181" spans="7:9" x14ac:dyDescent="0.25">
      <c r="G181" s="1"/>
      <c r="H181" s="1"/>
      <c r="I181" s="1">
        <f>Table4[[#This Row],[Prognostiziert]]-Table4[[#This Row],[Aufwand]]</f>
        <v>0</v>
      </c>
    </row>
    <row r="182" spans="7:9" x14ac:dyDescent="0.25">
      <c r="G182" s="1"/>
      <c r="H182" s="1"/>
      <c r="I182" s="1">
        <f>Table4[[#This Row],[Prognostiziert]]-Table4[[#This Row],[Aufwand]]</f>
        <v>0</v>
      </c>
    </row>
    <row r="183" spans="7:9" x14ac:dyDescent="0.25">
      <c r="G183" s="1"/>
      <c r="H183" s="1"/>
      <c r="I183" s="1">
        <f>Table4[[#This Row],[Prognostiziert]]-Table4[[#This Row],[Aufwand]]</f>
        <v>0</v>
      </c>
    </row>
    <row r="184" spans="7:9" x14ac:dyDescent="0.25">
      <c r="G184" s="1"/>
      <c r="H184" s="1"/>
      <c r="I184" s="1">
        <f>Table4[[#This Row],[Prognostiziert]]-Table4[[#This Row],[Aufwand]]</f>
        <v>0</v>
      </c>
    </row>
    <row r="185" spans="7:9" x14ac:dyDescent="0.25">
      <c r="G185" s="1"/>
      <c r="H185" s="1"/>
      <c r="I185" s="1">
        <f>Table4[[#This Row],[Prognostiziert]]-Table4[[#This Row],[Aufwand]]</f>
        <v>0</v>
      </c>
    </row>
    <row r="186" spans="7:9" x14ac:dyDescent="0.25">
      <c r="G186" s="1"/>
      <c r="H186" s="1"/>
      <c r="I186" s="1">
        <f>Table4[[#This Row],[Prognostiziert]]-Table4[[#This Row],[Aufwand]]</f>
        <v>0</v>
      </c>
    </row>
    <row r="187" spans="7:9" x14ac:dyDescent="0.25">
      <c r="G187" s="1"/>
      <c r="H187" s="1"/>
      <c r="I187" s="1">
        <f>Table4[[#This Row],[Prognostiziert]]-Table4[[#This Row],[Aufwand]]</f>
        <v>0</v>
      </c>
    </row>
    <row r="188" spans="7:9" x14ac:dyDescent="0.25">
      <c r="G188" s="1"/>
      <c r="H188" s="1"/>
      <c r="I188" s="1">
        <f>Table4[[#This Row],[Prognostiziert]]-Table4[[#This Row],[Aufwand]]</f>
        <v>0</v>
      </c>
    </row>
    <row r="189" spans="7:9" x14ac:dyDescent="0.25">
      <c r="G189" s="1"/>
      <c r="H189" s="1"/>
      <c r="I189" s="1">
        <f>Table4[[#This Row],[Prognostiziert]]-Table4[[#This Row],[Aufwand]]</f>
        <v>0</v>
      </c>
    </row>
    <row r="190" spans="7:9" x14ac:dyDescent="0.25">
      <c r="G190" s="1"/>
      <c r="H190" s="1"/>
      <c r="I190" s="1">
        <f>Table4[[#This Row],[Prognostiziert]]-Table4[[#This Row],[Aufwand]]</f>
        <v>0</v>
      </c>
    </row>
    <row r="191" spans="7:9" x14ac:dyDescent="0.25">
      <c r="G191" s="1"/>
      <c r="H191" s="1"/>
      <c r="I191" s="1">
        <f>Table4[[#This Row],[Prognostiziert]]-Table4[[#This Row],[Aufwand]]</f>
        <v>0</v>
      </c>
    </row>
    <row r="192" spans="7:9" x14ac:dyDescent="0.25">
      <c r="G192" s="1"/>
      <c r="H192" s="1"/>
      <c r="I192" s="1">
        <f>Table4[[#This Row],[Prognostiziert]]-Table4[[#This Row],[Aufwand]]</f>
        <v>0</v>
      </c>
    </row>
    <row r="193" spans="7:9" x14ac:dyDescent="0.25">
      <c r="G193" s="1"/>
      <c r="H193" s="1"/>
      <c r="I193" s="1">
        <f>Table4[[#This Row],[Prognostiziert]]-Table4[[#This Row],[Aufwand]]</f>
        <v>0</v>
      </c>
    </row>
    <row r="194" spans="7:9" x14ac:dyDescent="0.25">
      <c r="G194" s="1"/>
      <c r="H194" s="1"/>
      <c r="I194" s="1">
        <f>Table4[[#This Row],[Prognostiziert]]-Table4[[#This Row],[Aufwand]]</f>
        <v>0</v>
      </c>
    </row>
    <row r="195" spans="7:9" x14ac:dyDescent="0.25">
      <c r="G195" s="1"/>
      <c r="H195" s="1"/>
      <c r="I195" s="1">
        <f>Table4[[#This Row],[Prognostiziert]]-Table4[[#This Row],[Aufwand]]</f>
        <v>0</v>
      </c>
    </row>
    <row r="196" spans="7:9" x14ac:dyDescent="0.25">
      <c r="G196" s="1"/>
      <c r="H196" s="1"/>
      <c r="I196" s="1">
        <f>Table4[[#This Row],[Prognostiziert]]-Table4[[#This Row],[Aufwand]]</f>
        <v>0</v>
      </c>
    </row>
    <row r="197" spans="7:9" x14ac:dyDescent="0.25">
      <c r="G197" s="1"/>
      <c r="H197" s="1"/>
      <c r="I197" s="1">
        <f>Table4[[#This Row],[Prognostiziert]]-Table4[[#This Row],[Aufwand]]</f>
        <v>0</v>
      </c>
    </row>
    <row r="198" spans="7:9" x14ac:dyDescent="0.25">
      <c r="G198" s="1"/>
      <c r="H198" s="1"/>
      <c r="I198" s="1">
        <f>Table4[[#This Row],[Prognostiziert]]-Table4[[#This Row],[Aufwand]]</f>
        <v>0</v>
      </c>
    </row>
    <row r="199" spans="7:9" x14ac:dyDescent="0.25">
      <c r="G199" s="1"/>
      <c r="H199" s="1"/>
      <c r="I199" s="1">
        <f>Table4[[#This Row],[Prognostiziert]]-Table4[[#This Row],[Aufwand]]</f>
        <v>0</v>
      </c>
    </row>
    <row r="200" spans="7:9" x14ac:dyDescent="0.25">
      <c r="G200" s="1"/>
      <c r="H200" s="1"/>
      <c r="I200" s="1">
        <f>Table4[[#This Row],[Prognostiziert]]-Table4[[#This Row],[Aufwand]]</f>
        <v>0</v>
      </c>
    </row>
    <row r="201" spans="7:9" x14ac:dyDescent="0.25">
      <c r="G201" s="1"/>
      <c r="H201" s="1"/>
      <c r="I201" s="1">
        <f>Table4[[#This Row],[Prognostiziert]]-Table4[[#This Row],[Aufwand]]</f>
        <v>0</v>
      </c>
    </row>
    <row r="202" spans="7:9" x14ac:dyDescent="0.25">
      <c r="G202" s="1"/>
      <c r="H202" s="1"/>
      <c r="I202" s="1">
        <f>Table4[[#This Row],[Prognostiziert]]-Table4[[#This Row],[Aufwand]]</f>
        <v>0</v>
      </c>
    </row>
    <row r="203" spans="7:9" x14ac:dyDescent="0.25">
      <c r="G203" s="1"/>
      <c r="H203" s="1"/>
      <c r="I203" s="1">
        <f>Table4[[#This Row],[Prognostiziert]]-Table4[[#This Row],[Aufwand]]</f>
        <v>0</v>
      </c>
    </row>
    <row r="204" spans="7:9" x14ac:dyDescent="0.25">
      <c r="G204" s="1"/>
      <c r="H204" s="1"/>
      <c r="I204" s="1">
        <f>Table4[[#This Row],[Prognostiziert]]-Table4[[#This Row],[Aufwand]]</f>
        <v>0</v>
      </c>
    </row>
    <row r="205" spans="7:9" x14ac:dyDescent="0.25">
      <c r="G205" s="1"/>
      <c r="H205" s="1"/>
      <c r="I205" s="1">
        <f>Table4[[#This Row],[Prognostiziert]]-Table4[[#This Row],[Aufwand]]</f>
        <v>0</v>
      </c>
    </row>
    <row r="206" spans="7:9" x14ac:dyDescent="0.25">
      <c r="G206" s="1"/>
      <c r="H206" s="1"/>
      <c r="I206" s="1">
        <f>Table4[[#This Row],[Prognostiziert]]-Table4[[#This Row],[Aufwand]]</f>
        <v>0</v>
      </c>
    </row>
    <row r="207" spans="7:9" x14ac:dyDescent="0.25">
      <c r="G207" s="1"/>
      <c r="H207" s="1"/>
      <c r="I207" s="1">
        <f>Table4[[#This Row],[Prognostiziert]]-Table4[[#This Row],[Aufwand]]</f>
        <v>0</v>
      </c>
    </row>
    <row r="208" spans="7:9" x14ac:dyDescent="0.25">
      <c r="G208" s="1"/>
      <c r="H208" s="1"/>
      <c r="I208" s="1">
        <f>Table4[[#This Row],[Prognostiziert]]-Table4[[#This Row],[Aufwand]]</f>
        <v>0</v>
      </c>
    </row>
    <row r="209" spans="7:9" x14ac:dyDescent="0.25">
      <c r="G209" s="1"/>
      <c r="H209" s="1"/>
      <c r="I209" s="1">
        <f>Table4[[#This Row],[Prognostiziert]]-Table4[[#This Row],[Aufwand]]</f>
        <v>0</v>
      </c>
    </row>
    <row r="210" spans="7:9" x14ac:dyDescent="0.25">
      <c r="G210" s="1"/>
      <c r="H210" s="1"/>
      <c r="I210" s="1">
        <f>Table4[[#This Row],[Prognostiziert]]-Table4[[#This Row],[Aufwand]]</f>
        <v>0</v>
      </c>
    </row>
    <row r="211" spans="7:9" x14ac:dyDescent="0.25">
      <c r="G211" s="1"/>
      <c r="H211" s="1"/>
      <c r="I211" s="1">
        <f>Table4[[#This Row],[Prognostiziert]]-Table4[[#This Row],[Aufwand]]</f>
        <v>0</v>
      </c>
    </row>
    <row r="212" spans="7:9" x14ac:dyDescent="0.25">
      <c r="G212" s="1"/>
      <c r="H212" s="1"/>
      <c r="I212" s="1">
        <f>Table4[[#This Row],[Prognostiziert]]-Table4[[#This Row],[Aufwand]]</f>
        <v>0</v>
      </c>
    </row>
    <row r="213" spans="7:9" x14ac:dyDescent="0.25">
      <c r="G213" s="1"/>
      <c r="H213" s="1"/>
      <c r="I213" s="1">
        <f>Table4[[#This Row],[Prognostiziert]]-Table4[[#This Row],[Aufwand]]</f>
        <v>0</v>
      </c>
    </row>
    <row r="214" spans="7:9" x14ac:dyDescent="0.25">
      <c r="G214" s="1"/>
      <c r="H214" s="1"/>
      <c r="I214" s="1">
        <f>Table4[[#This Row],[Prognostiziert]]-Table4[[#This Row],[Aufwand]]</f>
        <v>0</v>
      </c>
    </row>
    <row r="215" spans="7:9" x14ac:dyDescent="0.25">
      <c r="G215" s="1"/>
      <c r="H215" s="1"/>
      <c r="I215" s="1">
        <f>Table4[[#This Row],[Prognostiziert]]-Table4[[#This Row],[Aufwand]]</f>
        <v>0</v>
      </c>
    </row>
    <row r="216" spans="7:9" x14ac:dyDescent="0.25">
      <c r="G216" s="1"/>
      <c r="H216" s="1"/>
      <c r="I216" s="1">
        <f>Table4[[#This Row],[Prognostiziert]]-Table4[[#This Row],[Aufwand]]</f>
        <v>0</v>
      </c>
    </row>
    <row r="217" spans="7:9" x14ac:dyDescent="0.25">
      <c r="G217" s="1"/>
      <c r="H217" s="1"/>
      <c r="I217" s="1">
        <f>Table4[[#This Row],[Prognostiziert]]-Table4[[#This Row],[Aufwand]]</f>
        <v>0</v>
      </c>
    </row>
    <row r="218" spans="7:9" x14ac:dyDescent="0.25">
      <c r="G218" s="1"/>
      <c r="H218" s="1"/>
      <c r="I218" s="1">
        <f>Table4[[#This Row],[Prognostiziert]]-Table4[[#This Row],[Aufwand]]</f>
        <v>0</v>
      </c>
    </row>
    <row r="219" spans="7:9" x14ac:dyDescent="0.25">
      <c r="G219" s="1"/>
      <c r="H219" s="1"/>
      <c r="I219" s="1">
        <f>Table4[[#This Row],[Prognostiziert]]-Table4[[#This Row],[Aufwand]]</f>
        <v>0</v>
      </c>
    </row>
    <row r="220" spans="7:9" x14ac:dyDescent="0.25">
      <c r="G220" s="1"/>
      <c r="H220" s="1"/>
      <c r="I220" s="1">
        <f>Table4[[#This Row],[Prognostiziert]]-Table4[[#This Row],[Aufwand]]</f>
        <v>0</v>
      </c>
    </row>
    <row r="221" spans="7:9" x14ac:dyDescent="0.25">
      <c r="G221" s="1"/>
      <c r="H221" s="1"/>
      <c r="I221" s="1">
        <f>Table4[[#This Row],[Prognostiziert]]-Table4[[#This Row],[Aufwand]]</f>
        <v>0</v>
      </c>
    </row>
    <row r="222" spans="7:9" x14ac:dyDescent="0.25">
      <c r="G222" s="1"/>
      <c r="H222" s="1"/>
      <c r="I222" s="1">
        <f>Table4[[#This Row],[Prognostiziert]]-Table4[[#This Row],[Aufwand]]</f>
        <v>0</v>
      </c>
    </row>
    <row r="223" spans="7:9" x14ac:dyDescent="0.25">
      <c r="G223" s="1"/>
      <c r="H223" s="1"/>
      <c r="I223" s="1">
        <f>Table4[[#This Row],[Prognostiziert]]-Table4[[#This Row],[Aufwand]]</f>
        <v>0</v>
      </c>
    </row>
    <row r="224" spans="7:9" x14ac:dyDescent="0.25">
      <c r="G224" s="1"/>
      <c r="H224" s="1"/>
      <c r="I224" s="1">
        <f>Table4[[#This Row],[Prognostiziert]]-Table4[[#This Row],[Aufwand]]</f>
        <v>0</v>
      </c>
    </row>
    <row r="225" spans="7:9" x14ac:dyDescent="0.25">
      <c r="G225" s="1"/>
      <c r="H225" s="1"/>
      <c r="I225" s="1">
        <f>Table4[[#This Row],[Prognostiziert]]-Table4[[#This Row],[Aufwand]]</f>
        <v>0</v>
      </c>
    </row>
    <row r="226" spans="7:9" x14ac:dyDescent="0.25">
      <c r="G226" s="1"/>
      <c r="H226" s="1"/>
      <c r="I226" s="1">
        <f>Table4[[#This Row],[Prognostiziert]]-Table4[[#This Row],[Aufwand]]</f>
        <v>0</v>
      </c>
    </row>
    <row r="227" spans="7:9" x14ac:dyDescent="0.25">
      <c r="G227" s="1"/>
      <c r="H227" s="1"/>
      <c r="I227" s="1">
        <f>Table4[[#This Row],[Prognostiziert]]-Table4[[#This Row],[Aufwand]]</f>
        <v>0</v>
      </c>
    </row>
    <row r="228" spans="7:9" x14ac:dyDescent="0.25">
      <c r="G228" s="1"/>
      <c r="H228" s="1"/>
      <c r="I228" s="1">
        <f>Table4[[#This Row],[Prognostiziert]]-Table4[[#This Row],[Aufwand]]</f>
        <v>0</v>
      </c>
    </row>
    <row r="229" spans="7:9" x14ac:dyDescent="0.25">
      <c r="G229" s="1"/>
      <c r="H229" s="1"/>
      <c r="I229" s="1">
        <f>Table4[[#This Row],[Prognostiziert]]-Table4[[#This Row],[Aufwand]]</f>
        <v>0</v>
      </c>
    </row>
    <row r="230" spans="7:9" x14ac:dyDescent="0.25">
      <c r="G230" s="1"/>
      <c r="H230" s="1"/>
      <c r="I230" s="1">
        <f>Table4[[#This Row],[Prognostiziert]]-Table4[[#This Row],[Aufwand]]</f>
        <v>0</v>
      </c>
    </row>
    <row r="231" spans="7:9" x14ac:dyDescent="0.25">
      <c r="G231" s="1"/>
      <c r="H231" s="1"/>
      <c r="I231" s="1">
        <f>Table4[[#This Row],[Prognostiziert]]-Table4[[#This Row],[Aufwand]]</f>
        <v>0</v>
      </c>
    </row>
    <row r="232" spans="7:9" x14ac:dyDescent="0.25">
      <c r="G232" s="1"/>
      <c r="H232" s="1"/>
      <c r="I232" s="1">
        <f>Table4[[#This Row],[Prognostiziert]]-Table4[[#This Row],[Aufwand]]</f>
        <v>0</v>
      </c>
    </row>
    <row r="233" spans="7:9" x14ac:dyDescent="0.25">
      <c r="G233" s="1"/>
      <c r="H233" s="1"/>
      <c r="I233" s="1">
        <f>Table4[[#This Row],[Prognostiziert]]-Table4[[#This Row],[Aufwand]]</f>
        <v>0</v>
      </c>
    </row>
    <row r="234" spans="7:9" x14ac:dyDescent="0.25">
      <c r="G234" s="1"/>
      <c r="H234" s="1"/>
      <c r="I234" s="1">
        <f>Table4[[#This Row],[Prognostiziert]]-Table4[[#This Row],[Aufwand]]</f>
        <v>0</v>
      </c>
    </row>
    <row r="235" spans="7:9" x14ac:dyDescent="0.25">
      <c r="G235" s="1"/>
      <c r="H235" s="1"/>
      <c r="I235" s="1">
        <f>Table4[[#This Row],[Prognostiziert]]-Table4[[#This Row],[Aufwand]]</f>
        <v>0</v>
      </c>
    </row>
    <row r="236" spans="7:9" x14ac:dyDescent="0.25">
      <c r="G236" s="1"/>
      <c r="H236" s="1"/>
      <c r="I236" s="1">
        <f>Table4[[#This Row],[Prognostiziert]]-Table4[[#This Row],[Aufwand]]</f>
        <v>0</v>
      </c>
    </row>
    <row r="237" spans="7:9" x14ac:dyDescent="0.25">
      <c r="G237" s="1"/>
      <c r="H237" s="1"/>
      <c r="I237" s="1">
        <f>Table4[[#This Row],[Prognostiziert]]-Table4[[#This Row],[Aufwand]]</f>
        <v>0</v>
      </c>
    </row>
    <row r="238" spans="7:9" x14ac:dyDescent="0.25">
      <c r="G238" s="1"/>
      <c r="H238" s="1"/>
      <c r="I238" s="1">
        <f>Table4[[#This Row],[Prognostiziert]]-Table4[[#This Row],[Aufwand]]</f>
        <v>0</v>
      </c>
    </row>
    <row r="239" spans="7:9" x14ac:dyDescent="0.25">
      <c r="G239" s="1"/>
      <c r="H239" s="1"/>
      <c r="I239" s="1">
        <f>Table4[[#This Row],[Prognostiziert]]-Table4[[#This Row],[Aufwand]]</f>
        <v>0</v>
      </c>
    </row>
    <row r="240" spans="7:9" x14ac:dyDescent="0.25">
      <c r="G240" s="1"/>
      <c r="H240" s="1"/>
      <c r="I240" s="1">
        <f>Table4[[#This Row],[Prognostiziert]]-Table4[[#This Row],[Aufwand]]</f>
        <v>0</v>
      </c>
    </row>
    <row r="241" spans="7:9" x14ac:dyDescent="0.25">
      <c r="G241" s="1"/>
      <c r="H241" s="1"/>
      <c r="I241" s="1">
        <f>Table4[[#This Row],[Prognostiziert]]-Table4[[#This Row],[Aufwand]]</f>
        <v>0</v>
      </c>
    </row>
    <row r="242" spans="7:9" x14ac:dyDescent="0.25">
      <c r="G242" s="1"/>
      <c r="H242" s="1"/>
      <c r="I242" s="1">
        <f>Table4[[#This Row],[Prognostiziert]]-Table4[[#This Row],[Aufwand]]</f>
        <v>0</v>
      </c>
    </row>
    <row r="243" spans="7:9" x14ac:dyDescent="0.25">
      <c r="G243" s="1"/>
      <c r="H243" s="1"/>
      <c r="I243" s="1">
        <f>Table4[[#This Row],[Prognostiziert]]-Table4[[#This Row],[Aufwand]]</f>
        <v>0</v>
      </c>
    </row>
    <row r="244" spans="7:9" x14ac:dyDescent="0.25">
      <c r="G244" s="1"/>
      <c r="H244" s="1"/>
      <c r="I244" s="1">
        <f>Table4[[#This Row],[Prognostiziert]]-Table4[[#This Row],[Aufwand]]</f>
        <v>0</v>
      </c>
    </row>
    <row r="245" spans="7:9" x14ac:dyDescent="0.25">
      <c r="G245" s="1"/>
      <c r="H245" s="1"/>
      <c r="I245" s="1">
        <f>Table4[[#This Row],[Prognostiziert]]-Table4[[#This Row],[Aufwand]]</f>
        <v>0</v>
      </c>
    </row>
    <row r="246" spans="7:9" x14ac:dyDescent="0.25">
      <c r="G246" s="1"/>
      <c r="H246" s="1"/>
      <c r="I246" s="1">
        <f>Table4[[#This Row],[Prognostiziert]]-Table4[[#This Row],[Aufwand]]</f>
        <v>0</v>
      </c>
    </row>
    <row r="247" spans="7:9" x14ac:dyDescent="0.25">
      <c r="G247" s="1"/>
      <c r="H247" s="1"/>
      <c r="I247" s="1">
        <f>Table4[[#This Row],[Prognostiziert]]-Table4[[#This Row],[Aufwand]]</f>
        <v>0</v>
      </c>
    </row>
    <row r="248" spans="7:9" x14ac:dyDescent="0.25">
      <c r="G248" s="1"/>
      <c r="H248" s="1"/>
      <c r="I248" s="1">
        <f>Table4[[#This Row],[Prognostiziert]]-Table4[[#This Row],[Aufwand]]</f>
        <v>0</v>
      </c>
    </row>
    <row r="249" spans="7:9" x14ac:dyDescent="0.25">
      <c r="G249" s="1"/>
      <c r="H249" s="1"/>
      <c r="I249" s="1">
        <f>Table4[[#This Row],[Prognostiziert]]-Table4[[#This Row],[Aufwand]]</f>
        <v>0</v>
      </c>
    </row>
    <row r="250" spans="7:9" x14ac:dyDescent="0.25">
      <c r="G250" s="1"/>
      <c r="H250" s="1"/>
      <c r="I250" s="1">
        <f>Table4[[#This Row],[Prognostiziert]]-Table4[[#This Row],[Aufwand]]</f>
        <v>0</v>
      </c>
    </row>
    <row r="251" spans="7:9" x14ac:dyDescent="0.25">
      <c r="G251" s="1"/>
      <c r="H251" s="1"/>
      <c r="I251" s="1">
        <f>Table4[[#This Row],[Prognostiziert]]-Table4[[#This Row],[Aufwand]]</f>
        <v>0</v>
      </c>
    </row>
    <row r="252" spans="7:9" x14ac:dyDescent="0.25">
      <c r="G252" s="1"/>
      <c r="H252" s="1"/>
      <c r="I252" s="1">
        <f>Table4[[#This Row],[Prognostiziert]]-Table4[[#This Row],[Aufwand]]</f>
        <v>0</v>
      </c>
    </row>
    <row r="253" spans="7:9" x14ac:dyDescent="0.25">
      <c r="G253" s="1"/>
      <c r="H253" s="1"/>
      <c r="I253" s="1">
        <f>Table4[[#This Row],[Prognostiziert]]-Table4[[#This Row],[Aufwand]]</f>
        <v>0</v>
      </c>
    </row>
    <row r="254" spans="7:9" x14ac:dyDescent="0.25">
      <c r="G254" s="1"/>
      <c r="H254" s="1"/>
      <c r="I254" s="1">
        <f>Table4[[#This Row],[Prognostiziert]]-Table4[[#This Row],[Aufwand]]</f>
        <v>0</v>
      </c>
    </row>
    <row r="255" spans="7:9" x14ac:dyDescent="0.25">
      <c r="G255" s="1"/>
      <c r="H255" s="1"/>
      <c r="I255" s="1">
        <f>Table4[[#This Row],[Prognostiziert]]-Table4[[#This Row],[Aufwand]]</f>
        <v>0</v>
      </c>
    </row>
    <row r="256" spans="7:9" x14ac:dyDescent="0.25">
      <c r="G256" s="1"/>
      <c r="H256" s="1"/>
      <c r="I256" s="1">
        <f>Table4[[#This Row],[Prognostiziert]]-Table4[[#This Row],[Aufwand]]</f>
        <v>0</v>
      </c>
    </row>
    <row r="257" spans="7:9" x14ac:dyDescent="0.25">
      <c r="G257" s="1"/>
      <c r="H257" s="1"/>
      <c r="I257" s="1">
        <f>Table4[[#This Row],[Prognostiziert]]-Table4[[#This Row],[Aufwand]]</f>
        <v>0</v>
      </c>
    </row>
    <row r="258" spans="7:9" x14ac:dyDescent="0.25">
      <c r="G258" s="1"/>
      <c r="H258" s="1"/>
      <c r="I258" s="1">
        <f>Table4[[#This Row],[Prognostiziert]]-Table4[[#This Row],[Aufwand]]</f>
        <v>0</v>
      </c>
    </row>
    <row r="259" spans="7:9" x14ac:dyDescent="0.25">
      <c r="G259" s="1"/>
      <c r="H259" s="1"/>
      <c r="I259" s="1">
        <f>Table4[[#This Row],[Prognostiziert]]-Table4[[#This Row],[Aufwand]]</f>
        <v>0</v>
      </c>
    </row>
    <row r="260" spans="7:9" x14ac:dyDescent="0.25">
      <c r="G260" s="1"/>
      <c r="H260" s="1"/>
      <c r="I260" s="1">
        <f>Table4[[#This Row],[Prognostiziert]]-Table4[[#This Row],[Aufwand]]</f>
        <v>0</v>
      </c>
    </row>
    <row r="261" spans="7:9" x14ac:dyDescent="0.25">
      <c r="G261" s="1"/>
      <c r="H261" s="1"/>
      <c r="I261" s="1">
        <f>Table4[[#This Row],[Prognostiziert]]-Table4[[#This Row],[Aufwand]]</f>
        <v>0</v>
      </c>
    </row>
    <row r="262" spans="7:9" x14ac:dyDescent="0.25">
      <c r="G262" s="1"/>
      <c r="H262" s="1"/>
      <c r="I262" s="1">
        <f>Table4[[#This Row],[Prognostiziert]]-Table4[[#This Row],[Aufwand]]</f>
        <v>0</v>
      </c>
    </row>
    <row r="263" spans="7:9" x14ac:dyDescent="0.25">
      <c r="G263" s="1"/>
      <c r="H263" s="1"/>
      <c r="I263" s="1">
        <f>Table4[[#This Row],[Prognostiziert]]-Table4[[#This Row],[Aufwand]]</f>
        <v>0</v>
      </c>
    </row>
    <row r="264" spans="7:9" x14ac:dyDescent="0.25">
      <c r="G264" s="1"/>
      <c r="H264" s="1"/>
      <c r="I264" s="1">
        <f>Table4[[#This Row],[Prognostiziert]]-Table4[[#This Row],[Aufwand]]</f>
        <v>0</v>
      </c>
    </row>
    <row r="265" spans="7:9" x14ac:dyDescent="0.25">
      <c r="G265" s="1"/>
      <c r="H265" s="1"/>
      <c r="I265" s="1">
        <f>Table4[[#This Row],[Prognostiziert]]-Table4[[#This Row],[Aufwand]]</f>
        <v>0</v>
      </c>
    </row>
    <row r="266" spans="7:9" x14ac:dyDescent="0.25">
      <c r="G266" s="1"/>
      <c r="H266" s="1"/>
      <c r="I266" s="1">
        <f>Table4[[#This Row],[Prognostiziert]]-Table4[[#This Row],[Aufwand]]</f>
        <v>0</v>
      </c>
    </row>
    <row r="267" spans="7:9" x14ac:dyDescent="0.25">
      <c r="G267" s="1"/>
      <c r="H267" s="1"/>
      <c r="I267" s="1">
        <f>Table4[[#This Row],[Prognostiziert]]-Table4[[#This Row],[Aufwand]]</f>
        <v>0</v>
      </c>
    </row>
    <row r="268" spans="7:9" x14ac:dyDescent="0.25">
      <c r="G268" s="1"/>
      <c r="H268" s="1"/>
      <c r="I268" s="1">
        <f>Table4[[#This Row],[Prognostiziert]]-Table4[[#This Row],[Aufwand]]</f>
        <v>0</v>
      </c>
    </row>
    <row r="269" spans="7:9" x14ac:dyDescent="0.25">
      <c r="G269" s="1"/>
      <c r="H269" s="1"/>
      <c r="I269" s="1">
        <f>Table4[[#This Row],[Prognostiziert]]-Table4[[#This Row],[Aufwand]]</f>
        <v>0</v>
      </c>
    </row>
    <row r="270" spans="7:9" x14ac:dyDescent="0.25">
      <c r="G270" s="1"/>
      <c r="H270" s="1"/>
      <c r="I270" s="1">
        <f>Table4[[#This Row],[Prognostiziert]]-Table4[[#This Row],[Aufwand]]</f>
        <v>0</v>
      </c>
    </row>
    <row r="271" spans="7:9" x14ac:dyDescent="0.25">
      <c r="G271" s="1"/>
      <c r="H271" s="1"/>
      <c r="I271" s="1">
        <f>Table4[[#This Row],[Prognostiziert]]-Table4[[#This Row],[Aufwand]]</f>
        <v>0</v>
      </c>
    </row>
    <row r="272" spans="7:9" x14ac:dyDescent="0.25">
      <c r="G272" s="1"/>
      <c r="H272" s="1"/>
      <c r="I272" s="1">
        <f>Table4[[#This Row],[Prognostiziert]]-Table4[[#This Row],[Aufwand]]</f>
        <v>0</v>
      </c>
    </row>
    <row r="273" spans="7:9" x14ac:dyDescent="0.25">
      <c r="G273" s="1"/>
      <c r="H273" s="1"/>
      <c r="I273" s="1">
        <f>Table4[[#This Row],[Prognostiziert]]-Table4[[#This Row],[Aufwand]]</f>
        <v>0</v>
      </c>
    </row>
    <row r="274" spans="7:9" x14ac:dyDescent="0.25">
      <c r="G274" s="1"/>
      <c r="H274" s="1"/>
      <c r="I274" s="1">
        <f>Table4[[#This Row],[Prognostiziert]]-Table4[[#This Row],[Aufwand]]</f>
        <v>0</v>
      </c>
    </row>
    <row r="275" spans="7:9" x14ac:dyDescent="0.25">
      <c r="G275" s="1"/>
      <c r="H275" s="1"/>
      <c r="I275" s="1">
        <f>Table4[[#This Row],[Prognostiziert]]-Table4[[#This Row],[Aufwand]]</f>
        <v>0</v>
      </c>
    </row>
    <row r="276" spans="7:9" x14ac:dyDescent="0.25">
      <c r="G276" s="1"/>
      <c r="H276" s="1"/>
      <c r="I276" s="1">
        <f>Table4[[#This Row],[Prognostiziert]]-Table4[[#This Row],[Aufwand]]</f>
        <v>0</v>
      </c>
    </row>
    <row r="277" spans="7:9" x14ac:dyDescent="0.25">
      <c r="G277" s="1"/>
      <c r="H277" s="1"/>
      <c r="I277" s="1">
        <f>Table4[[#This Row],[Prognostiziert]]-Table4[[#This Row],[Aufwand]]</f>
        <v>0</v>
      </c>
    </row>
    <row r="278" spans="7:9" x14ac:dyDescent="0.25">
      <c r="G278" s="1"/>
      <c r="H278" s="1"/>
      <c r="I278" s="1">
        <f>Table4[[#This Row],[Prognostiziert]]-Table4[[#This Row],[Aufwand]]</f>
        <v>0</v>
      </c>
    </row>
    <row r="279" spans="7:9" x14ac:dyDescent="0.25">
      <c r="G279" s="1"/>
      <c r="H279" s="1"/>
      <c r="I279" s="1">
        <f>Table4[[#This Row],[Prognostiziert]]-Table4[[#This Row],[Aufwand]]</f>
        <v>0</v>
      </c>
    </row>
    <row r="280" spans="7:9" x14ac:dyDescent="0.25">
      <c r="G280" s="1"/>
      <c r="H280" s="1"/>
      <c r="I280" s="1">
        <f>Table4[[#This Row],[Prognostiziert]]-Table4[[#This Row],[Aufwand]]</f>
        <v>0</v>
      </c>
    </row>
    <row r="281" spans="7:9" x14ac:dyDescent="0.25">
      <c r="G281" s="1"/>
      <c r="H281" s="1"/>
      <c r="I281" s="1">
        <f>Table4[[#This Row],[Prognostiziert]]-Table4[[#This Row],[Aufwand]]</f>
        <v>0</v>
      </c>
    </row>
    <row r="282" spans="7:9" x14ac:dyDescent="0.25">
      <c r="G282" s="1"/>
      <c r="H282" s="1"/>
      <c r="I282" s="1">
        <f>Table4[[#This Row],[Prognostiziert]]-Table4[[#This Row],[Aufwand]]</f>
        <v>0</v>
      </c>
    </row>
    <row r="283" spans="7:9" x14ac:dyDescent="0.25">
      <c r="G283" s="1"/>
      <c r="H283" s="1"/>
      <c r="I283" s="1">
        <f>Table4[[#This Row],[Prognostiziert]]-Table4[[#This Row],[Aufwand]]</f>
        <v>0</v>
      </c>
    </row>
    <row r="284" spans="7:9" x14ac:dyDescent="0.25">
      <c r="G284" s="1"/>
      <c r="H284" s="1"/>
      <c r="I284" s="1">
        <f>Table4[[#This Row],[Prognostiziert]]-Table4[[#This Row],[Aufwand]]</f>
        <v>0</v>
      </c>
    </row>
    <row r="285" spans="7:9" x14ac:dyDescent="0.25">
      <c r="G285" s="1"/>
      <c r="H285" s="1"/>
      <c r="I285" s="1">
        <f>Table4[[#This Row],[Prognostiziert]]-Table4[[#This Row],[Aufwand]]</f>
        <v>0</v>
      </c>
    </row>
    <row r="286" spans="7:9" x14ac:dyDescent="0.25">
      <c r="G286" s="1"/>
      <c r="H286" s="1"/>
      <c r="I286" s="1">
        <f>Table4[[#This Row],[Prognostiziert]]-Table4[[#This Row],[Aufwand]]</f>
        <v>0</v>
      </c>
    </row>
    <row r="287" spans="7:9" x14ac:dyDescent="0.25">
      <c r="G287" s="1"/>
      <c r="H287" s="1"/>
      <c r="I287" s="1">
        <f>Table4[[#This Row],[Prognostiziert]]-Table4[[#This Row],[Aufwand]]</f>
        <v>0</v>
      </c>
    </row>
    <row r="288" spans="7:9" x14ac:dyDescent="0.25">
      <c r="G288" s="1"/>
      <c r="H288" s="1"/>
      <c r="I288" s="1">
        <f>Table4[[#This Row],[Prognostiziert]]-Table4[[#This Row],[Aufwand]]</f>
        <v>0</v>
      </c>
    </row>
    <row r="289" spans="7:9" x14ac:dyDescent="0.25">
      <c r="G289" s="1"/>
      <c r="H289" s="1"/>
      <c r="I289" s="1">
        <f>Table4[[#This Row],[Prognostiziert]]-Table4[[#This Row],[Aufwand]]</f>
        <v>0</v>
      </c>
    </row>
    <row r="290" spans="7:9" x14ac:dyDescent="0.25">
      <c r="G290" s="1"/>
      <c r="H290" s="1"/>
      <c r="I290" s="1">
        <f>Table4[[#This Row],[Prognostiziert]]-Table4[[#This Row],[Aufwand]]</f>
        <v>0</v>
      </c>
    </row>
    <row r="291" spans="7:9" x14ac:dyDescent="0.25">
      <c r="G291" s="1"/>
      <c r="H291" s="1"/>
      <c r="I291" s="1">
        <f>Table4[[#This Row],[Prognostiziert]]-Table4[[#This Row],[Aufwand]]</f>
        <v>0</v>
      </c>
    </row>
    <row r="292" spans="7:9" x14ac:dyDescent="0.25">
      <c r="G292" s="1"/>
      <c r="H292" s="1"/>
      <c r="I292" s="1">
        <f>Table4[[#This Row],[Prognostiziert]]-Table4[[#This Row],[Aufwand]]</f>
        <v>0</v>
      </c>
    </row>
    <row r="293" spans="7:9" x14ac:dyDescent="0.25">
      <c r="G293" s="1"/>
      <c r="H293" s="1"/>
      <c r="I293" s="1">
        <f>Table4[[#This Row],[Prognostiziert]]-Table4[[#This Row],[Aufwand]]</f>
        <v>0</v>
      </c>
    </row>
    <row r="294" spans="7:9" x14ac:dyDescent="0.25">
      <c r="G294" s="1"/>
      <c r="H294" s="1"/>
      <c r="I294" s="1">
        <f>Table4[[#This Row],[Prognostiziert]]-Table4[[#This Row],[Aufwand]]</f>
        <v>0</v>
      </c>
    </row>
    <row r="295" spans="7:9" x14ac:dyDescent="0.25">
      <c r="G295" s="1"/>
      <c r="H295" s="1"/>
      <c r="I295" s="1">
        <f>Table4[[#This Row],[Prognostiziert]]-Table4[[#This Row],[Aufwand]]</f>
        <v>0</v>
      </c>
    </row>
    <row r="296" spans="7:9" x14ac:dyDescent="0.25">
      <c r="G296" s="1"/>
      <c r="H296" s="1"/>
      <c r="I296" s="1">
        <f>Table4[[#This Row],[Prognostiziert]]-Table4[[#This Row],[Aufwand]]</f>
        <v>0</v>
      </c>
    </row>
    <row r="297" spans="7:9" x14ac:dyDescent="0.25">
      <c r="G297" s="1"/>
      <c r="H297" s="1"/>
      <c r="I297" s="1">
        <f>Table4[[#This Row],[Prognostiziert]]-Table4[[#This Row],[Aufwand]]</f>
        <v>0</v>
      </c>
    </row>
    <row r="298" spans="7:9" x14ac:dyDescent="0.25">
      <c r="G298" s="1"/>
      <c r="H298" s="1"/>
      <c r="I298" s="1">
        <f>Table4[[#This Row],[Prognostiziert]]-Table4[[#This Row],[Aufwand]]</f>
        <v>0</v>
      </c>
    </row>
    <row r="299" spans="7:9" x14ac:dyDescent="0.25">
      <c r="G299" s="1"/>
      <c r="H299" s="1"/>
      <c r="I299" s="1">
        <f>Table4[[#This Row],[Prognostiziert]]-Table4[[#This Row],[Aufwand]]</f>
        <v>0</v>
      </c>
    </row>
    <row r="300" spans="7:9" x14ac:dyDescent="0.25">
      <c r="G300" s="1"/>
      <c r="H300" s="1"/>
      <c r="I300" s="1">
        <f>Table4[[#This Row],[Prognostiziert]]-Table4[[#This Row],[Aufwand]]</f>
        <v>0</v>
      </c>
    </row>
  </sheetData>
  <mergeCells count="3">
    <mergeCell ref="N2:U2"/>
    <mergeCell ref="N12:U12"/>
    <mergeCell ref="N22:U22"/>
  </mergeCells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2014-12-03T20:31:43Z</dcterms:modified>
</cp:coreProperties>
</file>