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c5/Downloads/"/>
    </mc:Choice>
  </mc:AlternateContent>
  <xr:revisionPtr revIDLastSave="0" documentId="8_{6E83FF84-A518-5B47-A657-72B26A7A45D4}" xr6:coauthVersionLast="47" xr6:coauthVersionMax="47" xr10:uidLastSave="{00000000-0000-0000-0000-000000000000}"/>
  <bookViews>
    <workbookView xWindow="1280" yWindow="460" windowWidth="26040" windowHeight="15980" activeTab="2" xr2:uid="{00000000-000D-0000-FFFF-FFFF00000000}"/>
  </bookViews>
  <sheets>
    <sheet name="FDATransportal_combined_update_" sheetId="2" r:id="rId1"/>
    <sheet name="Human_In vitro inhibitors" sheetId="1" r:id="rId2"/>
    <sheet name="Clinical drug-drug interactions" sheetId="3" r:id="rId3"/>
  </sheets>
  <definedNames>
    <definedName name="_xlnm._FilterDatabase" localSheetId="0" hidden="1">FDATransportal_combined_update_!$A$1:$M$263</definedName>
    <definedName name="_xlnm._FilterDatabase" localSheetId="1" hidden="1">'Human_In vitro inhibitors'!$A$1:$N$2184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3" l="1"/>
  <c r="I30" i="3"/>
  <c r="F10" i="3"/>
  <c r="E10" i="3"/>
  <c r="F9" i="3"/>
  <c r="E9" i="3"/>
  <c r="F8" i="3"/>
  <c r="E8" i="3"/>
  <c r="H25" i="3"/>
  <c r="F25" i="3"/>
  <c r="E25" i="3"/>
  <c r="I56" i="3"/>
  <c r="F56" i="3"/>
  <c r="E56" i="3"/>
  <c r="I44" i="3" l="1"/>
  <c r="H44" i="3"/>
  <c r="G44" i="3"/>
  <c r="F44" i="3"/>
  <c r="E44" i="3"/>
  <c r="I73" i="3"/>
  <c r="G73" i="3"/>
  <c r="F73" i="3"/>
  <c r="E73" i="3"/>
  <c r="G72" i="3"/>
  <c r="F72" i="3"/>
  <c r="E72" i="3"/>
  <c r="I20" i="3"/>
  <c r="G20" i="3"/>
  <c r="F20" i="3"/>
  <c r="E20" i="3"/>
  <c r="I51" i="3"/>
  <c r="H51" i="3"/>
  <c r="F51" i="3"/>
  <c r="E51" i="3"/>
  <c r="I55" i="3"/>
  <c r="F55" i="3"/>
  <c r="E55" i="3"/>
  <c r="I42" i="3"/>
  <c r="G42" i="3"/>
  <c r="F42" i="3"/>
  <c r="E42" i="3"/>
</calcChain>
</file>

<file path=xl/sharedStrings.xml><?xml version="1.0" encoding="utf-8"?>
<sst xmlns="http://schemas.openxmlformats.org/spreadsheetml/2006/main" count="10124" uniqueCount="1485">
  <si>
    <t>Indomethacin</t>
  </si>
  <si>
    <t>MK-571</t>
  </si>
  <si>
    <t>myricetin</t>
  </si>
  <si>
    <t>VINBLASTINE</t>
  </si>
  <si>
    <t>Ochratoxin A</t>
  </si>
  <si>
    <t>Atorvastatin lactone</t>
  </si>
  <si>
    <t>Bilirubin bisglucuronide</t>
  </si>
  <si>
    <t>Etravirine</t>
  </si>
  <si>
    <t>LCT4</t>
  </si>
  <si>
    <t>diosmetin</t>
  </si>
  <si>
    <t>verapamil</t>
  </si>
  <si>
    <t>Foscarnet sodium</t>
  </si>
  <si>
    <t>Nefopam</t>
  </si>
  <si>
    <t>Orlistat</t>
  </si>
  <si>
    <t>Thiotepa</t>
  </si>
  <si>
    <t>Hydrochlorothiazide</t>
  </si>
  <si>
    <t>Isoxicam</t>
  </si>
  <si>
    <t>Melphalan</t>
  </si>
  <si>
    <t>Metformin</t>
  </si>
  <si>
    <t>Zolpidem tartrate</t>
  </si>
  <si>
    <t>Tiapride</t>
  </si>
  <si>
    <t>Terlipressin acetate</t>
  </si>
  <si>
    <t>Roquinimex</t>
  </si>
  <si>
    <t>Fluvoxamine maleate</t>
  </si>
  <si>
    <t>Talniflumate</t>
  </si>
  <si>
    <t>Fluoxetine</t>
  </si>
  <si>
    <t>MINOXIDIL</t>
  </si>
  <si>
    <t>Nateglinide</t>
  </si>
  <si>
    <t>Sumatriptan</t>
  </si>
  <si>
    <t>Suramin</t>
  </si>
  <si>
    <t>Zaleplon</t>
  </si>
  <si>
    <t>Ethacrynic acid</t>
  </si>
  <si>
    <t>Pindolol</t>
  </si>
  <si>
    <t>Ramipril</t>
  </si>
  <si>
    <t>Remoxipride</t>
  </si>
  <si>
    <t>RIBAVIRIN</t>
  </si>
  <si>
    <t>Risperidone</t>
  </si>
  <si>
    <t>chrysoeril</t>
  </si>
  <si>
    <t>D(-)-Norgestrel</t>
  </si>
  <si>
    <t>Nimesulide</t>
  </si>
  <si>
    <t>Famciclovir</t>
  </si>
  <si>
    <t>Ethosuximide</t>
  </si>
  <si>
    <t>Ethambutol dihydrochloride</t>
  </si>
  <si>
    <t>Dutasteride</t>
  </si>
  <si>
    <t>Doxazosin Mesylate</t>
  </si>
  <si>
    <t>Everolimus</t>
  </si>
  <si>
    <t>Cefdinir</t>
  </si>
  <si>
    <t>Tacrine</t>
  </si>
  <si>
    <t>Aspirin</t>
  </si>
  <si>
    <t>Azlocillin sodium</t>
  </si>
  <si>
    <t>Bronopol</t>
  </si>
  <si>
    <t>Decitabine</t>
  </si>
  <si>
    <t>M-AMSA</t>
  </si>
  <si>
    <t>Mebendazole</t>
  </si>
  <si>
    <t>Amlodipine</t>
  </si>
  <si>
    <t>Alendronate sodium</t>
  </si>
  <si>
    <t>Alprenolol</t>
  </si>
  <si>
    <t>Atropine</t>
  </si>
  <si>
    <t>Donepezil</t>
  </si>
  <si>
    <t>Dipyridamole</t>
  </si>
  <si>
    <t>Sunitinib malate</t>
  </si>
  <si>
    <t>Alprostadil</t>
  </si>
  <si>
    <t>Clofazimine</t>
  </si>
  <si>
    <t>Lornoxicam</t>
  </si>
  <si>
    <t>Quercetin</t>
  </si>
  <si>
    <t>Nisoldipine</t>
  </si>
  <si>
    <t>Gefitinib</t>
  </si>
  <si>
    <t>Oxymetholone</t>
  </si>
  <si>
    <t>Exemestane</t>
  </si>
  <si>
    <t>Maraviroc</t>
  </si>
  <si>
    <t>Isradipine</t>
  </si>
  <si>
    <t>Temsirolimus</t>
  </si>
  <si>
    <t>Rubitecan</t>
  </si>
  <si>
    <t>Enfuvirtide acetate</t>
  </si>
  <si>
    <t>Bromopride</t>
  </si>
  <si>
    <t>Celecoxib</t>
  </si>
  <si>
    <t>Ciclesonide</t>
  </si>
  <si>
    <t>Acecainide</t>
  </si>
  <si>
    <t>Agomelatine</t>
  </si>
  <si>
    <t>Colchicine</t>
  </si>
  <si>
    <t>Dofetilide</t>
  </si>
  <si>
    <t>DOX</t>
  </si>
  <si>
    <t>Chlorzoxazone</t>
  </si>
  <si>
    <t>Erythromycin</t>
  </si>
  <si>
    <t>Wortmannin</t>
  </si>
  <si>
    <t>Bifonazole</t>
  </si>
  <si>
    <t>Dinoprost tromethamine</t>
  </si>
  <si>
    <t>Abiraterone</t>
  </si>
  <si>
    <t>Acipimox</t>
  </si>
  <si>
    <t>Enoxacin</t>
  </si>
  <si>
    <t>Bilirubin monoglucuronide</t>
  </si>
  <si>
    <t>Simvastatin lactone</t>
  </si>
  <si>
    <t>methimazole</t>
  </si>
  <si>
    <t>Oxcarbazepine</t>
  </si>
  <si>
    <t>Flutamide</t>
  </si>
  <si>
    <t>Zonisamide</t>
  </si>
  <si>
    <t>Minocycline hydrochloride</t>
  </si>
  <si>
    <t>Topiramate</t>
  </si>
  <si>
    <t>Nevirapine</t>
  </si>
  <si>
    <t>Nitrazepam</t>
  </si>
  <si>
    <t>Probenecid</t>
  </si>
  <si>
    <t>ranitidine</t>
  </si>
  <si>
    <t>Rivaroxaban</t>
  </si>
  <si>
    <t>Rocuronium bromide</t>
  </si>
  <si>
    <t>Zileuton</t>
  </si>
  <si>
    <t>Zolmitriptan</t>
  </si>
  <si>
    <t>Leuprolide acetate</t>
  </si>
  <si>
    <t>Maxipost</t>
  </si>
  <si>
    <t>Tadalafil</t>
  </si>
  <si>
    <t>Tenoxicam</t>
  </si>
  <si>
    <t>Tetracycline</t>
  </si>
  <si>
    <t>Metronidazole</t>
  </si>
  <si>
    <t>Mizoribine</t>
  </si>
  <si>
    <t>Phenacetin</t>
  </si>
  <si>
    <t>Tinidazole</t>
  </si>
  <si>
    <t>Tobramycin</t>
  </si>
  <si>
    <t>Cidofovir</t>
  </si>
  <si>
    <t>Clarithromycin</t>
  </si>
  <si>
    <t>Diltiazem</t>
  </si>
  <si>
    <t>Clopamide</t>
  </si>
  <si>
    <t>Dexchlorpheniramine maleate</t>
  </si>
  <si>
    <t>Pyrazinamide</t>
  </si>
  <si>
    <t>Sulfacetamide sodium</t>
  </si>
  <si>
    <t>Terfenadine</t>
  </si>
  <si>
    <t>Piroxicam</t>
  </si>
  <si>
    <t>Voglibose</t>
  </si>
  <si>
    <t>Warfarin sodium</t>
  </si>
  <si>
    <t>Pramipexole</t>
  </si>
  <si>
    <t>Cyclosporine A</t>
  </si>
  <si>
    <t>Terbinafine hydrochloride</t>
  </si>
  <si>
    <t>Triamterene</t>
  </si>
  <si>
    <t>Trilostane</t>
  </si>
  <si>
    <t>Timolol</t>
  </si>
  <si>
    <t>Valacyclovir hydrochloride</t>
  </si>
  <si>
    <t>Sulfamethoxazole</t>
  </si>
  <si>
    <t>Etidronate disodium</t>
  </si>
  <si>
    <t>Flutiaddinfoone propionate</t>
  </si>
  <si>
    <t>Quetiapine hemifumarate</t>
  </si>
  <si>
    <t>Fenoldopam mesylate</t>
  </si>
  <si>
    <t>Fleroxacin</t>
  </si>
  <si>
    <t>Atenolol</t>
  </si>
  <si>
    <t>Bivalirudin</t>
  </si>
  <si>
    <t>Caffeine</t>
  </si>
  <si>
    <t>Carvedilol</t>
  </si>
  <si>
    <t>Enalaprilat</t>
  </si>
  <si>
    <t>Eszopiclone</t>
  </si>
  <si>
    <t>Epirubicin hydrochloride</t>
  </si>
  <si>
    <t>Eptifibatide acetate</t>
  </si>
  <si>
    <t>Imiquimod</t>
  </si>
  <si>
    <t>Etretinate</t>
  </si>
  <si>
    <t>Iohexol</t>
  </si>
  <si>
    <t>Iproniazid</t>
  </si>
  <si>
    <t>Lacosamide</t>
  </si>
  <si>
    <t>Lansoprazole</t>
  </si>
  <si>
    <t>Lenalidomide</t>
  </si>
  <si>
    <t>Ipratropium bromide</t>
  </si>
  <si>
    <t>Formoterol fumarate</t>
  </si>
  <si>
    <t>Gatifloxacin</t>
  </si>
  <si>
    <t>Plerixafor</t>
  </si>
  <si>
    <t>Stavudine</t>
  </si>
  <si>
    <t>Reserpine</t>
  </si>
  <si>
    <t>Flupirtine</t>
  </si>
  <si>
    <t>Ciprofloxacin</t>
  </si>
  <si>
    <t>Desipramine</t>
  </si>
  <si>
    <t>Doripenem</t>
  </si>
  <si>
    <t>Eflornithine hydrochloride</t>
  </si>
  <si>
    <t>Oxybutynin</t>
  </si>
  <si>
    <t>Primaquine</t>
  </si>
  <si>
    <t>Dasatinib</t>
  </si>
  <si>
    <t>Cisapride Monohydrate</t>
  </si>
  <si>
    <t>Octreotide Acetate</t>
  </si>
  <si>
    <t>Mifepristone</t>
  </si>
  <si>
    <t>Ritonavir</t>
  </si>
  <si>
    <t>Racecadotril</t>
  </si>
  <si>
    <t>Cilostazol</t>
  </si>
  <si>
    <t>Chlordiazepoxide</t>
  </si>
  <si>
    <t>Cefotaxime sodium</t>
  </si>
  <si>
    <t>Quinidine</t>
  </si>
  <si>
    <t>Chloroquine</t>
  </si>
  <si>
    <t>Aminoglutethimide</t>
  </si>
  <si>
    <t>Aprepitant</t>
  </si>
  <si>
    <t>Cytarabine</t>
  </si>
  <si>
    <t>Misoprostol</t>
  </si>
  <si>
    <t>Fluphenazine Hydrochloride</t>
  </si>
  <si>
    <t>Adefovir Dipivoxil</t>
  </si>
  <si>
    <t>Saquinavir</t>
  </si>
  <si>
    <t>Nelfinavir</t>
  </si>
  <si>
    <t>Fusidic Acid</t>
  </si>
  <si>
    <t>Rosuvastatin calcium</t>
  </si>
  <si>
    <t>Cefazolin sodium</t>
  </si>
  <si>
    <t>Ofloxacin</t>
  </si>
  <si>
    <t>Medroxyprogesterone Acetate</t>
  </si>
  <si>
    <t>Felodipine</t>
  </si>
  <si>
    <t>Simvastatin</t>
  </si>
  <si>
    <t>Iloperidone</t>
  </si>
  <si>
    <t>Lovastatin</t>
  </si>
  <si>
    <t>Dronedarone Hydrochloride</t>
  </si>
  <si>
    <t>Nifedipine</t>
  </si>
  <si>
    <t>Nicardipine</t>
  </si>
  <si>
    <t>Valrubicin</t>
  </si>
  <si>
    <t>Danazol</t>
  </si>
  <si>
    <t>Drotaverine</t>
  </si>
  <si>
    <t>Rabeprazole Sodium</t>
  </si>
  <si>
    <t>Praziquantel</t>
  </si>
  <si>
    <t>Nefazodone</t>
  </si>
  <si>
    <t>Benzbromarone</t>
  </si>
  <si>
    <t>Docetaxel</t>
  </si>
  <si>
    <t>Lapatinib Tosylate</t>
  </si>
  <si>
    <t>Posaconazole</t>
  </si>
  <si>
    <t>Deferasirox</t>
  </si>
  <si>
    <t>Pazopanib</t>
  </si>
  <si>
    <t>Cinnarizine</t>
  </si>
  <si>
    <t>Ciglitazone</t>
  </si>
  <si>
    <t>Rimonabant</t>
  </si>
  <si>
    <t>Scopolamine hydrobromide trihydrate</t>
  </si>
  <si>
    <t>Mirtazapine</t>
  </si>
  <si>
    <t>Natamycin</t>
  </si>
  <si>
    <t>Ondansetron</t>
  </si>
  <si>
    <t>Oxacillin sodium</t>
  </si>
  <si>
    <t>Etoposide</t>
  </si>
  <si>
    <t>Pentoxifylline</t>
  </si>
  <si>
    <t>Sildenafil citrate</t>
  </si>
  <si>
    <t>Felbinac</t>
  </si>
  <si>
    <t>Acarbose</t>
  </si>
  <si>
    <t>Amisulpride</t>
  </si>
  <si>
    <t>Artemether</t>
  </si>
  <si>
    <t>Artemisinin</t>
  </si>
  <si>
    <t>Atracurium besylate</t>
  </si>
  <si>
    <t>Brinzolamide</t>
  </si>
  <si>
    <t>Carbidopa</t>
  </si>
  <si>
    <t>m-Chlorophenylpiperazine</t>
  </si>
  <si>
    <t>Daptomycin</t>
  </si>
  <si>
    <t>Dolasetron mesylate</t>
  </si>
  <si>
    <t>Duloxetine hydrochloride</t>
  </si>
  <si>
    <t>Eprosartan</t>
  </si>
  <si>
    <t>Travoprost</t>
  </si>
  <si>
    <t>Methylprednisolone</t>
  </si>
  <si>
    <t>Gemifioxacin mesylate</t>
  </si>
  <si>
    <t>Adapalene</t>
  </si>
  <si>
    <t>Amikacin</t>
  </si>
  <si>
    <t>Amrinone</t>
  </si>
  <si>
    <t>Clomifene citrate</t>
  </si>
  <si>
    <t>Alvimopan</t>
  </si>
  <si>
    <t>Desmopressin acetate</t>
  </si>
  <si>
    <t>Doxycycline hydrochloride</t>
  </si>
  <si>
    <t>Fesoterodine fumarate</t>
  </si>
  <si>
    <t>Perindopril erbumine</t>
  </si>
  <si>
    <t>Betamethasone</t>
  </si>
  <si>
    <t>Dimenhydrinate</t>
  </si>
  <si>
    <t>Doxepin</t>
  </si>
  <si>
    <t>Strontium ranelate</t>
  </si>
  <si>
    <t>Lamivudine</t>
  </si>
  <si>
    <t>Furosemide</t>
  </si>
  <si>
    <t>Tenofovir disoproxil fumarate</t>
  </si>
  <si>
    <t>Goserelin acetate</t>
  </si>
  <si>
    <t>Naloxone</t>
  </si>
  <si>
    <t>Neomycin</t>
  </si>
  <si>
    <t>Oxytocin acetate</t>
  </si>
  <si>
    <t>Levofloxacin</t>
  </si>
  <si>
    <t>Mafenide acetate</t>
  </si>
  <si>
    <t>Maprotiline</t>
  </si>
  <si>
    <t>Fulvestrant</t>
  </si>
  <si>
    <t>Tolbutamide</t>
  </si>
  <si>
    <t>Triamcinolone acetonide</t>
  </si>
  <si>
    <t>Procainamide</t>
  </si>
  <si>
    <t>Idazoxan</t>
  </si>
  <si>
    <t>Haloperidol</t>
  </si>
  <si>
    <t>Albendazole</t>
  </si>
  <si>
    <t>Piperacillin sodium salt</t>
  </si>
  <si>
    <t>Sulbactam</t>
  </si>
  <si>
    <t>Metocurine</t>
  </si>
  <si>
    <t>SID56422427</t>
  </si>
  <si>
    <t>Riluzole</t>
  </si>
  <si>
    <t>Rizatriptan benzoate</t>
  </si>
  <si>
    <t>Saxagliptin hydrochloride</t>
  </si>
  <si>
    <t>Stepronin</t>
  </si>
  <si>
    <t>Valdecoxib</t>
  </si>
  <si>
    <t>Hydroflumethazide</t>
  </si>
  <si>
    <t>Pancuronium bromide</t>
  </si>
  <si>
    <t>Tolterodine tartrate</t>
  </si>
  <si>
    <t>Guanfacine</t>
  </si>
  <si>
    <t>Tolnaftate</t>
  </si>
  <si>
    <t>Flumazenil</t>
  </si>
  <si>
    <t>Pergolide mesylate</t>
  </si>
  <si>
    <t>Nitazoxanide</t>
  </si>
  <si>
    <t>Hydroxychloroquine sulfate</t>
  </si>
  <si>
    <t>Imipramine</t>
  </si>
  <si>
    <t>Leucovorin calcium</t>
  </si>
  <si>
    <t>Lidocaine</t>
  </si>
  <si>
    <t>Lisinopril</t>
  </si>
  <si>
    <t>Lofepramine</t>
  </si>
  <si>
    <t>Prednisolone</t>
  </si>
  <si>
    <t>Propafenone</t>
  </si>
  <si>
    <t>R-apomorphine</t>
  </si>
  <si>
    <t>Roxithromycin</t>
  </si>
  <si>
    <t>Salmeterol xinafoate</t>
  </si>
  <si>
    <t>Selegiline hydrochloride</t>
  </si>
  <si>
    <t>sotalol</t>
  </si>
  <si>
    <t>Sulfadiazine</t>
  </si>
  <si>
    <t>Enalapril maleate</t>
  </si>
  <si>
    <t>Eplerenone</t>
  </si>
  <si>
    <t>Escitalopram oxalate</t>
  </si>
  <si>
    <t>Repaglinide</t>
  </si>
  <si>
    <t>Atorvastatin Calcium</t>
  </si>
  <si>
    <t>Telmisartan</t>
  </si>
  <si>
    <t>omeprazole</t>
  </si>
  <si>
    <t>Cetrorelix Acetate</t>
  </si>
  <si>
    <t>Cefpodoxime Proxetil</t>
  </si>
  <si>
    <t>EPALRESTAT</t>
  </si>
  <si>
    <t>amiodarone</t>
  </si>
  <si>
    <t>Isotretinoin</t>
  </si>
  <si>
    <t>Tolvaptan</t>
  </si>
  <si>
    <t>Megestrol Acetate</t>
  </si>
  <si>
    <t>Bicalutamide</t>
  </si>
  <si>
    <t>Indinavir</t>
  </si>
  <si>
    <t>Tranilast</t>
  </si>
  <si>
    <t>Paclitaxel</t>
  </si>
  <si>
    <t>Fenofibrate</t>
  </si>
  <si>
    <t>Valinomycin</t>
  </si>
  <si>
    <t>Mevastatin</t>
  </si>
  <si>
    <t>Rotenone</t>
  </si>
  <si>
    <t>Oxiconazole nitrate</t>
  </si>
  <si>
    <t>Ergocalciferol</t>
  </si>
  <si>
    <t>Toremifene citrate</t>
  </si>
  <si>
    <t>Diacerein</t>
  </si>
  <si>
    <t>nitrofurantoin</t>
  </si>
  <si>
    <t>Acetazolamide</t>
  </si>
  <si>
    <t>Tazarotene</t>
  </si>
  <si>
    <t>MOCLOBEMIDE</t>
  </si>
  <si>
    <t>Nelarabine</t>
  </si>
  <si>
    <t>Acyclovir</t>
  </si>
  <si>
    <t>Amoxapine</t>
  </si>
  <si>
    <t>acetaminophen</t>
  </si>
  <si>
    <t>Atomoxetine hydrochloride</t>
  </si>
  <si>
    <t>Carbon tetrachloride</t>
  </si>
  <si>
    <t>Cefadroxil</t>
  </si>
  <si>
    <t>Disopyramide</t>
  </si>
  <si>
    <t>Emtricitabine</t>
  </si>
  <si>
    <t>Etoposide phosphate</t>
  </si>
  <si>
    <t>Ziprasidone mesylate</t>
  </si>
  <si>
    <t>Primidone</t>
  </si>
  <si>
    <t>Famotidine</t>
  </si>
  <si>
    <t>Verapamil</t>
  </si>
  <si>
    <t>Piribedil</t>
  </si>
  <si>
    <t>Pravastatin sodium</t>
  </si>
  <si>
    <t>Raltitrexed</t>
  </si>
  <si>
    <t>Leukotrien C4</t>
  </si>
  <si>
    <t>Molsidomine</t>
  </si>
  <si>
    <t>Nadolol</t>
  </si>
  <si>
    <t>Ketamine</t>
  </si>
  <si>
    <t>Ganciclovir</t>
  </si>
  <si>
    <t>Glipizide</t>
  </si>
  <si>
    <t>Tamoxifen</t>
  </si>
  <si>
    <t>Thiacetazone</t>
  </si>
  <si>
    <t>Ticlopidine hydrochloride</t>
  </si>
  <si>
    <t>Tretinoin</t>
  </si>
  <si>
    <t>Trimethoprim</t>
  </si>
  <si>
    <t>Vioxx</t>
  </si>
  <si>
    <t>Zalcitabine</t>
  </si>
  <si>
    <t>Sparfloxacin</t>
  </si>
  <si>
    <t>Spiramycin</t>
  </si>
  <si>
    <t>5-Fluorouracil</t>
  </si>
  <si>
    <t>Sulfisoxazole</t>
  </si>
  <si>
    <t>DISULFIRAM</t>
  </si>
  <si>
    <t>Oseltamivir phosphate</t>
  </si>
  <si>
    <t>Mupirocin</t>
  </si>
  <si>
    <t>naproxen</t>
  </si>
  <si>
    <t>Ornidazole</t>
  </si>
  <si>
    <t>Gliclazide</t>
  </si>
  <si>
    <t>Pazufloxacin</t>
  </si>
  <si>
    <t>Pemoline</t>
  </si>
  <si>
    <t>Pimecrolimus</t>
  </si>
  <si>
    <t>Febuxostat</t>
  </si>
  <si>
    <t>Dacarbazine</t>
  </si>
  <si>
    <t>Amidotrizoate</t>
  </si>
  <si>
    <t>Ebastine</t>
  </si>
  <si>
    <t>Calcitriol</t>
  </si>
  <si>
    <t>Budesonide</t>
  </si>
  <si>
    <t>Astemizole</t>
  </si>
  <si>
    <t>Loxapine Succinate</t>
  </si>
  <si>
    <t>Ketoconazole</t>
  </si>
  <si>
    <t>Loteprednol etabonate</t>
  </si>
  <si>
    <t>Oxaprozin</t>
  </si>
  <si>
    <t>Undecylenic acid</t>
  </si>
  <si>
    <t>Antipyrine</t>
  </si>
  <si>
    <t>Azathioprine</t>
  </si>
  <si>
    <t>Bexarotene</t>
  </si>
  <si>
    <t>Carmustine</t>
  </si>
  <si>
    <t>Clobazam</t>
  </si>
  <si>
    <t>Vildagliptin</t>
  </si>
  <si>
    <t>Procarbazine hydrochloride</t>
  </si>
  <si>
    <t>promethazine</t>
  </si>
  <si>
    <t>Ramelteon</t>
  </si>
  <si>
    <t>Rasagiline mesylate</t>
  </si>
  <si>
    <t>Meropenem</t>
  </si>
  <si>
    <t>Methotrexate</t>
  </si>
  <si>
    <t>Levetiracetam</t>
  </si>
  <si>
    <t>Levodopa</t>
  </si>
  <si>
    <t>Levosulpiride</t>
  </si>
  <si>
    <t>Lorcainide</t>
  </si>
  <si>
    <t>Staurosporine</t>
  </si>
  <si>
    <t>Bisoprolol fumarate</t>
  </si>
  <si>
    <t>Cefaclor</t>
  </si>
  <si>
    <t>Chlorambucil</t>
  </si>
  <si>
    <t>Chlorpheniramine</t>
  </si>
  <si>
    <t>Cibenzoline</t>
  </si>
  <si>
    <t>Cyclophosphamide</t>
  </si>
  <si>
    <t>Diazoxide</t>
  </si>
  <si>
    <t>Flucytosine</t>
  </si>
  <si>
    <t>Fluorescein</t>
  </si>
  <si>
    <t>Flunisolide</t>
  </si>
  <si>
    <t>Eenoximone</t>
  </si>
  <si>
    <t>Mefenamic acid</t>
  </si>
  <si>
    <t>Zopiclone</t>
  </si>
  <si>
    <t>Bupivacaine hydrochloride</t>
  </si>
  <si>
    <t>Zidovudine</t>
  </si>
  <si>
    <t>Zoledronic acid</t>
  </si>
  <si>
    <t>Gestodene</t>
  </si>
  <si>
    <t>Moxifloxacin hydrochloride</t>
  </si>
  <si>
    <t>Pentamidine</t>
  </si>
  <si>
    <t>PIRACETAM</t>
  </si>
  <si>
    <t>Hydroxyurea</t>
  </si>
  <si>
    <t>MEXILETINE</t>
  </si>
  <si>
    <t>Tegafur</t>
  </si>
  <si>
    <t>Tegaserod maleate</t>
  </si>
  <si>
    <t>Temozolomide</t>
  </si>
  <si>
    <t>Theophylline</t>
  </si>
  <si>
    <t>Thiamphenicol</t>
  </si>
  <si>
    <t>Melperone</t>
  </si>
  <si>
    <t>Propranolol</t>
  </si>
  <si>
    <t>Quinine</t>
  </si>
  <si>
    <t>Nicorandil</t>
  </si>
  <si>
    <t>Nikethamide</t>
  </si>
  <si>
    <t>Norfloxacin</t>
  </si>
  <si>
    <t>Paroxetine hydrochloride</t>
  </si>
  <si>
    <t>Vincristine sulfate</t>
  </si>
  <si>
    <t>Indoramin</t>
  </si>
  <si>
    <t>Kanamycin</t>
  </si>
  <si>
    <t>Ketanserin</t>
  </si>
  <si>
    <t>LEFLUNOMIDE</t>
  </si>
  <si>
    <t>Lomustine</t>
  </si>
  <si>
    <t>Lumiracoxib</t>
  </si>
  <si>
    <t>Gemcitabine hydrochloride</t>
  </si>
  <si>
    <t>Bimatoprost</t>
  </si>
  <si>
    <t>Tacrolimus</t>
  </si>
  <si>
    <t>Ezetimibe</t>
  </si>
  <si>
    <t>Rifabutin</t>
  </si>
  <si>
    <t>Itraconazole</t>
  </si>
  <si>
    <t>Zafirlukast</t>
  </si>
  <si>
    <t>Pranlukast</t>
  </si>
  <si>
    <t>Rifampicin</t>
  </si>
  <si>
    <t>Clofibrate</t>
  </si>
  <si>
    <t>Rifapentine</t>
  </si>
  <si>
    <t>Mycophenolate Mofetil</t>
  </si>
  <si>
    <t>17alpha-ethinylestradiol</t>
  </si>
  <si>
    <t>GDC-0941 bimesylate</t>
  </si>
  <si>
    <t>Rifaximin</t>
  </si>
  <si>
    <t>Midecamycin</t>
  </si>
  <si>
    <t>Norethindrone</t>
  </si>
  <si>
    <t>Sertindole</t>
  </si>
  <si>
    <t>Amlexanox</t>
  </si>
  <si>
    <t>Cloprostenol sodium</t>
  </si>
  <si>
    <t>Carprofen</t>
  </si>
  <si>
    <t>Tubocurarine</t>
  </si>
  <si>
    <t>Nalidixic acid</t>
  </si>
  <si>
    <t>Allopurinol</t>
  </si>
  <si>
    <t>Azithromycin</t>
  </si>
  <si>
    <t>Butorphanol</t>
  </si>
  <si>
    <t>Chlorthalidone</t>
  </si>
  <si>
    <t>Cimetidine</t>
  </si>
  <si>
    <t>Dapsone</t>
  </si>
  <si>
    <t>Dexbrompheniramine maleate</t>
  </si>
  <si>
    <t>Dirithromycin</t>
  </si>
  <si>
    <t>Domperidone</t>
  </si>
  <si>
    <t>propylthiouracil</t>
  </si>
  <si>
    <t>Ketotifen fumarate</t>
  </si>
  <si>
    <t>Mesna</t>
  </si>
  <si>
    <t>Metoclopramide</t>
  </si>
  <si>
    <t>Metoprolol</t>
  </si>
  <si>
    <t>Loratadine</t>
  </si>
  <si>
    <t>Latanoprost</t>
  </si>
  <si>
    <t>Norethindrone Acetate</t>
  </si>
  <si>
    <t>Finasteride</t>
  </si>
  <si>
    <t>Entacapone</t>
  </si>
  <si>
    <t>Dicloxacillin</t>
  </si>
  <si>
    <t>Erythromycin Estolate</t>
  </si>
  <si>
    <t>Neratinib</t>
  </si>
  <si>
    <t>Dactolisib</t>
  </si>
  <si>
    <t>Etoricoxib</t>
  </si>
  <si>
    <t>Feprazone</t>
  </si>
  <si>
    <t>Ketorolac tromethamine</t>
  </si>
  <si>
    <t>Vinblastine</t>
  </si>
  <si>
    <t>Ceftriaxone sodium</t>
  </si>
  <si>
    <t>Amitriptyline</t>
  </si>
  <si>
    <t>Amoxicillin</t>
  </si>
  <si>
    <t>Anastrozole</t>
  </si>
  <si>
    <t>Anthralin</t>
  </si>
  <si>
    <t>Baclofen</t>
  </si>
  <si>
    <t>Benzocaine</t>
  </si>
  <si>
    <t>Bortezomib</t>
  </si>
  <si>
    <t>Bupropion hydrochloride</t>
  </si>
  <si>
    <t>Captopril</t>
  </si>
  <si>
    <t>Carbamazepine</t>
  </si>
  <si>
    <t>Cefixime</t>
  </si>
  <si>
    <t>Chlorpropamide</t>
  </si>
  <si>
    <t>Cladribine</t>
  </si>
  <si>
    <t>Clofarabine</t>
  </si>
  <si>
    <t>Clomipramine</t>
  </si>
  <si>
    <t>cp-690550</t>
  </si>
  <si>
    <t>Dexamethasone</t>
  </si>
  <si>
    <t>Dexlansoprazole</t>
  </si>
  <si>
    <t>Ifosfamide</t>
  </si>
  <si>
    <t>Indapamide</t>
  </si>
  <si>
    <t>Fludarabine phosphate</t>
  </si>
  <si>
    <t>GALANTAMINE</t>
  </si>
  <si>
    <t>Didanosine</t>
  </si>
  <si>
    <t>Nebivolol hydrochloride</t>
  </si>
  <si>
    <t>Sitagliptin</t>
  </si>
  <si>
    <t>Tilorone</t>
  </si>
  <si>
    <t>Melatonin</t>
  </si>
  <si>
    <t>Urapidil</t>
  </si>
  <si>
    <t>Procyclidine</t>
  </si>
  <si>
    <t>Mibefradil hydrochloride</t>
  </si>
  <si>
    <t>Amprenavir</t>
  </si>
  <si>
    <t>Imatinib</t>
  </si>
  <si>
    <t>Digitoxin</t>
  </si>
  <si>
    <t>Clopidogrel bisulfate</t>
  </si>
  <si>
    <t>Testosterone</t>
  </si>
  <si>
    <t>Miconazole nitrate</t>
  </si>
  <si>
    <t>Pranoprofen</t>
  </si>
  <si>
    <t>Papaverine</t>
  </si>
  <si>
    <t>Cefuroxime axetil</t>
  </si>
  <si>
    <t>Teniposide</t>
  </si>
  <si>
    <t>Aminophylline</t>
  </si>
  <si>
    <t>Albuterol</t>
  </si>
  <si>
    <t>Artesunate</t>
  </si>
  <si>
    <t>Atosiban</t>
  </si>
  <si>
    <t>Betamipron</t>
  </si>
  <si>
    <t>Bisacodyl</t>
  </si>
  <si>
    <t>Brompheniramine maleate</t>
  </si>
  <si>
    <t>Busulphan</t>
  </si>
  <si>
    <t>Cabergoline</t>
  </si>
  <si>
    <t>Cefotetan</t>
  </si>
  <si>
    <t>Citalopram</t>
  </si>
  <si>
    <t>Clioquinol</t>
  </si>
  <si>
    <t>Clozapine</t>
  </si>
  <si>
    <t>Desloratadine</t>
  </si>
  <si>
    <t>Efavirenz</t>
  </si>
  <si>
    <t>Entecavir</t>
  </si>
  <si>
    <t>Ertapenem sodium</t>
  </si>
  <si>
    <t>Pemirolast potassium</t>
  </si>
  <si>
    <t>Phenformin</t>
  </si>
  <si>
    <t>Prochlorperazine</t>
  </si>
  <si>
    <t>Linezolid</t>
  </si>
  <si>
    <t>Varenicline tartrate</t>
  </si>
  <si>
    <t>Pregabalin</t>
  </si>
  <si>
    <t>Tizanidine</t>
  </si>
  <si>
    <t>Fluconazole</t>
  </si>
  <si>
    <t>Triamcinolone diacetate</t>
  </si>
  <si>
    <t>Nalmefene</t>
  </si>
  <si>
    <t>Xamoterol</t>
  </si>
  <si>
    <t>Terbutaline</t>
  </si>
  <si>
    <t>Pefloxacin</t>
  </si>
  <si>
    <t>Neostigmine</t>
  </si>
  <si>
    <t>Nortriptyline</t>
  </si>
  <si>
    <t>Telbivudine</t>
  </si>
  <si>
    <t>Vecuronium bromide</t>
  </si>
  <si>
    <t>Miglitol</t>
  </si>
  <si>
    <t>Nimodipine</t>
  </si>
  <si>
    <t>Tigecycline</t>
  </si>
  <si>
    <t>Somatostatin</t>
  </si>
  <si>
    <t>Valsartan</t>
  </si>
  <si>
    <t>Transporter</t>
  </si>
  <si>
    <t>Substrate</t>
  </si>
  <si>
    <t>Substrate used</t>
  </si>
  <si>
    <t>Cell system</t>
  </si>
  <si>
    <t>References</t>
  </si>
  <si>
    <t>MRP2-expressing MDCK cells</t>
  </si>
  <si>
    <t>MRP2-expressing sf9 vesicles</t>
  </si>
  <si>
    <t>chloromethylfluorescein-diacetate</t>
  </si>
  <si>
    <t>MRP2-expressing MDCK-II cells</t>
  </si>
  <si>
    <t>KO-143</t>
  </si>
  <si>
    <t>KO-143+C15</t>
  </si>
  <si>
    <t>MRP2-expressing HEK vesicles</t>
  </si>
  <si>
    <t>MRP2-expressing HepG2 cells</t>
  </si>
  <si>
    <t>Alisporivir</t>
  </si>
  <si>
    <t>Isoscutellarin</t>
  </si>
  <si>
    <t>Scutellarin</t>
  </si>
  <si>
    <t>Dolutegravir</t>
  </si>
  <si>
    <t>Voriconazole</t>
  </si>
  <si>
    <t>Vorinostat</t>
  </si>
  <si>
    <t>Venlafaxine</t>
  </si>
  <si>
    <t>Vigabtrin</t>
  </si>
  <si>
    <t>1-Naphthylisothiocyanate</t>
  </si>
  <si>
    <t>Emetine</t>
  </si>
  <si>
    <t>Benznidazole</t>
  </si>
  <si>
    <t>Telithromycin</t>
  </si>
  <si>
    <t>Vasopressin</t>
  </si>
  <si>
    <t>Isoniazid</t>
  </si>
  <si>
    <t>Nicotine</t>
  </si>
  <si>
    <t>Olanzapine</t>
  </si>
  <si>
    <t>Aripiprazole</t>
  </si>
  <si>
    <t>Camptothecin</t>
  </si>
  <si>
    <t>Pirinixic acid</t>
  </si>
  <si>
    <t>Lopinavir</t>
  </si>
  <si>
    <t>Chlorpromazine</t>
  </si>
  <si>
    <t>Inhibitor</t>
  </si>
  <si>
    <t>3-O-glucuronide of ethinylestradiol</t>
  </si>
  <si>
    <t>E3040 glucuronide</t>
  </si>
  <si>
    <t>2,4-dinitrophenyl-S-glutathione</t>
  </si>
  <si>
    <t>Vincristine</t>
  </si>
  <si>
    <t>Implicated Transporter</t>
  </si>
  <si>
    <t>Interacting Drug</t>
  </si>
  <si>
    <t>Affected Drug</t>
  </si>
  <si>
    <t>AUC</t>
  </si>
  <si>
    <t>Cmax</t>
  </si>
  <si>
    <t>CLR</t>
  </si>
  <si>
    <t>CL/F</t>
  </si>
  <si>
    <t>t1/2</t>
  </si>
  <si>
    <t>Effect on PD</t>
  </si>
  <si>
    <t>calcein AM</t>
  </si>
  <si>
    <t>Liver canalicular membrane vesicles</t>
  </si>
  <si>
    <t>5(6)-carboxy-2',7'-dichlorofluorescein</t>
  </si>
  <si>
    <t>Cell System</t>
  </si>
  <si>
    <t>MRP2-expressing LLC PK1 vesicles</t>
  </si>
  <si>
    <t>Caco-2 brush border membrane vesicles</t>
  </si>
  <si>
    <t>MRP2-expressing MDCK vesicles</t>
  </si>
  <si>
    <t>MDR1</t>
  </si>
  <si>
    <t>Oseltamivir</t>
  </si>
  <si>
    <t>MDR1-expressing LLC-PK1 cells</t>
  </si>
  <si>
    <t>Damgo</t>
  </si>
  <si>
    <t>MDR1-expressing SW1573/S1 vesicles</t>
  </si>
  <si>
    <t>MDR1-containing proteoliposomes</t>
  </si>
  <si>
    <t>Dolastatin-10</t>
  </si>
  <si>
    <t>Quetiapine</t>
  </si>
  <si>
    <t>MDR1-expressing insect vesicles</t>
  </si>
  <si>
    <t>MDR1-expressing CEM/VLB100 vesicles</t>
  </si>
  <si>
    <t>Grepafloxacin</t>
  </si>
  <si>
    <t>MDR1-expressing Caco-2 cells</t>
  </si>
  <si>
    <t>MDR1-expressing Sf9 vesicles</t>
  </si>
  <si>
    <t>Hydroxyrubicin</t>
  </si>
  <si>
    <t>MDR1-expressing K562 cells</t>
  </si>
  <si>
    <t>MDR1-expressing MDCK cells</t>
  </si>
  <si>
    <t>Dactinomycin</t>
  </si>
  <si>
    <t>Progesterone</t>
  </si>
  <si>
    <t>Cyclosporine</t>
  </si>
  <si>
    <t>MDR1-expressing MCF7 cells</t>
  </si>
  <si>
    <t>Doxorubicin</t>
  </si>
  <si>
    <t>Losartan</t>
  </si>
  <si>
    <t>Prazosin</t>
  </si>
  <si>
    <t>MDR1 expressing porcine PBCEC cells</t>
  </si>
  <si>
    <t>Digoxin</t>
  </si>
  <si>
    <t>Midazolam</t>
  </si>
  <si>
    <t>Hydrocortisone</t>
  </si>
  <si>
    <t>Dpdpe</t>
  </si>
  <si>
    <t>Miconazole</t>
  </si>
  <si>
    <t>Mibefradil</t>
  </si>
  <si>
    <t>Clotrimazole</t>
  </si>
  <si>
    <t>Pimozide</t>
  </si>
  <si>
    <t>Ivermectin</t>
  </si>
  <si>
    <t>MDR1 expressing LLC-PK1 cells</t>
  </si>
  <si>
    <t>Ranitidine</t>
  </si>
  <si>
    <t>Morphine</t>
  </si>
  <si>
    <t>Em-A</t>
  </si>
  <si>
    <t>Csa</t>
  </si>
  <si>
    <t>Etoposide (Vp-16)</t>
  </si>
  <si>
    <t>Sid11533002</t>
  </si>
  <si>
    <t>Enkephalin (Dpdpe)</t>
  </si>
  <si>
    <t>Itc</t>
  </si>
  <si>
    <t xml:space="preserve">MDR1 expressing MDCK2 cells </t>
  </si>
  <si>
    <t>Lsn335984, 42</t>
  </si>
  <si>
    <t>MDR1 expressing A2780/ADR cells</t>
  </si>
  <si>
    <t>Wk-X-50</t>
  </si>
  <si>
    <t>Hoechst 33342</t>
  </si>
  <si>
    <t>Rhodamine 123</t>
  </si>
  <si>
    <t>MDR1 expressing MDCK cells</t>
  </si>
  <si>
    <t>Tariquidar</t>
  </si>
  <si>
    <t>MDR1 expressing Kb-V1 cells</t>
  </si>
  <si>
    <t>Elacridar</t>
  </si>
  <si>
    <t>MDR1 expressing L5178 cells</t>
  </si>
  <si>
    <t>Niguldipine</t>
  </si>
  <si>
    <t>Daunorubicin</t>
  </si>
  <si>
    <t>MDR1 exressing CCRF-cEM/VCR 1000 cells</t>
  </si>
  <si>
    <t>Gpv005</t>
  </si>
  <si>
    <t>Valspodar</t>
  </si>
  <si>
    <t>Zosuquidar</t>
  </si>
  <si>
    <t>Gpv062</t>
  </si>
  <si>
    <t>Atorvastatin</t>
  </si>
  <si>
    <t>MDR1 expressing 3T3-G185 cells</t>
  </si>
  <si>
    <t>Methadone</t>
  </si>
  <si>
    <t>Caco-2 cells</t>
  </si>
  <si>
    <t>Atorvastatin Lactone</t>
  </si>
  <si>
    <t>Simvastatin Lactone</t>
  </si>
  <si>
    <t>Lovastatin Lactone</t>
  </si>
  <si>
    <t>Alfentanil</t>
  </si>
  <si>
    <t>Fentanyl</t>
  </si>
  <si>
    <t>Sulfentanil</t>
  </si>
  <si>
    <t>Loperamide</t>
  </si>
  <si>
    <t>MDR1 expressing Caco-2 cells</t>
  </si>
  <si>
    <t>Cholesterol</t>
  </si>
  <si>
    <t>NIH-G185 cells</t>
  </si>
  <si>
    <t>Dexniguldipine</t>
  </si>
  <si>
    <t>MDR1-expressing CEM/VLB100 cells</t>
  </si>
  <si>
    <t>CEM/VBL 100</t>
  </si>
  <si>
    <t>Spironolactone</t>
  </si>
  <si>
    <t>Nobiletin</t>
  </si>
  <si>
    <t>Gallopamil</t>
  </si>
  <si>
    <t>Norverapamil</t>
  </si>
  <si>
    <t>Trimethoxybenzoylyohimbine</t>
  </si>
  <si>
    <t>Verapamil (R)</t>
  </si>
  <si>
    <t>paclitaxel</t>
  </si>
  <si>
    <t>HCT15/CL02 cells</t>
  </si>
  <si>
    <t>Verapamil (S)</t>
  </si>
  <si>
    <t>MES-SA/DX5 cells</t>
  </si>
  <si>
    <t>Verapamil (Racemic)</t>
  </si>
  <si>
    <t>Piperine</t>
  </si>
  <si>
    <t>Amiodarone</t>
  </si>
  <si>
    <t>Desmethylazelastine</t>
  </si>
  <si>
    <t>G185 cells</t>
  </si>
  <si>
    <t>Taxol</t>
  </si>
  <si>
    <t>Celiprolol</t>
  </si>
  <si>
    <t>NIH-3T3-G185 cells</t>
  </si>
  <si>
    <t>Troleandomycin</t>
  </si>
  <si>
    <t>Taxol (Paclitaxel)</t>
  </si>
  <si>
    <t>Trifluoperazine</t>
  </si>
  <si>
    <t>Fluphenazine</t>
  </si>
  <si>
    <t>Sid170465705</t>
  </si>
  <si>
    <t>N-Norgallopamil</t>
  </si>
  <si>
    <t>Tetraphenylphosphonium</t>
  </si>
  <si>
    <t>Forskolin</t>
  </si>
  <si>
    <t>Fluo-3-AM</t>
  </si>
  <si>
    <t>JC-1</t>
  </si>
  <si>
    <t>LDS-751</t>
  </si>
  <si>
    <t>Tetramethylrosamine</t>
  </si>
  <si>
    <t>Pantoprazole</t>
  </si>
  <si>
    <t>Cepharanthin</t>
  </si>
  <si>
    <t>Benidipine</t>
  </si>
  <si>
    <t>Barnidipine</t>
  </si>
  <si>
    <t>Manidipine</t>
  </si>
  <si>
    <t>Efonidipine</t>
  </si>
  <si>
    <t>Elacridar Hydrochloride</t>
  </si>
  <si>
    <t>Bromocriptine</t>
  </si>
  <si>
    <t>Dihydroergotamine</t>
  </si>
  <si>
    <t>Dihydroergocryptine</t>
  </si>
  <si>
    <t>Ergocryptine</t>
  </si>
  <si>
    <t>Ergotamine</t>
  </si>
  <si>
    <t>Ergocristine</t>
  </si>
  <si>
    <t>Ergocornine</t>
  </si>
  <si>
    <t>Ergonovine</t>
  </si>
  <si>
    <t>Dihydroergocristine</t>
  </si>
  <si>
    <t>Sirolimus</t>
  </si>
  <si>
    <t>Nitrendipine</t>
  </si>
  <si>
    <t>Nilvadipine</t>
  </si>
  <si>
    <t>Doxorubicin-resistant A2780 adr cells</t>
  </si>
  <si>
    <t>Hela cells</t>
  </si>
  <si>
    <t>Reversan</t>
  </si>
  <si>
    <t>KBV1 cells</t>
  </si>
  <si>
    <t>Breviscapine</t>
  </si>
  <si>
    <t>Fexofenadine</t>
  </si>
  <si>
    <t>ND</t>
  </si>
  <si>
    <t>ABCB1</t>
  </si>
  <si>
    <t>ABCC2</t>
  </si>
  <si>
    <t>SLC22A4</t>
  </si>
  <si>
    <t>HEK293-hOCTN1</t>
  </si>
  <si>
    <t>Ethambutol</t>
  </si>
  <si>
    <t>Acetylcholine</t>
  </si>
  <si>
    <t>hOCTN1 reconstituted proteoliposome</t>
  </si>
  <si>
    <t>Tetraethylammonium</t>
  </si>
  <si>
    <t>L-carnitine</t>
  </si>
  <si>
    <t>Ergothioneine</t>
  </si>
  <si>
    <t>Gabapentin</t>
  </si>
  <si>
    <t>Sulpiride</t>
  </si>
  <si>
    <t>MDCK-hOCTN1</t>
  </si>
  <si>
    <t>SLC22A5</t>
  </si>
  <si>
    <t>HEK293-hOCTN2</t>
  </si>
  <si>
    <t>MDCK-hOCTN2</t>
  </si>
  <si>
    <t>Cephaloridine</t>
  </si>
  <si>
    <t>hOCTN2-expressing oocytes</t>
  </si>
  <si>
    <t>Mildronate</t>
  </si>
  <si>
    <t>Pivaloylcarnitine</t>
  </si>
  <si>
    <t>Valproylcarnitine</t>
  </si>
  <si>
    <t>HRPE-hOCTN2</t>
  </si>
  <si>
    <t>Acetyl-L-carnitine</t>
  </si>
  <si>
    <t>TR-iBRB2 cells</t>
  </si>
  <si>
    <t>L-Carnitine</t>
  </si>
  <si>
    <t>primary epididymal spermatozoa</t>
  </si>
  <si>
    <t>LLC-PK1-hOCTN2</t>
  </si>
  <si>
    <t>tetraethylammonium</t>
  </si>
  <si>
    <t>HRPE-rOCTN1</t>
  </si>
  <si>
    <t>Flecainide</t>
  </si>
  <si>
    <t>MDCKII-hOCTN1</t>
  </si>
  <si>
    <t>gamma-butyrobetaine</t>
  </si>
  <si>
    <t>hOCTN1-reconstituted proteoliposomes</t>
  </si>
  <si>
    <t>Linagliptin</t>
  </si>
  <si>
    <t>not stated</t>
  </si>
  <si>
    <t>https://www.accessdata.fda.gov/drugsatfda_docs/nda/2011/201280Orig1s000ClinPharmR.pdf</t>
  </si>
  <si>
    <t>Carnitine</t>
  </si>
  <si>
    <t>Choline</t>
  </si>
  <si>
    <t>KB-3-3-hOCTN1</t>
  </si>
  <si>
    <t>Mitoxantrone</t>
  </si>
  <si>
    <t>cytarabine</t>
  </si>
  <si>
    <t>Cobicistat</t>
  </si>
  <si>
    <t>S2-hOCTN1</t>
  </si>
  <si>
    <t>https://www.pmda.go.jp/drugs/2016/P20161125002/800155000_22800AMX00714_I100_1.pdf</t>
  </si>
  <si>
    <t>ethambutol</t>
  </si>
  <si>
    <t>Cefepime</t>
  </si>
  <si>
    <t>JAR-hOCTN2</t>
  </si>
  <si>
    <t>BeWo cells expressing OCTN2</t>
  </si>
  <si>
    <t>Caco-2 cells expressing OCTN2</t>
  </si>
  <si>
    <t>MDCKII-hOCTN2</t>
  </si>
  <si>
    <t>Cediranib</t>
  </si>
  <si>
    <t>Omeprazole</t>
  </si>
  <si>
    <t>hOCTN2-reconstituted proteoliposomes</t>
  </si>
  <si>
    <t>Thioridazine</t>
  </si>
  <si>
    <t>Pyrilamine</t>
  </si>
  <si>
    <t>Lomefloxacin</t>
  </si>
  <si>
    <t>Guanosine</t>
  </si>
  <si>
    <t>Sulfanilamide</t>
  </si>
  <si>
    <t>Cisapride</t>
  </si>
  <si>
    <t>Penfluridol</t>
  </si>
  <si>
    <t>Cetirizine</t>
  </si>
  <si>
    <t>Nizatidine</t>
  </si>
  <si>
    <t>Vinorelbine</t>
  </si>
  <si>
    <t>Irinotecan</t>
  </si>
  <si>
    <t>Ketorolac</t>
  </si>
  <si>
    <t>Succinylcholine</t>
  </si>
  <si>
    <t>Procarbazine</t>
  </si>
  <si>
    <t>L6-hOCTN2</t>
  </si>
  <si>
    <t>Cefazolin</t>
  </si>
  <si>
    <t>Cefuroxime</t>
  </si>
  <si>
    <t>Cephalexin</t>
  </si>
  <si>
    <t>Acetyl-DL-carnitine</t>
  </si>
  <si>
    <t>D-carnitine</t>
  </si>
  <si>
    <t>Sodium valproate</t>
  </si>
  <si>
    <t>Methamphetamine</t>
  </si>
  <si>
    <t>Ephedrine</t>
  </si>
  <si>
    <t>Chloroephedrine</t>
  </si>
  <si>
    <t>Amphetamine</t>
  </si>
  <si>
    <t>Norephedrine</t>
  </si>
  <si>
    <t>psi - ephedrine</t>
  </si>
  <si>
    <t>nor-psi-ephedrine</t>
  </si>
  <si>
    <t>Raloxifene</t>
  </si>
  <si>
    <t>Propantheline</t>
  </si>
  <si>
    <t>Duloxetine</t>
  </si>
  <si>
    <t>Cerivastatin</t>
  </si>
  <si>
    <t>Rifampin</t>
  </si>
  <si>
    <t>Selegiline</t>
  </si>
  <si>
    <t>SLC22A2</t>
  </si>
  <si>
    <t>HEK293-OCT2</t>
  </si>
  <si>
    <t>Atenonol</t>
  </si>
  <si>
    <t>Fampridine</t>
  </si>
  <si>
    <t>Cisplatin</t>
  </si>
  <si>
    <t>Anisodine</t>
  </si>
  <si>
    <t>Monocrotaline</t>
  </si>
  <si>
    <r>
      <t>N</t>
    </r>
    <r>
      <rPr>
        <vertAlign val="superscript"/>
        <sz val="12"/>
        <color theme="1"/>
        <rFont val="ArialMT"/>
        <family val="2"/>
      </rPr>
      <t>1</t>
    </r>
    <r>
      <rPr>
        <sz val="12"/>
        <color theme="1"/>
        <rFont val="Calibri"/>
        <family val="2"/>
        <scheme val="minor"/>
      </rPr>
      <t>-methyladenosine (m</t>
    </r>
    <r>
      <rPr>
        <vertAlign val="superscript"/>
        <sz val="12"/>
        <color theme="1"/>
        <rFont val="ArialMT"/>
        <family val="2"/>
      </rPr>
      <t>1</t>
    </r>
    <r>
      <rPr>
        <sz val="12"/>
        <color theme="1"/>
        <rFont val="Calibri"/>
        <family val="2"/>
        <scheme val="minor"/>
      </rPr>
      <t>A)</t>
    </r>
  </si>
  <si>
    <t>N/A</t>
  </si>
  <si>
    <t>p-tyramine</t>
  </si>
  <si>
    <t>Berberine</t>
  </si>
  <si>
    <t>MDCK-OCT2</t>
  </si>
  <si>
    <t>Proguanil</t>
  </si>
  <si>
    <r>
      <t>para</t>
    </r>
    <r>
      <rPr>
        <sz val="12"/>
        <color theme="1"/>
        <rFont val="Calibri"/>
        <family val="2"/>
        <scheme val="minor"/>
      </rPr>
      <t>-Aminosalicylic acid (PAS)</t>
    </r>
  </si>
  <si>
    <t>CHO-OCT2</t>
  </si>
  <si>
    <t>NBD-MTMA</t>
  </si>
  <si>
    <t>NMD-MTMA</t>
  </si>
  <si>
    <t>Nitidine chloride</t>
  </si>
  <si>
    <t>Trospium</t>
  </si>
  <si>
    <t>Veliparib</t>
  </si>
  <si>
    <t>OCT2-expressing oocytes</t>
  </si>
  <si>
    <t>Cadmium ion (Cd2+)</t>
  </si>
  <si>
    <t>Vandetanib</t>
  </si>
  <si>
    <t xml:space="preserve">Pyrimethamine </t>
  </si>
  <si>
    <t>Trimipramine</t>
  </si>
  <si>
    <t>Trospium chloride</t>
  </si>
  <si>
    <t>Zolpidem</t>
  </si>
  <si>
    <t>Rabeprazole</t>
  </si>
  <si>
    <t>Tenatoprazole</t>
  </si>
  <si>
    <t>Creatinine</t>
  </si>
  <si>
    <t>MDCKII_OCT2</t>
  </si>
  <si>
    <t>Doravirine</t>
  </si>
  <si>
    <t>CHO-K1-OCT2</t>
  </si>
  <si>
    <t>serotonin</t>
  </si>
  <si>
    <t>norepinephrine</t>
  </si>
  <si>
    <t>Decynium-22</t>
  </si>
  <si>
    <t>Amodiaquine</t>
  </si>
  <si>
    <t>Pyrimethamine</t>
  </si>
  <si>
    <t>Ethidium</t>
  </si>
  <si>
    <t>Diphenidol</t>
  </si>
  <si>
    <t>TEA</t>
  </si>
  <si>
    <t>Tramadol</t>
  </si>
  <si>
    <t>TMA</t>
  </si>
  <si>
    <t>Chelerythrine</t>
  </si>
  <si>
    <t xml:space="preserve"> OCT2</t>
  </si>
  <si>
    <t>Olaparib</t>
  </si>
  <si>
    <r>
      <rPr>
        <i/>
        <sz val="12"/>
        <color theme="1"/>
        <rFont val="ArialMT"/>
      </rPr>
      <t>para</t>
    </r>
    <r>
      <rPr>
        <sz val="12"/>
        <color theme="1"/>
        <rFont val="Calibri"/>
        <family val="2"/>
        <scheme val="minor"/>
      </rPr>
      <t>-aminosalicylate acid (PAS)</t>
    </r>
  </si>
  <si>
    <t xml:space="preserve">Ethambutol </t>
  </si>
  <si>
    <t>Amantadine</t>
  </si>
  <si>
    <t>Atomoxetine</t>
  </si>
  <si>
    <t>Benztropine</t>
  </si>
  <si>
    <t>Bupropion</t>
  </si>
  <si>
    <t>Buspirone</t>
  </si>
  <si>
    <t>Mexiletine</t>
  </si>
  <si>
    <t>Pilocarpine</t>
  </si>
  <si>
    <t>Tripelennamine</t>
  </si>
  <si>
    <t>Tropicamide</t>
  </si>
  <si>
    <t>Clonidine</t>
  </si>
  <si>
    <t>Ethylacridinium</t>
  </si>
  <si>
    <t>Ipratropium</t>
  </si>
  <si>
    <t>Diphenhydramine</t>
  </si>
  <si>
    <t>TEMA</t>
  </si>
  <si>
    <t>Phenanthriplatin</t>
  </si>
  <si>
    <t>p-hydroxymethamphetamine (p-OHMA)</t>
  </si>
  <si>
    <t>Aconitine</t>
  </si>
  <si>
    <t>S2-OCT2</t>
  </si>
  <si>
    <t>Chlorpyrifos</t>
  </si>
  <si>
    <t>Diazepam</t>
  </si>
  <si>
    <t>Fenitrothion</t>
  </si>
  <si>
    <t>Malathion</t>
  </si>
  <si>
    <t>Mianserin</t>
  </si>
  <si>
    <t>Triazolam</t>
  </si>
  <si>
    <t>Corticosterone</t>
  </si>
  <si>
    <t>Telaprevir</t>
  </si>
  <si>
    <t>m-iodobenzylguanidine (MIBG)</t>
  </si>
  <si>
    <t>Rucaparib</t>
  </si>
  <si>
    <t>OCTs</t>
  </si>
  <si>
    <t>Dolutegravir (q12h)</t>
  </si>
  <si>
    <t>Dolutegravir (q24h)</t>
  </si>
  <si>
    <t>Lucerastat</t>
  </si>
  <si>
    <t>NS</t>
  </si>
  <si>
    <t xml:space="preserve"> OCT2/MATE1</t>
  </si>
  <si>
    <t>Glycopyrronium</t>
  </si>
  <si>
    <t>OCTs/MATEs</t>
  </si>
  <si>
    <t>Test cocktail 1: digoxin, furosemide, metformin, and rosuvastatin</t>
  </si>
  <si>
    <t>Test cocktail 3: digoxin, metformin, rosuvastatin, and increased furosemide</t>
  </si>
  <si>
    <t>Plazomicin</t>
  </si>
  <si>
    <t>Isavuconazole</t>
  </si>
  <si>
    <t>Crizotinib</t>
  </si>
  <si>
    <t>50mg, every 12hr for 7 days</t>
  </si>
  <si>
    <t>500mg immediate release every 12hr, all days</t>
  </si>
  <si>
    <t>50mg, every 24hr for 7 days</t>
  </si>
  <si>
    <t>500mg, single dose on day1 and day6</t>
  </si>
  <si>
    <t>800mg, 2x daily for 10 days</t>
  </si>
  <si>
    <t>Intravenous infusion 2mg/60min</t>
  </si>
  <si>
    <t>500mg</t>
  </si>
  <si>
    <t>OCT1</t>
  </si>
  <si>
    <t>MDCK-OCT1</t>
  </si>
  <si>
    <t>HEK293-OCT1</t>
  </si>
  <si>
    <t>OCT1-expressing oocytes</t>
  </si>
  <si>
    <t>Prothionamide</t>
  </si>
  <si>
    <t>Cycloguanil</t>
  </si>
  <si>
    <t>Fenoterol</t>
  </si>
  <si>
    <t>Caco-OCT1</t>
  </si>
  <si>
    <t>Butylscopolamine</t>
  </si>
  <si>
    <t>Impratropium</t>
  </si>
  <si>
    <t>Serotonin</t>
  </si>
  <si>
    <t>CHO-OCT1</t>
  </si>
  <si>
    <t>Oxibutynin</t>
  </si>
  <si>
    <t>DAPI</t>
  </si>
  <si>
    <t>MDCKII-OCT1</t>
  </si>
  <si>
    <t>O‐desmethyltramadol</t>
  </si>
  <si>
    <t>Thiamine</t>
  </si>
  <si>
    <t>SLC22A1</t>
  </si>
  <si>
    <t>Afatinib</t>
  </si>
  <si>
    <t>Bosutinib</t>
  </si>
  <si>
    <t>Erlotinib</t>
  </si>
  <si>
    <t>Foretinib</t>
  </si>
  <si>
    <t>Lapatinib</t>
  </si>
  <si>
    <t>Nilotinib</t>
  </si>
  <si>
    <t>Pelitinib</t>
  </si>
  <si>
    <t>Sorafenib</t>
  </si>
  <si>
    <t>Sunitinib</t>
  </si>
  <si>
    <t>Mefloquine</t>
  </si>
  <si>
    <t>Para-hydroxymethamphetamine</t>
  </si>
  <si>
    <t>Tenofovir</t>
  </si>
  <si>
    <t>&gt;10</t>
  </si>
  <si>
    <t>Talinolol</t>
  </si>
  <si>
    <t>Eletriptan</t>
  </si>
  <si>
    <t>Naratriptan</t>
  </si>
  <si>
    <t>Rizatriptan</t>
  </si>
  <si>
    <t>&gt;1000</t>
  </si>
  <si>
    <t>Homatropine</t>
  </si>
  <si>
    <t>Scopolamine</t>
  </si>
  <si>
    <t>Darunavir</t>
  </si>
  <si>
    <t>KCL22-OCT1</t>
  </si>
  <si>
    <t>Saracatinib</t>
  </si>
  <si>
    <t>&gt;100</t>
  </si>
  <si>
    <t>O-methylisoprenaline</t>
  </si>
  <si>
    <t>Phenoxybenzamine</t>
  </si>
  <si>
    <t>SKF550</t>
  </si>
  <si>
    <t>&gt;0.3</t>
  </si>
  <si>
    <t>HeLa-OCT1</t>
  </si>
  <si>
    <t>Oxprenolol</t>
  </si>
  <si>
    <t>YM758</t>
  </si>
  <si>
    <t>Amascrine</t>
  </si>
  <si>
    <t>Amiloride</t>
  </si>
  <si>
    <t>Bucindolol</t>
  </si>
  <si>
    <t>Clemastine</t>
  </si>
  <si>
    <t>Memantine</t>
  </si>
  <si>
    <t>Methoclopramide</t>
  </si>
  <si>
    <t>Orphenadrine</t>
  </si>
  <si>
    <t>Promazine</t>
  </si>
  <si>
    <t>Terazosine</t>
  </si>
  <si>
    <t>Abacavir</t>
  </si>
  <si>
    <t>Azidothymidine</t>
  </si>
  <si>
    <t>Doxazosin</t>
  </si>
  <si>
    <t>Tropisetron</t>
  </si>
  <si>
    <t>&gt;30</t>
  </si>
  <si>
    <t xml:space="preserve">N-desmethyl imatinib </t>
  </si>
  <si>
    <t xml:space="preserve">O-desmethyl erlotinib </t>
  </si>
  <si>
    <t xml:space="preserve">O-desmethyl gefitinib </t>
  </si>
  <si>
    <t>&gt;300</t>
  </si>
  <si>
    <t>Nifekalant</t>
  </si>
  <si>
    <t>&gt;500</t>
  </si>
  <si>
    <t>d-Tetrahydropalmatine</t>
  </si>
  <si>
    <t>Codeine</t>
  </si>
  <si>
    <t>Alfuzosin</t>
  </si>
  <si>
    <t>Bithionol</t>
  </si>
  <si>
    <t>Camylofine</t>
  </si>
  <si>
    <t>Carbetapentane</t>
  </si>
  <si>
    <t>Cloperastine</t>
  </si>
  <si>
    <t>Closantel</t>
  </si>
  <si>
    <t>Dextromethorphan</t>
  </si>
  <si>
    <t>Dichlorophene</t>
  </si>
  <si>
    <t>Dobutamine</t>
  </si>
  <si>
    <t>Ethopropazine</t>
  </si>
  <si>
    <t>Griseofulvin</t>
  </si>
  <si>
    <t>Guanabenz</t>
  </si>
  <si>
    <t>Nitroprusside</t>
  </si>
  <si>
    <t>NR</t>
  </si>
  <si>
    <t>Yes</t>
  </si>
  <si>
    <t>Cefiderocol</t>
  </si>
  <si>
    <t>Trospium (IV)</t>
  </si>
  <si>
    <t>No</t>
  </si>
  <si>
    <t>Trospium (oral)</t>
  </si>
  <si>
    <t>St John's wort</t>
  </si>
  <si>
    <t>SLCO2B1</t>
  </si>
  <si>
    <t>OATP2B1-expressing oocytes</t>
  </si>
  <si>
    <t>OATP2B1-expressing HeLa R1-11</t>
  </si>
  <si>
    <t>BSP</t>
  </si>
  <si>
    <t>Estrone 3-sulfate</t>
  </si>
  <si>
    <t>MDCK II-OATP2B1</t>
  </si>
  <si>
    <t>Rifamycin SV</t>
  </si>
  <si>
    <t>Tipranavir</t>
  </si>
  <si>
    <t>Atazanavir</t>
  </si>
  <si>
    <t>Naringin</t>
  </si>
  <si>
    <t>Naringenin</t>
  </si>
  <si>
    <t>Hesperidine</t>
  </si>
  <si>
    <t>Hesperetin</t>
  </si>
  <si>
    <t>Phloridzin</t>
  </si>
  <si>
    <t>Phloretin</t>
  </si>
  <si>
    <t>Kaempferol</t>
  </si>
  <si>
    <t>Meloxicam</t>
  </si>
  <si>
    <t>CHO-OATP2B1</t>
  </si>
  <si>
    <t>Ticagrelor</t>
  </si>
  <si>
    <t>Ronacaleret</t>
  </si>
  <si>
    <t>Rosuvastatin</t>
  </si>
  <si>
    <t>HEK293-OATP2B1</t>
  </si>
  <si>
    <t>tropesin</t>
  </si>
  <si>
    <t>Dibromofluorescein</t>
  </si>
  <si>
    <t>erlotinib</t>
  </si>
  <si>
    <t>atorvastatin</t>
  </si>
  <si>
    <t>acemetacin</t>
  </si>
  <si>
    <t>benzbromarone</t>
  </si>
  <si>
    <t>fluvastatin</t>
  </si>
  <si>
    <t>tipranavir</t>
  </si>
  <si>
    <t>montelukast</t>
  </si>
  <si>
    <t>ethinyl estradiol</t>
  </si>
  <si>
    <t>irbesartan</t>
  </si>
  <si>
    <t>zafirlukast</t>
  </si>
  <si>
    <t>diethylstilbestrol</t>
  </si>
  <si>
    <t>glimepiride</t>
  </si>
  <si>
    <t>ezetimibe</t>
  </si>
  <si>
    <t>lornoxicam</t>
  </si>
  <si>
    <t>glyburide</t>
  </si>
  <si>
    <t>dipyridamole</t>
  </si>
  <si>
    <t>silymarin</t>
  </si>
  <si>
    <t>estradiol</t>
  </si>
  <si>
    <t>sulfasalazine</t>
  </si>
  <si>
    <t>olsalazine</t>
  </si>
  <si>
    <t>novobiocin</t>
  </si>
  <si>
    <t>felodipine</t>
  </si>
  <si>
    <t>reserpine</t>
  </si>
  <si>
    <t>olmesartan</t>
  </si>
  <si>
    <t>ticagrelor</t>
  </si>
  <si>
    <t>ketoconazole</t>
  </si>
  <si>
    <t>prasurgel</t>
  </si>
  <si>
    <t>latanoprost</t>
  </si>
  <si>
    <t>raloxifene</t>
  </si>
  <si>
    <t>calcitriol</t>
  </si>
  <si>
    <t>losartan potassium</t>
  </si>
  <si>
    <t>simvastatin</t>
  </si>
  <si>
    <t>lovastatin</t>
  </si>
  <si>
    <t>levothyroxine</t>
  </si>
  <si>
    <t>drospirenone</t>
  </si>
  <si>
    <t>diflunisal</t>
  </si>
  <si>
    <t>celecoxib</t>
  </si>
  <si>
    <t>norethindrone</t>
  </si>
  <si>
    <t>indomethacin</t>
  </si>
  <si>
    <t>bicalutamide</t>
  </si>
  <si>
    <t>quetiapine fumarate</t>
  </si>
  <si>
    <t>diacerein</t>
  </si>
  <si>
    <t>itraconazole</t>
  </si>
  <si>
    <t>oxybutynin</t>
  </si>
  <si>
    <t>desogestrel</t>
  </si>
  <si>
    <t>flutamide</t>
  </si>
  <si>
    <t>piroxicam</t>
  </si>
  <si>
    <t>vilazodone hydrochloride</t>
  </si>
  <si>
    <t>SLCO1B3</t>
  </si>
  <si>
    <t>MDCKII-ABCC2-OATP1B3</t>
  </si>
  <si>
    <t>Bromosulfophthalein</t>
  </si>
  <si>
    <t>oocytes-OATP1B3</t>
  </si>
  <si>
    <t>HEK293-OATP1B3</t>
  </si>
  <si>
    <t xml:space="preserve">Valsartan </t>
  </si>
  <si>
    <t xml:space="preserve">Cefadroxil </t>
  </si>
  <si>
    <t xml:space="preserve">Cefazolin </t>
  </si>
  <si>
    <t xml:space="preserve">Cefditoren </t>
  </si>
  <si>
    <t xml:space="preserve">Cefmetazole </t>
  </si>
  <si>
    <t xml:space="preserve">Cefoperazone </t>
  </si>
  <si>
    <t xml:space="preserve">Cephalexin </t>
  </si>
  <si>
    <t xml:space="preserve">Nafcillin </t>
  </si>
  <si>
    <t>CHO-OATP1B3</t>
  </si>
  <si>
    <t xml:space="preserve">atorvastatin </t>
  </si>
  <si>
    <t>Pitavastatin</t>
  </si>
  <si>
    <t>glibenclamide</t>
  </si>
  <si>
    <t>HEK-OATP1B3</t>
  </si>
  <si>
    <t>glipizide</t>
  </si>
  <si>
    <t>docetaxel</t>
  </si>
  <si>
    <t>mesalazine</t>
  </si>
  <si>
    <t>Gadoxetic Acid</t>
  </si>
  <si>
    <t>MDCK--OATP1B3</t>
  </si>
  <si>
    <t>dioscin</t>
  </si>
  <si>
    <t>OATP1B3</t>
  </si>
  <si>
    <t>boceprevir</t>
  </si>
  <si>
    <t>MDCKII-OATP1B3</t>
  </si>
  <si>
    <t xml:space="preserve">atazanavir </t>
  </si>
  <si>
    <t xml:space="preserve">erlotinib </t>
  </si>
  <si>
    <t xml:space="preserve">indometacin </t>
  </si>
  <si>
    <t xml:space="preserve">pravastatin </t>
  </si>
  <si>
    <t xml:space="preserve">rifampicin </t>
  </si>
  <si>
    <t xml:space="preserve">ritonavir </t>
  </si>
  <si>
    <t xml:space="preserve">vincristine </t>
  </si>
  <si>
    <t xml:space="preserve">doxorubicin </t>
  </si>
  <si>
    <t xml:space="preserve">Rifampicin </t>
  </si>
  <si>
    <t>Bosentan</t>
  </si>
  <si>
    <t xml:space="preserve">Erythromycin </t>
  </si>
  <si>
    <t xml:space="preserve">Roxithromycin </t>
  </si>
  <si>
    <t xml:space="preserve">Saquinavir </t>
  </si>
  <si>
    <t xml:space="preserve">Amprenavir </t>
  </si>
  <si>
    <t xml:space="preserve">Indinavir </t>
  </si>
  <si>
    <t>CCK-8</t>
  </si>
  <si>
    <t>Dabrafenib</t>
  </si>
  <si>
    <t>HEK-MSRII-OATP1B3</t>
  </si>
  <si>
    <t>Carfilzomib</t>
  </si>
  <si>
    <t xml:space="preserve">FMTX </t>
  </si>
  <si>
    <t>Dronedarone hydrochlorid</t>
  </si>
  <si>
    <t>Fosinopril sodium</t>
  </si>
  <si>
    <t>Gliquidone</t>
  </si>
  <si>
    <t>Lapayonib</t>
  </si>
  <si>
    <t>Rapamycin</t>
  </si>
  <si>
    <t>Trametinib</t>
  </si>
  <si>
    <t>Rosiglitazone</t>
  </si>
  <si>
    <t>rilpivirine</t>
  </si>
  <si>
    <t>sacubitril</t>
  </si>
  <si>
    <t>Simeprevir</t>
  </si>
  <si>
    <t>asunaprevir</t>
  </si>
  <si>
    <t>daclatasvir</t>
  </si>
  <si>
    <t>sofosbuvir</t>
  </si>
  <si>
    <t>Darolutamide</t>
  </si>
  <si>
    <t>Dovtinib</t>
  </si>
  <si>
    <t>mycophenolic acid 7-O-glucuronide</t>
  </si>
  <si>
    <t>Mevinolin</t>
  </si>
  <si>
    <t>OATP1B1, OATP1B3</t>
  </si>
  <si>
    <t xml:space="preserve">Atazanavir/ ritonavir </t>
  </si>
  <si>
    <t xml:space="preserve">Glecaprevir </t>
  </si>
  <si>
    <t>Glecaprevir/ pibrentasvir</t>
  </si>
  <si>
    <t>OATP1B1, OATP1B3,OATP2B1</t>
  </si>
  <si>
    <t>Pravastatin</t>
  </si>
  <si>
    <t>Rifamin</t>
  </si>
  <si>
    <t>parallel</t>
  </si>
  <si>
    <t>SLCO1B1</t>
  </si>
  <si>
    <t>4-Aminosalicylic acid</t>
  </si>
  <si>
    <t>HEK-OATP1B1</t>
  </si>
  <si>
    <t>CHO-OATP1B1</t>
  </si>
  <si>
    <t>OATP1B1-expressing oocytes</t>
  </si>
  <si>
    <t>Cefditoren</t>
  </si>
  <si>
    <t>Cefoperazone</t>
  </si>
  <si>
    <t>Enalapril</t>
  </si>
  <si>
    <t>Estradiol-17beta-glucuronide</t>
  </si>
  <si>
    <t>Fluvastatin</t>
  </si>
  <si>
    <t>Gadoxetic acid</t>
  </si>
  <si>
    <t>Glyburide</t>
  </si>
  <si>
    <t>Irbesartan</t>
  </si>
  <si>
    <t>Nafcillin</t>
  </si>
  <si>
    <t>Regorafenib</t>
  </si>
  <si>
    <t>Sincalide</t>
  </si>
  <si>
    <t>Torasemide</t>
  </si>
  <si>
    <t>OATP1B1</t>
  </si>
  <si>
    <t>MDCK II-OAT1B1</t>
  </si>
  <si>
    <t>Atorvastatin (lactone)</t>
  </si>
  <si>
    <t>Atorvastatin (acid)</t>
  </si>
  <si>
    <t>Lovastatin (acid)</t>
  </si>
  <si>
    <t>Lovastatin (lactone)</t>
  </si>
  <si>
    <t>Pravastatin (acid)</t>
  </si>
  <si>
    <t>Simvastatin (acid)</t>
  </si>
  <si>
    <t>Simvastatin (lactone)</t>
  </si>
  <si>
    <t xml:space="preserve">&gt;250 </t>
  </si>
  <si>
    <t>Bromsulphthalein (BSP)</t>
  </si>
  <si>
    <t>Sildenafil</t>
  </si>
  <si>
    <t>Ceftriaxone</t>
  </si>
  <si>
    <t>Lithocholyl-(Ne-NBD)-lysine</t>
  </si>
  <si>
    <t>Gemfibrozil</t>
  </si>
  <si>
    <t>Sulfasalazine</t>
  </si>
  <si>
    <t>Glimepiride</t>
  </si>
  <si>
    <t>Pioglitazone</t>
  </si>
  <si>
    <t>Rilpivirine</t>
  </si>
  <si>
    <t>Clopidogrel</t>
  </si>
  <si>
    <t>Levothyroxine</t>
  </si>
  <si>
    <t>Montelukast</t>
  </si>
  <si>
    <t>T-Rex293-OATP1B1</t>
  </si>
  <si>
    <t>Eltrombopag</t>
  </si>
  <si>
    <t>Octreotide</t>
  </si>
  <si>
    <t>Dichlorofluorescein</t>
  </si>
  <si>
    <t>Venetoclax</t>
  </si>
  <si>
    <t>Lesinurad</t>
  </si>
  <si>
    <t>Sacubitril</t>
  </si>
  <si>
    <t>Fusidic acid</t>
  </si>
  <si>
    <t>Beclomethasone</t>
  </si>
  <si>
    <t>Fluorescein-Methotrexate</t>
  </si>
  <si>
    <t>Etomidate</t>
  </si>
  <si>
    <t>Moricizine</t>
  </si>
  <si>
    <t>Sulfinpyrazone</t>
  </si>
  <si>
    <t>Ursodeoxycholic acid</t>
  </si>
  <si>
    <t>http://www.hivandhepatitis.com/2010_conference/aasld/posters/Huisman.pdf</t>
  </si>
  <si>
    <t>OATP1B1/OATP1B3 (CYP3A4)</t>
  </si>
  <si>
    <t>ABCC2/OATP1B1</t>
  </si>
  <si>
    <t>OATP1B1 (CYP3A4)</t>
  </si>
  <si>
    <t>OATP1B1 (CYP2C8)</t>
  </si>
  <si>
    <t>ABCG2/OATP1B1</t>
  </si>
  <si>
    <t>OATP1B1/OATP1B3 (ABCB1/ABCG2)</t>
  </si>
  <si>
    <t>Atazanavir/ritonavir</t>
  </si>
  <si>
    <t>Glecaprevir</t>
  </si>
  <si>
    <t>ABCB1/ABCG2/OATP1B1/OATP1B3</t>
  </si>
  <si>
    <t>Voxilaprevir</t>
  </si>
  <si>
    <t>OATP1B1/OATP1B3 (CYP3A)</t>
  </si>
  <si>
    <t>Glecaprevir/pibrentasvir</t>
  </si>
  <si>
    <t>OATP1B1/OATP1B3</t>
  </si>
  <si>
    <t>ABCG2/OATP1B1/OATP1B3</t>
  </si>
  <si>
    <t>~5</t>
  </si>
  <si>
    <r>
      <t>ABCB1/</t>
    </r>
    <r>
      <rPr>
        <sz val="12"/>
        <color theme="1"/>
        <rFont val="ArialMT"/>
      </rPr>
      <t>OATP1B1/OATP1B3</t>
    </r>
    <r>
      <rPr>
        <sz val="12"/>
        <color theme="1"/>
        <rFont val="Calibri"/>
        <family val="2"/>
        <scheme val="minor"/>
      </rPr>
      <t xml:space="preserve"> (CYP3A)</t>
    </r>
  </si>
  <si>
    <t>https://www.accessdata.fda.gov/drugsatfda_docs/nda/2015/205123Orig1s008.pdf</t>
  </si>
  <si>
    <t>ABCB1/OATP1B1 (CYP3A4)</t>
  </si>
  <si>
    <t>SLC22A8</t>
  </si>
  <si>
    <t>Pemetrexed</t>
  </si>
  <si>
    <t>HEK293-OAT3</t>
  </si>
  <si>
    <t>Relebactam</t>
  </si>
  <si>
    <t>MDCKII-OAT3</t>
  </si>
  <si>
    <t>Tazobactam</t>
  </si>
  <si>
    <t>Piperacillin</t>
  </si>
  <si>
    <t>para-aminosalicylic acid</t>
  </si>
  <si>
    <t>Baricitinib</t>
  </si>
  <si>
    <t>HEK-PEAK-OAT3</t>
  </si>
  <si>
    <t>Beraprost sodium</t>
  </si>
  <si>
    <t>S2-OAT3</t>
  </si>
  <si>
    <t>Oseltamivir acid</t>
  </si>
  <si>
    <t>Bestatin</t>
  </si>
  <si>
    <t>Loxoprofen</t>
  </si>
  <si>
    <t>HEK-OAT3</t>
  </si>
  <si>
    <t>Ibuprofen</t>
  </si>
  <si>
    <t>6-CF</t>
  </si>
  <si>
    <t>COS-7-OAT3</t>
  </si>
  <si>
    <t>Diflunisal</t>
  </si>
  <si>
    <t>Dotinurad</t>
  </si>
  <si>
    <t>Urate</t>
  </si>
  <si>
    <t>Leflunomide</t>
  </si>
  <si>
    <t>Selexipag</t>
  </si>
  <si>
    <t>Dantrolene</t>
  </si>
  <si>
    <t>Glafenine</t>
  </si>
  <si>
    <t>Epacadostat</t>
  </si>
  <si>
    <t>HEK293-Flp-In-OAT3</t>
  </si>
  <si>
    <t>Diclofenac</t>
  </si>
  <si>
    <t>Naproxen</t>
  </si>
  <si>
    <t>Cabotegravir</t>
  </si>
  <si>
    <t>Bendamustin</t>
  </si>
  <si>
    <t>Benzylpenicillin</t>
  </si>
  <si>
    <t>Raltegravir</t>
  </si>
  <si>
    <t>Mycophenolic acid</t>
  </si>
  <si>
    <t>Nitrofurantoin</t>
  </si>
  <si>
    <t>Esomeprazole</t>
  </si>
  <si>
    <t>Apixaban</t>
  </si>
  <si>
    <t>OATs</t>
  </si>
  <si>
    <t>Nitisinone</t>
  </si>
  <si>
    <t>OATs/BCRP</t>
  </si>
  <si>
    <t>Probenecid (750 mg)</t>
  </si>
  <si>
    <t>Probenecid (1500 mg)</t>
  </si>
  <si>
    <t>PAH (120 mg)</t>
  </si>
  <si>
    <t>PAH (210 mg)</t>
  </si>
  <si>
    <t>Empagliflozin</t>
  </si>
  <si>
    <t>SLC22A6</t>
  </si>
  <si>
    <t>Acamprosate</t>
  </si>
  <si>
    <t>HEK293-Flp-In-OAT1</t>
  </si>
  <si>
    <t>HEK293-OAT1</t>
  </si>
  <si>
    <t>HeLa-OAT1</t>
  </si>
  <si>
    <t>COS-7-OAT1</t>
  </si>
  <si>
    <t>PAH</t>
  </si>
  <si>
    <t>CHO-OAT1</t>
  </si>
  <si>
    <t>Glutarate</t>
  </si>
  <si>
    <t>S2-OAT1</t>
  </si>
  <si>
    <t>MDCKII-OAT1</t>
  </si>
  <si>
    <t>Adefovir</t>
  </si>
  <si>
    <t>SLC47A2</t>
  </si>
  <si>
    <t xml:space="preserve">hydrochlorothiazide </t>
  </si>
  <si>
    <t>HEK293-MATE2K</t>
  </si>
  <si>
    <t>Metamphetamine</t>
  </si>
  <si>
    <t xml:space="preserve">Sulpiride </t>
  </si>
  <si>
    <t>MDCK-MATE1</t>
  </si>
  <si>
    <t>Agmatine</t>
  </si>
  <si>
    <t>CHO-MATE2K</t>
  </si>
  <si>
    <t xml:space="preserve">Amantadine </t>
  </si>
  <si>
    <t xml:space="preserve">Clonidine </t>
  </si>
  <si>
    <t xml:space="preserve">Guanfacine </t>
  </si>
  <si>
    <t>Midodrine</t>
  </si>
  <si>
    <t>Nialamide</t>
  </si>
  <si>
    <t>Phentolamine</t>
  </si>
  <si>
    <t>Pyrimethamine (PYR)</t>
  </si>
  <si>
    <t xml:space="preserve">Amphetamine </t>
  </si>
  <si>
    <t>disopyramide</t>
  </si>
  <si>
    <t>ondansetron</t>
  </si>
  <si>
    <t>tacrine</t>
  </si>
  <si>
    <t>imipramine</t>
  </si>
  <si>
    <t>cimetidine</t>
  </si>
  <si>
    <t>orphenadrine</t>
  </si>
  <si>
    <t>imatinib</t>
  </si>
  <si>
    <t>tubocurarine</t>
  </si>
  <si>
    <t>irinotecan</t>
  </si>
  <si>
    <t>mitoxantrone</t>
  </si>
  <si>
    <t>buspirone</t>
  </si>
  <si>
    <t>rimantadine</t>
  </si>
  <si>
    <t>risperidone</t>
  </si>
  <si>
    <t>epinastine</t>
  </si>
  <si>
    <t>aripiprazole</t>
  </si>
  <si>
    <t>indinavir</t>
  </si>
  <si>
    <t>pentamidine</t>
  </si>
  <si>
    <t>pimozide</t>
  </si>
  <si>
    <t>dihydroergotamine</t>
  </si>
  <si>
    <t>pantoprazole</t>
  </si>
  <si>
    <t>vecuronium bromide</t>
  </si>
  <si>
    <t>nifekalant</t>
  </si>
  <si>
    <t>camostat</t>
  </si>
  <si>
    <t>famotidine</t>
  </si>
  <si>
    <t>ritonavir</t>
  </si>
  <si>
    <t>granisetron</t>
  </si>
  <si>
    <t>maraviroc</t>
  </si>
  <si>
    <t>gabexate</t>
  </si>
  <si>
    <t>topotecan</t>
  </si>
  <si>
    <t>Dabigatran</t>
  </si>
  <si>
    <t>bithionol</t>
  </si>
  <si>
    <t>prazosin</t>
  </si>
  <si>
    <t>domperidone</t>
  </si>
  <si>
    <t>chlorhexidine</t>
  </si>
  <si>
    <t xml:space="preserve">ipratropium </t>
  </si>
  <si>
    <t xml:space="preserve">Cimetidine </t>
  </si>
  <si>
    <t>Abemaciclib</t>
  </si>
  <si>
    <t xml:space="preserve">Dipyridamole </t>
  </si>
  <si>
    <t xml:space="preserve">moxifloxacin </t>
  </si>
  <si>
    <t>OCT2/MATEs</t>
  </si>
  <si>
    <t xml:space="preserve">Abemaciclib </t>
  </si>
  <si>
    <t>yes</t>
  </si>
  <si>
    <t>SLC47A1</t>
  </si>
  <si>
    <t>CHO-MATE1</t>
  </si>
  <si>
    <t>Trichlormethiazide</t>
  </si>
  <si>
    <t>HEK293-MATE1</t>
  </si>
  <si>
    <t xml:space="preserve">Scopolamine </t>
  </si>
  <si>
    <t>MDCK2- MATE1</t>
  </si>
  <si>
    <t>BITHIONOL</t>
  </si>
  <si>
    <t>cortisone</t>
  </si>
  <si>
    <t>spironolactone</t>
  </si>
  <si>
    <t>metformin</t>
  </si>
  <si>
    <t>amantadine</t>
  </si>
  <si>
    <t>carvedilol</t>
  </si>
  <si>
    <t>noscapine</t>
  </si>
  <si>
    <t>sumatriptan</t>
  </si>
  <si>
    <t>clonidine</t>
  </si>
  <si>
    <t>losartan</t>
  </si>
  <si>
    <t>astemizole</t>
  </si>
  <si>
    <t>telmisartan</t>
  </si>
  <si>
    <t>methyl ergonovine</t>
  </si>
  <si>
    <t>quinidine</t>
  </si>
  <si>
    <t>Esmolol</t>
  </si>
  <si>
    <t>Ketotifen</t>
  </si>
  <si>
    <t>ABCG2</t>
  </si>
  <si>
    <t>(−)-Pantoprazole</t>
  </si>
  <si>
    <t>MDCK-transfected cells</t>
  </si>
  <si>
    <t>(+)-Pantoprazole</t>
  </si>
  <si>
    <t>2'-Hydroxyflavone-O-glucuronide</t>
  </si>
  <si>
    <t>HeLa-transfected cells</t>
  </si>
  <si>
    <t>3,2'-Dihydroxyflavone-O-glucuronide</t>
  </si>
  <si>
    <t>3,3'-Dihydroxyflavone-O-glucuronide</t>
  </si>
  <si>
    <t>3,4'-Dihydroxyflavone-O-glucuronide</t>
  </si>
  <si>
    <t>3,5-Dihydroxyflavone-O-glucuronide</t>
  </si>
  <si>
    <t>3,6-Dihydroxyflavone-O-glucuronide</t>
  </si>
  <si>
    <t>3,7-Dihydroxyflavone-O-glucuronide</t>
  </si>
  <si>
    <t>3-Hydroxyflavone-O-glucuronide</t>
  </si>
  <si>
    <t>4-Hydroxyflavone-O-glucuronide</t>
  </si>
  <si>
    <t>5-Hydroxyflavone-O-glucuronide</t>
  </si>
  <si>
    <t>6-Hydroxyflavone-O-glucuronide</t>
  </si>
  <si>
    <t>7-Hydroxyflavone-O-glucuronide</t>
  </si>
  <si>
    <t>Membrane vesicles</t>
  </si>
  <si>
    <t>Edaravone sulfate</t>
  </si>
  <si>
    <t>Ethinyl estradiol sulfate</t>
  </si>
  <si>
    <t>Gemifloxacin</t>
  </si>
  <si>
    <t>Tandutinib</t>
  </si>
  <si>
    <t>Vardenafil</t>
  </si>
  <si>
    <t>3'-Hydroxyflavone-O-glucuronide</t>
  </si>
  <si>
    <t>rosuvastatin</t>
  </si>
  <si>
    <t>polarized Caco-2 monolayer</t>
  </si>
  <si>
    <t>Fostamatinib</t>
  </si>
  <si>
    <t xml:space="preserve">BCRP membrane vesicles </t>
  </si>
  <si>
    <t>Curcumin</t>
  </si>
  <si>
    <t xml:space="preserve">polarized MDCKII-BCRP  </t>
  </si>
  <si>
    <t>darunavir</t>
  </si>
  <si>
    <t>lopinavir</t>
  </si>
  <si>
    <t>clopidogrel</t>
  </si>
  <si>
    <t>fenofibrate</t>
  </si>
  <si>
    <t xml:space="preserve">Ko143 </t>
  </si>
  <si>
    <t>diclofenac</t>
  </si>
  <si>
    <t>nifedipine</t>
  </si>
  <si>
    <t xml:space="preserve">https://www.accessdata.fda.gov/drugsatfda_docs/nda/2013/201292Orig1s000ClinPharmR.pdf </t>
  </si>
  <si>
    <t>Dehydroaripiprazole</t>
  </si>
  <si>
    <t>Axitinib</t>
  </si>
  <si>
    <t>sunitinib</t>
  </si>
  <si>
    <t>Transfected K562-BCRP</t>
  </si>
  <si>
    <t>Ko143</t>
  </si>
  <si>
    <t>Quizartinib (AC220)</t>
  </si>
  <si>
    <t>pheophorbide A</t>
  </si>
  <si>
    <t>https://www.accessdata.fda.gov/drugsatfda_docs/nda/2013/204114Orig1s000ClinPharmR.pdf</t>
  </si>
  <si>
    <t>Vismodegib</t>
  </si>
  <si>
    <t>https://www.accessdata.fda.gov/drugsatfda_docs/nda/2012/203388Orig1s000ClinPharmR.pdf</t>
  </si>
  <si>
    <t xml:space="preserve">omeprazole </t>
  </si>
  <si>
    <t>lansoprazole</t>
  </si>
  <si>
    <t>leflunomide</t>
  </si>
  <si>
    <t>teriflunomide</t>
  </si>
  <si>
    <t>https://www.accessdata.fda.gov/drugsatfda_docs/nda/2018/207924Orig1s000ClinPharmR.pdf</t>
  </si>
  <si>
    <t>multiple</t>
  </si>
  <si>
    <t>ABCG2/OATP</t>
  </si>
  <si>
    <t>Elvitegravir + Cobicistat</t>
  </si>
  <si>
    <t>Tipranavir + Ritonavir</t>
  </si>
  <si>
    <t>https://www.ncbi.nlm.nih.gov/pmc/articles/PMC3606266/</t>
  </si>
  <si>
    <t>OtherLink</t>
  </si>
  <si>
    <t>IC50 (uM)</t>
  </si>
  <si>
    <t>KI (uM)</t>
  </si>
  <si>
    <t>Km (uM)</t>
  </si>
  <si>
    <t>Interacting Dose Information</t>
  </si>
  <si>
    <t>OCT1/MATEs</t>
  </si>
  <si>
    <t>OCTs/MATE2K</t>
  </si>
  <si>
    <t>SLC22A6;SLC22A8</t>
  </si>
  <si>
    <t>SLC22A6;SLC22A8;ABCG2</t>
  </si>
  <si>
    <t>SLC22A2;SLC47A1;SLC47A2</t>
  </si>
  <si>
    <t>amanitin</t>
  </si>
  <si>
    <t>nilotinib</t>
  </si>
  <si>
    <t>vandetanib</t>
  </si>
  <si>
    <t>SLCO1B1;ABCC2</t>
  </si>
  <si>
    <t>SLCO1B1;ABCB1</t>
  </si>
  <si>
    <t>SLCO1B1;ABCG2</t>
  </si>
  <si>
    <t>SLCO1B1;SLCO1B3</t>
  </si>
  <si>
    <t>SLCO1B1;SLCO1B3;ABCG2</t>
  </si>
  <si>
    <t>SLCO1B1;SLCO1B3;ABCB1;ABCG2</t>
  </si>
  <si>
    <t>SLCO1B1;SLCO1B3;ABCB1</t>
  </si>
  <si>
    <t>SLC22A1;SLC47A1;SLC47A2</t>
  </si>
  <si>
    <t xml:space="preserve"> SLC22A2;SLC47A1</t>
  </si>
  <si>
    <t xml:space="preserve"> SLC22A2</t>
  </si>
  <si>
    <t xml:space="preserve"> SLC22A1;SLC22A2;SLC47A1;SLC47A2</t>
  </si>
  <si>
    <t>SLC22A1;SLC22A2;SLC47A1;SLC47A2</t>
  </si>
  <si>
    <t>SLC22A1;SLC22A2;SLC47A2</t>
  </si>
  <si>
    <t>Leukotriene C4</t>
  </si>
  <si>
    <t>monoglucuronosyl bilirubin</t>
  </si>
  <si>
    <r>
      <rPr>
        <i/>
        <sz val="12"/>
        <color theme="1"/>
        <rFont val="Calibri"/>
        <family val="2"/>
        <scheme val="minor"/>
      </rPr>
      <t>para</t>
    </r>
    <r>
      <rPr>
        <sz val="12"/>
        <color theme="1"/>
        <rFont val="Calibri"/>
        <family val="2"/>
        <scheme val="minor"/>
      </rPr>
      <t>-aminohippurate</t>
    </r>
  </si>
  <si>
    <t>S-(2,4-dinitrophenyl)-glutathione</t>
  </si>
  <si>
    <t>1-methyl-4-phenylpyridinium (MPP+)</t>
  </si>
  <si>
    <t>4-(4-dimethylamino)styryl-N-methylpyridinium (ASP+)</t>
  </si>
  <si>
    <t>doxazosin mesylate</t>
  </si>
  <si>
    <t>telaprevir</t>
  </si>
  <si>
    <t>17beta-estradiol</t>
  </si>
  <si>
    <t>8-fluorescein-cAMP</t>
  </si>
  <si>
    <t>Study Design</t>
  </si>
  <si>
    <t>Affected Dose Information</t>
  </si>
  <si>
    <t>MDR1 transfected LLC-PK1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</si>
</sst>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0"/>
      <name val="ArialMT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6"/>
      <color rgb="FF212121"/>
      <name val="Helvetica Neue"/>
      <family val="2"/>
    </font>
    <font>
      <sz val="12"/>
      <color rgb="FF000000"/>
      <name val="Verdana"/>
      <family val="2"/>
    </font>
    <font>
      <sz val="12"/>
      <color rgb="FF212121"/>
      <name val="Helvetica Neue"/>
      <family val="2"/>
    </font>
    <font>
      <sz val="12"/>
      <color theme="1"/>
      <name val="ArialMT"/>
      <family val="2"/>
    </font>
    <font>
      <sz val="12"/>
      <color theme="1"/>
      <name val="Verdana"/>
      <family val="2"/>
    </font>
    <font>
      <sz val="12"/>
      <color theme="1"/>
      <name val="Arial"/>
      <family val="2"/>
    </font>
    <font>
      <sz val="12"/>
      <color rgb="FF000000"/>
      <name val="Helvetica Neue"/>
      <family val="2"/>
    </font>
    <font>
      <sz val="12"/>
      <name val="ArialMT"/>
      <family val="2"/>
    </font>
    <font>
      <i/>
      <sz val="12"/>
      <color theme="1"/>
      <name val="ArialMT"/>
      <family val="2"/>
    </font>
    <font>
      <vertAlign val="superscript"/>
      <sz val="12"/>
      <color theme="1"/>
      <name val="ArialMT"/>
      <family val="2"/>
    </font>
    <font>
      <sz val="13"/>
      <color theme="1"/>
      <name val="Arial"/>
      <family val="2"/>
    </font>
    <font>
      <sz val="12"/>
      <color theme="1"/>
      <name val="ArialMT"/>
    </font>
    <font>
      <i/>
      <sz val="12"/>
      <color theme="1"/>
      <name val="ArialMT"/>
    </font>
    <font>
      <sz val="12"/>
      <color rgb="FF212121"/>
      <name val="ArialMT"/>
    </font>
    <font>
      <b/>
      <sz val="12"/>
      <color theme="1"/>
      <name val="ArialMT"/>
    </font>
    <font>
      <sz val="12"/>
      <color rgb="FF212121"/>
      <name val="Arial"/>
      <family val="2"/>
    </font>
    <font>
      <sz val="12"/>
      <color rgb="FF1C1D1E"/>
      <name val="Arial"/>
      <family val="2"/>
    </font>
    <font>
      <sz val="12"/>
      <color theme="1"/>
      <name val="Helvetica"/>
      <family val="2"/>
    </font>
    <font>
      <sz val="12"/>
      <color rgb="FF2A2A2A"/>
      <name val="Arial"/>
      <family val="2"/>
    </font>
    <font>
      <sz val="12"/>
      <name val="ArialMT"/>
    </font>
    <font>
      <sz val="11"/>
      <color rgb="FF000000"/>
      <name val="Menlo"/>
      <family val="2"/>
    </font>
    <font>
      <sz val="12"/>
      <color rgb="FF000000"/>
      <name val="ArialMT"/>
      <family val="2"/>
    </font>
    <font>
      <sz val="14"/>
      <color rgb="FF000000"/>
      <name val="Helvetica Neue"/>
      <family val="2"/>
    </font>
    <font>
      <sz val="14"/>
      <color rgb="FF000000"/>
      <name val="Arial"/>
      <family val="2"/>
    </font>
    <font>
      <sz val="16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left"/>
    </xf>
    <xf numFmtId="0" fontId="21" fillId="0" borderId="0" xfId="42"/>
    <xf numFmtId="0" fontId="0" fillId="0" borderId="0" xfId="0" applyAlignment="1">
      <alignment horizontal="center"/>
    </xf>
    <xf numFmtId="0" fontId="23" fillId="0" borderId="0" xfId="42" applyFont="1" applyAlignment="1">
      <alignment horizontal="left" vertical="top"/>
    </xf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horizontal="left" vertical="top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42" applyFont="1"/>
    <xf numFmtId="0" fontId="29" fillId="0" borderId="0" xfId="0" applyFont="1"/>
    <xf numFmtId="0" fontId="29" fillId="0" borderId="0" xfId="0" applyFont="1" applyAlignment="1">
      <alignment horizontal="center"/>
    </xf>
    <xf numFmtId="0" fontId="24" fillId="0" borderId="0" xfId="0" applyFont="1"/>
    <xf numFmtId="0" fontId="30" fillId="0" borderId="0" xfId="0" applyFont="1" applyAlignment="1">
      <alignment horizontal="left" vertical="top"/>
    </xf>
    <xf numFmtId="0" fontId="22" fillId="0" borderId="0" xfId="42" applyFont="1"/>
    <xf numFmtId="0" fontId="31" fillId="0" borderId="0" xfId="0" applyFont="1"/>
    <xf numFmtId="0" fontId="32" fillId="0" borderId="0" xfId="42" applyFont="1"/>
    <xf numFmtId="16" fontId="0" fillId="0" borderId="0" xfId="0" applyNumberFormat="1"/>
    <xf numFmtId="0" fontId="0" fillId="0" borderId="0" xfId="0" applyAlignment="1">
      <alignment horizontal="right"/>
    </xf>
    <xf numFmtId="0" fontId="33" fillId="0" borderId="0" xfId="0" applyFont="1"/>
    <xf numFmtId="0" fontId="35" fillId="0" borderId="0" xfId="0" applyFont="1"/>
    <xf numFmtId="0" fontId="3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36" fillId="0" borderId="0" xfId="0" applyFont="1" applyAlignment="1">
      <alignment horizontal="left" vertical="top" wrapText="1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left" vertical="center" wrapText="1"/>
    </xf>
    <xf numFmtId="0" fontId="36" fillId="0" borderId="0" xfId="42" applyFont="1" applyAlignment="1">
      <alignment horizontal="right" vertical="center" wrapText="1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right"/>
    </xf>
    <xf numFmtId="0" fontId="38" fillId="0" borderId="0" xfId="0" applyFont="1"/>
    <xf numFmtId="0" fontId="0" fillId="0" borderId="0" xfId="0" applyAlignment="1">
      <alignment horizontal="left" vertical="center"/>
    </xf>
    <xf numFmtId="0" fontId="39" fillId="0" borderId="0" xfId="0" applyFont="1" applyAlignment="1">
      <alignment horizontal="center" vertical="center"/>
    </xf>
    <xf numFmtId="49" fontId="0" fillId="0" borderId="0" xfId="0" applyNumberFormat="1"/>
    <xf numFmtId="0" fontId="30" fillId="0" borderId="0" xfId="0" applyFont="1"/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21" fillId="0" borderId="0" xfId="42" applyAlignment="1">
      <alignment horizontal="left"/>
    </xf>
    <xf numFmtId="0" fontId="21" fillId="0" borderId="0" xfId="42" applyAlignment="1">
      <alignment horizontal="left" vertical="center"/>
    </xf>
    <xf numFmtId="49" fontId="30" fillId="0" borderId="0" xfId="0" applyNumberFormat="1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3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43" fillId="0" borderId="0" xfId="0" applyFont="1"/>
    <xf numFmtId="49" fontId="30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2" fontId="3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32" fillId="0" borderId="0" xfId="0" applyFont="1"/>
    <xf numFmtId="0" fontId="44" fillId="0" borderId="0" xfId="0" applyFont="1"/>
    <xf numFmtId="0" fontId="45" fillId="0" borderId="0" xfId="0" applyFont="1"/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46" fillId="0" borderId="0" xfId="0" applyFont="1"/>
    <xf numFmtId="0" fontId="47" fillId="0" borderId="0" xfId="0" applyFont="1"/>
    <xf numFmtId="0" fontId="47" fillId="0" borderId="0" xfId="0" applyFont="1" applyAlignment="1">
      <alignment horizontal="left"/>
    </xf>
    <xf numFmtId="0" fontId="48" fillId="0" borderId="0" xfId="0" applyFont="1"/>
    <xf numFmtId="0" fontId="46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0" fontId="4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ubmed/23984907?dopt=Abstract" TargetMode="External"/><Relationship Id="rId18" Type="http://schemas.openxmlformats.org/officeDocument/2006/relationships/hyperlink" Target="https://www.ncbi.nlm.nih.gov/pubmed/18788725?dopt=Abstract" TargetMode="External"/><Relationship Id="rId26" Type="http://schemas.openxmlformats.org/officeDocument/2006/relationships/hyperlink" Target="https://pubmed.ncbi.nlm.nih.gov/24042472/?from_term=SLC22A6&amp;from_filter=years.2012-2020&amp;from_sort=date&amp;from_page=10&amp;from_pos=9" TargetMode="External"/><Relationship Id="rId39" Type="http://schemas.openxmlformats.org/officeDocument/2006/relationships/hyperlink" Target="https://pubmed.ncbi.nlm.nih.gov/32344570" TargetMode="External"/><Relationship Id="rId21" Type="http://schemas.openxmlformats.org/officeDocument/2006/relationships/hyperlink" Target="https://www.ncbi.nlm.nih.gov/pubmed/24688079" TargetMode="External"/><Relationship Id="rId34" Type="http://schemas.openxmlformats.org/officeDocument/2006/relationships/hyperlink" Target="https://pubmed.ncbi.nlm.nih.gov/24692216/?from_term=OAT1+inhibitor&amp;from_filter=years.2012-2020&amp;from_sort=date&amp;from_page=13&amp;from_pos=7" TargetMode="External"/><Relationship Id="rId42" Type="http://schemas.openxmlformats.org/officeDocument/2006/relationships/hyperlink" Target="https://pubmed.ncbi.nlm.nih.gov/28281384" TargetMode="External"/><Relationship Id="rId47" Type="http://schemas.openxmlformats.org/officeDocument/2006/relationships/hyperlink" Target="https://transportal.compbio.ucsf.edu/compounds/4-(4-dimethylamino)styryl-n-methylpyridinium-(asp+)/" TargetMode="External"/><Relationship Id="rId50" Type="http://schemas.openxmlformats.org/officeDocument/2006/relationships/hyperlink" Target="https://transportal.compbio.ucsf.edu/compounds/estradiol-17beta-glucuronide/" TargetMode="External"/><Relationship Id="rId7" Type="http://schemas.openxmlformats.org/officeDocument/2006/relationships/hyperlink" Target="https://www.ncbi.nlm.nih.gov/pubmed/23984907?dopt=Abstract" TargetMode="External"/><Relationship Id="rId2" Type="http://schemas.openxmlformats.org/officeDocument/2006/relationships/hyperlink" Target="https://www.ncbi.nlm.nih.gov/pubmed/25155823" TargetMode="External"/><Relationship Id="rId16" Type="http://schemas.openxmlformats.org/officeDocument/2006/relationships/hyperlink" Target="https://www.ncbi.nlm.nih.gov/pubmed/29061131" TargetMode="External"/><Relationship Id="rId29" Type="http://schemas.openxmlformats.org/officeDocument/2006/relationships/hyperlink" Target="https://pubmed.ncbi.nlm.nih.gov/29277663/?from_term=OAT1+inhibitor&amp;from_filter=years.2012-2020&amp;from_sort=date&amp;from_page=5&amp;from_pos=7" TargetMode="External"/><Relationship Id="rId11" Type="http://schemas.openxmlformats.org/officeDocument/2006/relationships/hyperlink" Target="https://www.ncbi.nlm.nih.gov/pubmed/21562485" TargetMode="External"/><Relationship Id="rId24" Type="http://schemas.openxmlformats.org/officeDocument/2006/relationships/hyperlink" Target="https://www.ncbi.nlm.nih.gov/pubmed/23831208?dopt=Abstract" TargetMode="External"/><Relationship Id="rId32" Type="http://schemas.openxmlformats.org/officeDocument/2006/relationships/hyperlink" Target="https://pubmed.ncbi.nlm.nih.gov/28749581/?from_single_result=Baricitinib+OAT3&amp;expanded_search_query=Baricitinib+OAT3" TargetMode="External"/><Relationship Id="rId37" Type="http://schemas.openxmlformats.org/officeDocument/2006/relationships/hyperlink" Target="https://pubmed.ncbi.nlm.nih.gov/28179375/" TargetMode="External"/><Relationship Id="rId40" Type="http://schemas.openxmlformats.org/officeDocument/2006/relationships/hyperlink" Target="https://pubmed.ncbi.nlm.nih.gov/29277663" TargetMode="External"/><Relationship Id="rId45" Type="http://schemas.openxmlformats.org/officeDocument/2006/relationships/hyperlink" Target="https://transportal.compbio.ucsf.edu/compounds/4-(4-dimethylamino)styryl-n-methylpyridinium-(asp+)/" TargetMode="External"/><Relationship Id="rId53" Type="http://schemas.openxmlformats.org/officeDocument/2006/relationships/hyperlink" Target="https://transportal.compbio.ucsf.edu/compounds/1-methyl-4-phenylpyridinium-(mpp+)/" TargetMode="External"/><Relationship Id="rId5" Type="http://schemas.openxmlformats.org/officeDocument/2006/relationships/hyperlink" Target="https://www.ncbi.nlm.nih.gov/pubmed/28230985" TargetMode="External"/><Relationship Id="rId10" Type="http://schemas.openxmlformats.org/officeDocument/2006/relationships/hyperlink" Target="https://www.ncbi.nlm.nih.gov/pubmed/18157518?dopt=Abstract" TargetMode="External"/><Relationship Id="rId19" Type="http://schemas.openxmlformats.org/officeDocument/2006/relationships/hyperlink" Target="https://www.ncbi.nlm.nih.gov/pubmed/25155823?dopt=Abstract" TargetMode="External"/><Relationship Id="rId31" Type="http://schemas.openxmlformats.org/officeDocument/2006/relationships/hyperlink" Target="https://pubmed.ncbi.nlm.nih.gov/28223391/?from_term=OAT1+inhibitor&amp;from_filter=years.2012-2020&amp;from_sort=date&amp;from_page=7&amp;from_pos=8" TargetMode="External"/><Relationship Id="rId44" Type="http://schemas.openxmlformats.org/officeDocument/2006/relationships/hyperlink" Target="https://pubmed.ncbi.nlm.nih.gov/31322418" TargetMode="External"/><Relationship Id="rId52" Type="http://schemas.openxmlformats.org/officeDocument/2006/relationships/hyperlink" Target="https://transportal.compbio.ucsf.edu/compounds/1-methyl-4-phenylpyridinium-(mpp+)/" TargetMode="External"/><Relationship Id="rId4" Type="http://schemas.openxmlformats.org/officeDocument/2006/relationships/hyperlink" Target="https://www.ncbi.nlm.nih.gov/pubmed/24961373?dopt=Abstract" TargetMode="External"/><Relationship Id="rId9" Type="http://schemas.openxmlformats.org/officeDocument/2006/relationships/hyperlink" Target="https://www.ncbi.nlm.nih.gov/pubmed/19357179?dopt=Abstract" TargetMode="External"/><Relationship Id="rId14" Type="http://schemas.openxmlformats.org/officeDocument/2006/relationships/hyperlink" Target="https://www.ncbi.nlm.nih.gov/pubmed/23835420?dopt=Abstract" TargetMode="External"/><Relationship Id="rId22" Type="http://schemas.openxmlformats.org/officeDocument/2006/relationships/hyperlink" Target="https://www.ncbi.nlm.nih.gov/pubmed/29236753" TargetMode="External"/><Relationship Id="rId27" Type="http://schemas.openxmlformats.org/officeDocument/2006/relationships/hyperlink" Target="https://pubmed.ncbi.nlm.nih.gov/24042472/?from_term=SLC22A6&amp;from_filter=years.2012-2020&amp;from_sort=date&amp;from_page=10&amp;from_pos=9" TargetMode="External"/><Relationship Id="rId30" Type="http://schemas.openxmlformats.org/officeDocument/2006/relationships/hyperlink" Target="https://pubmed.ncbi.nlm.nih.gov/28281384/?from_term=OAT1+inhibitor&amp;from_filter=years.2012-2020&amp;from_sort=date&amp;from_page=7&amp;from_pos=6" TargetMode="External"/><Relationship Id="rId35" Type="http://schemas.openxmlformats.org/officeDocument/2006/relationships/hyperlink" Target="https://pubmed.ncbi.nlm.nih.gov/30012768/?from_single_result=30012768&amp;expanded_search_query=30012768" TargetMode="External"/><Relationship Id="rId43" Type="http://schemas.openxmlformats.org/officeDocument/2006/relationships/hyperlink" Target="https://pubmed.ncbi.nlm.nih.gov/28223391" TargetMode="External"/><Relationship Id="rId48" Type="http://schemas.openxmlformats.org/officeDocument/2006/relationships/hyperlink" Target="https://transportal.compbio.ucsf.edu/compounds/estradiol-17beta-glucuronide/" TargetMode="External"/><Relationship Id="rId8" Type="http://schemas.openxmlformats.org/officeDocument/2006/relationships/hyperlink" Target="https://www.ncbi.nlm.nih.gov/pubmed/23831208?dopt=Abstract" TargetMode="External"/><Relationship Id="rId51" Type="http://schemas.openxmlformats.org/officeDocument/2006/relationships/hyperlink" Target="https://transportal.compbio.ucsf.edu/compounds/1-methyl-4-phenylpyridinium-(mpp+)/" TargetMode="External"/><Relationship Id="rId3" Type="http://schemas.openxmlformats.org/officeDocument/2006/relationships/hyperlink" Target="https://www.ncbi.nlm.nih.gov/pubmed/30012768" TargetMode="External"/><Relationship Id="rId12" Type="http://schemas.openxmlformats.org/officeDocument/2006/relationships/hyperlink" Target="https://www.ncbi.nlm.nih.gov/pubmed/19141712" TargetMode="External"/><Relationship Id="rId17" Type="http://schemas.openxmlformats.org/officeDocument/2006/relationships/hyperlink" Target="https://www.ncbi.nlm.nih.gov/pubmed/25155823?dopt=Abstract" TargetMode="External"/><Relationship Id="rId25" Type="http://schemas.openxmlformats.org/officeDocument/2006/relationships/hyperlink" Target="https://www.ncbi.nlm.nih.gov/pubmed/23984907?dopt=Abstract" TargetMode="External"/><Relationship Id="rId33" Type="http://schemas.openxmlformats.org/officeDocument/2006/relationships/hyperlink" Target="https://pubmed.ncbi.nlm.nih.gov/26961540/?from_term=OAT1+inhibitor&amp;from_filter=years.2012-2020&amp;from_sort=date&amp;from_page=10&amp;from_pos=1" TargetMode="External"/><Relationship Id="rId38" Type="http://schemas.openxmlformats.org/officeDocument/2006/relationships/hyperlink" Target="https://pubmed.ncbi.nlm.nih.gov/29277663/?from_term=OAT1+inhibitor&amp;from_filter=years.2012-2020&amp;from_sort=date&amp;from_page=5&amp;from_pos=7" TargetMode="External"/><Relationship Id="rId46" Type="http://schemas.openxmlformats.org/officeDocument/2006/relationships/hyperlink" Target="https://transportal.compbio.ucsf.edu/compounds/4-(4-dimethylamino)styryl-n-methylpyridinium-(asp+)/" TargetMode="External"/><Relationship Id="rId20" Type="http://schemas.openxmlformats.org/officeDocument/2006/relationships/hyperlink" Target="https://www.ncbi.nlm.nih.gov/pubmed/24688079" TargetMode="External"/><Relationship Id="rId41" Type="http://schemas.openxmlformats.org/officeDocument/2006/relationships/hyperlink" Target="https://pubmed.ncbi.nlm.nih.gov/29277663" TargetMode="External"/><Relationship Id="rId54" Type="http://schemas.openxmlformats.org/officeDocument/2006/relationships/hyperlink" Target="https://transportal.compbio.ucsf.edu/compounds/1-methyl-4-phenylpyridinium-(mpp+)/" TargetMode="External"/><Relationship Id="rId1" Type="http://schemas.openxmlformats.org/officeDocument/2006/relationships/hyperlink" Target="https://www.ncbi.nlm.nih.gov/pubmed/25155823" TargetMode="External"/><Relationship Id="rId6" Type="http://schemas.openxmlformats.org/officeDocument/2006/relationships/hyperlink" Target="https://www.ncbi.nlm.nih.gov/pubmed/21437911?dopt=Abstract" TargetMode="External"/><Relationship Id="rId15" Type="http://schemas.openxmlformats.org/officeDocument/2006/relationships/hyperlink" Target="https://www.ncbi.nlm.nih.gov/pubmed/21212936?dopt=Abstract" TargetMode="External"/><Relationship Id="rId23" Type="http://schemas.openxmlformats.org/officeDocument/2006/relationships/hyperlink" Target="https://www.ncbi.nlm.nih.gov/pubmed/21212936?dopt=Abstract" TargetMode="External"/><Relationship Id="rId28" Type="http://schemas.openxmlformats.org/officeDocument/2006/relationships/hyperlink" Target="https://pubmed.ncbi.nlm.nih.gov/30891606/?from_single_result=Role+of+Transporters+in+the+Disposition+of+a+Novel+%CE%B2-Lactamase+Inhibitor%3A+Relebactam+%28MK-7655%29&amp;expanded_search_query=Role+of+Transporters+in+the+Disposition+of+a+Novel+%CE%B2-Lactamase+Inhibitor%3A+Relebactam+%28MK-7655%29" TargetMode="External"/><Relationship Id="rId36" Type="http://schemas.openxmlformats.org/officeDocument/2006/relationships/hyperlink" Target="https://pubmed.ncbi.nlm.nih.gov/31322418/?from_single_result=31322418&amp;expanded_search_query=31322418" TargetMode="External"/><Relationship Id="rId49" Type="http://schemas.openxmlformats.org/officeDocument/2006/relationships/hyperlink" Target="https://transportal.compbio.ucsf.edu/compounds/estradiol-17beta-glucuronid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nsportal.compbio.ucsf.edu/compounds/cyclosporine/" TargetMode="External"/><Relationship Id="rId21" Type="http://schemas.openxmlformats.org/officeDocument/2006/relationships/hyperlink" Target="https://www.ncbi.nlm.nih.gov/pubmed/18788725?dopt=Abstract" TargetMode="External"/><Relationship Id="rId42" Type="http://schemas.openxmlformats.org/officeDocument/2006/relationships/hyperlink" Target="https://www-ncbi-nlm-nih-gov.ucsf.idm.oclc.org/pubmed/31834804" TargetMode="External"/><Relationship Id="rId63" Type="http://schemas.openxmlformats.org/officeDocument/2006/relationships/hyperlink" Target="https://transportal.compbio.ucsf.edu/compounds/1-methyl-4-phenylpyridinium-(mpp+)/" TargetMode="External"/><Relationship Id="rId84" Type="http://schemas.openxmlformats.org/officeDocument/2006/relationships/hyperlink" Target="https://transportal.compbio.ucsf.edu/compounds/1-methyl-4-phenylpyridinium-(mpp+)/" TargetMode="External"/><Relationship Id="rId138" Type="http://schemas.openxmlformats.org/officeDocument/2006/relationships/hyperlink" Target="https://transportal.compbio.ucsf.edu/compounds/cyclosporine/" TargetMode="External"/><Relationship Id="rId107" Type="http://schemas.openxmlformats.org/officeDocument/2006/relationships/hyperlink" Target="https://transportal.compbio.ucsf.edu/compounds/4-(4-dimethylamino)styryl-n-methylpyridinium-(asp+)/" TargetMode="External"/><Relationship Id="rId11" Type="http://schemas.openxmlformats.org/officeDocument/2006/relationships/hyperlink" Target="https://www.ncbi.nlm.nih.gov/pubmed/23831208?dopt=Abstract" TargetMode="External"/><Relationship Id="rId32" Type="http://schemas.openxmlformats.org/officeDocument/2006/relationships/hyperlink" Target="https://www.ncbi.nlm.nih.gov/pubmed/19357179?dopt=Abstract" TargetMode="External"/><Relationship Id="rId53" Type="http://schemas.openxmlformats.org/officeDocument/2006/relationships/hyperlink" Target="https://transportal.compbio.ucsf.edu/compounds/1-methyl-4-phenylpyridinium-(mpp+)/" TargetMode="External"/><Relationship Id="rId74" Type="http://schemas.openxmlformats.org/officeDocument/2006/relationships/hyperlink" Target="https://transportal.compbio.ucsf.edu/compounds/1-methyl-4-phenylpyridinium-(mpp+)/" TargetMode="External"/><Relationship Id="rId128" Type="http://schemas.openxmlformats.org/officeDocument/2006/relationships/hyperlink" Target="https://transportal.compbio.ucsf.edu/compounds/cyclosporine/" TargetMode="External"/><Relationship Id="rId149" Type="http://schemas.openxmlformats.org/officeDocument/2006/relationships/hyperlink" Target="https://transportal.compbio.ucsf.edu/compounds/1-methyl-4-phenylpyridinium-(mpp+)/" TargetMode="External"/><Relationship Id="rId5" Type="http://schemas.openxmlformats.org/officeDocument/2006/relationships/hyperlink" Target="https://www.ncbi.nlm.nih.gov/pubmed/20831193" TargetMode="External"/><Relationship Id="rId95" Type="http://schemas.openxmlformats.org/officeDocument/2006/relationships/hyperlink" Target="https://transportal.compbio.ucsf.edu/compounds/4-(4-dimethylamino)styryl-n-methylpyridinium-(asp+)/" TargetMode="External"/><Relationship Id="rId22" Type="http://schemas.openxmlformats.org/officeDocument/2006/relationships/hyperlink" Target="http://dmd.aspetjournals.org/content/44/10/1562?ijkey=39928755d05a02a575ad05e7d6fe588e4698868a&amp;keytype2=tf_ipsecsha" TargetMode="External"/><Relationship Id="rId27" Type="http://schemas.openxmlformats.org/officeDocument/2006/relationships/hyperlink" Target="https://www.ncbi.nlm.nih.gov/pubmed/24688079" TargetMode="External"/><Relationship Id="rId43" Type="http://schemas.openxmlformats.org/officeDocument/2006/relationships/hyperlink" Target="https://www-ncbi-nlm-nih-gov.ucsf.idm.oclc.org/pubmed/31834804" TargetMode="External"/><Relationship Id="rId48" Type="http://schemas.openxmlformats.org/officeDocument/2006/relationships/hyperlink" Target="https://www.accessdata.fda.gov/drugsatfda_docs/nda/2018/207924Orig1s000ClinPharmR.pdf" TargetMode="External"/><Relationship Id="rId64" Type="http://schemas.openxmlformats.org/officeDocument/2006/relationships/hyperlink" Target="https://transportal.compbio.ucsf.edu/compounds/1-methyl-4-phenylpyridinium-(mpp+)/" TargetMode="External"/><Relationship Id="rId69" Type="http://schemas.openxmlformats.org/officeDocument/2006/relationships/hyperlink" Target="https://transportal.compbio.ucsf.edu/compounds/1-methyl-4-phenylpyridinium-(mpp+)/" TargetMode="External"/><Relationship Id="rId113" Type="http://schemas.openxmlformats.org/officeDocument/2006/relationships/hyperlink" Target="https://transportal.compbio.ucsf.edu/compounds/cyclosporine/" TargetMode="External"/><Relationship Id="rId118" Type="http://schemas.openxmlformats.org/officeDocument/2006/relationships/hyperlink" Target="https://transportal.compbio.ucsf.edu/compounds/cyclosporine/" TargetMode="External"/><Relationship Id="rId134" Type="http://schemas.openxmlformats.org/officeDocument/2006/relationships/hyperlink" Target="https://transportal.compbio.ucsf.edu/compounds/cyclosporine/" TargetMode="External"/><Relationship Id="rId139" Type="http://schemas.openxmlformats.org/officeDocument/2006/relationships/hyperlink" Target="https://transportal.compbio.ucsf.edu/compounds/cyclosporine/" TargetMode="External"/><Relationship Id="rId80" Type="http://schemas.openxmlformats.org/officeDocument/2006/relationships/hyperlink" Target="https://transportal.compbio.ucsf.edu/compounds/1-methyl-4-phenylpyridinium-(mpp+)/" TargetMode="External"/><Relationship Id="rId85" Type="http://schemas.openxmlformats.org/officeDocument/2006/relationships/hyperlink" Target="https://transportal.compbio.ucsf.edu/compounds/1-methyl-4-phenylpyridinium-(mpp+)/" TargetMode="External"/><Relationship Id="rId150" Type="http://schemas.openxmlformats.org/officeDocument/2006/relationships/hyperlink" Target="https://transportal.compbio.ucsf.edu/compounds/17beta-estradiol/" TargetMode="External"/><Relationship Id="rId12" Type="http://schemas.openxmlformats.org/officeDocument/2006/relationships/hyperlink" Target="https://www.ncbi.nlm.nih.gov/pubmed/19357179?dopt=Abstract" TargetMode="External"/><Relationship Id="rId17" Type="http://schemas.openxmlformats.org/officeDocument/2006/relationships/hyperlink" Target="https://link.springer.com/article/10.1007/s11095-018-2526-y" TargetMode="External"/><Relationship Id="rId33" Type="http://schemas.openxmlformats.org/officeDocument/2006/relationships/hyperlink" Target="https://www.ncbi.nlm.nih.gov/pubmed/20567254?dopt=Abstract" TargetMode="External"/><Relationship Id="rId38" Type="http://schemas.openxmlformats.org/officeDocument/2006/relationships/hyperlink" Target="https://www.ncbi.nlm.nih.gov/pubmed/23831208?dopt=Abstract" TargetMode="External"/><Relationship Id="rId59" Type="http://schemas.openxmlformats.org/officeDocument/2006/relationships/hyperlink" Target="https://transportal.compbio.ucsf.edu/compounds/1-methyl-4-phenylpyridinium-(mpp+)/" TargetMode="External"/><Relationship Id="rId103" Type="http://schemas.openxmlformats.org/officeDocument/2006/relationships/hyperlink" Target="https://transportal.compbio.ucsf.edu/compounds/4-(4-dimethylamino)styryl-n-methylpyridinium-(asp+)/" TargetMode="External"/><Relationship Id="rId108" Type="http://schemas.openxmlformats.org/officeDocument/2006/relationships/hyperlink" Target="https://transportal.compbio.ucsf.edu/compounds/4-(4-dimethylamino)styryl-n-methylpyridinium-(asp+)/" TargetMode="External"/><Relationship Id="rId124" Type="http://schemas.openxmlformats.org/officeDocument/2006/relationships/hyperlink" Target="https://transportal.compbio.ucsf.edu/compounds/cyclosporine/" TargetMode="External"/><Relationship Id="rId129" Type="http://schemas.openxmlformats.org/officeDocument/2006/relationships/hyperlink" Target="https://transportal.compbio.ucsf.edu/compounds/cyclosporine/" TargetMode="External"/><Relationship Id="rId54" Type="http://schemas.openxmlformats.org/officeDocument/2006/relationships/hyperlink" Target="https://transportal.compbio.ucsf.edu/compounds/1-methyl-4-phenylpyridinium-(mpp+)/" TargetMode="External"/><Relationship Id="rId70" Type="http://schemas.openxmlformats.org/officeDocument/2006/relationships/hyperlink" Target="https://transportal.compbio.ucsf.edu/compounds/1-methyl-4-phenylpyridinium-(mpp+)/" TargetMode="External"/><Relationship Id="rId75" Type="http://schemas.openxmlformats.org/officeDocument/2006/relationships/hyperlink" Target="https://transportal.compbio.ucsf.edu/compounds/1-methyl-4-phenylpyridinium-(mpp+)/" TargetMode="External"/><Relationship Id="rId91" Type="http://schemas.openxmlformats.org/officeDocument/2006/relationships/hyperlink" Target="https://transportal.compbio.ucsf.edu/compounds/4-(4-dimethylamino)styryl-n-methylpyridinium-(asp+)/" TargetMode="External"/><Relationship Id="rId96" Type="http://schemas.openxmlformats.org/officeDocument/2006/relationships/hyperlink" Target="https://transportal.compbio.ucsf.edu/compounds/4-(4-dimethylamino)styryl-n-methylpyridinium-(asp+)/" TargetMode="External"/><Relationship Id="rId140" Type="http://schemas.openxmlformats.org/officeDocument/2006/relationships/hyperlink" Target="https://transportal.compbio.ucsf.edu/compounds/cyclosporine/" TargetMode="External"/><Relationship Id="rId145" Type="http://schemas.openxmlformats.org/officeDocument/2006/relationships/hyperlink" Target="https://transportal.compbio.ucsf.edu/compounds/1-methyl-4-phenylpyridinium-(mpp+)/" TargetMode="External"/><Relationship Id="rId1" Type="http://schemas.openxmlformats.org/officeDocument/2006/relationships/hyperlink" Target="https://www.accessdata.fda.gov/drugsatfda_docs/nda/2011/201280Orig1s000ClinPharmR.pdf" TargetMode="External"/><Relationship Id="rId6" Type="http://schemas.openxmlformats.org/officeDocument/2006/relationships/hyperlink" Target="https://www.ncbi.nlm.nih.gov/pubmed/19437106" TargetMode="External"/><Relationship Id="rId23" Type="http://schemas.openxmlformats.org/officeDocument/2006/relationships/hyperlink" Target="https://www.ncbi.nlm.nih.gov/pubmed/20567254?dopt=Abstract" TargetMode="External"/><Relationship Id="rId28" Type="http://schemas.openxmlformats.org/officeDocument/2006/relationships/hyperlink" Target="https://www.degruyter.com/view/journals/bchm/398/2/article-p237.xml" TargetMode="External"/><Relationship Id="rId49" Type="http://schemas.openxmlformats.org/officeDocument/2006/relationships/hyperlink" Target="https://transportal.compbio.ucsf.edu/compounds/bromsulphthalein-(bsp)/" TargetMode="External"/><Relationship Id="rId114" Type="http://schemas.openxmlformats.org/officeDocument/2006/relationships/hyperlink" Target="https://transportal.compbio.ucsf.edu/compounds/cyclosporine/" TargetMode="External"/><Relationship Id="rId119" Type="http://schemas.openxmlformats.org/officeDocument/2006/relationships/hyperlink" Target="https://transportal.compbio.ucsf.edu/compounds/cyclosporine/" TargetMode="External"/><Relationship Id="rId44" Type="http://schemas.openxmlformats.org/officeDocument/2006/relationships/hyperlink" Target="http://www.hivandhepatitis.com/2010_conference/aasld/posters/Huisman.pdf" TargetMode="External"/><Relationship Id="rId60" Type="http://schemas.openxmlformats.org/officeDocument/2006/relationships/hyperlink" Target="https://transportal.compbio.ucsf.edu/compounds/1-methyl-4-phenylpyridinium-(mpp+)/" TargetMode="External"/><Relationship Id="rId65" Type="http://schemas.openxmlformats.org/officeDocument/2006/relationships/hyperlink" Target="https://transportal.compbio.ucsf.edu/compounds/1-methyl-4-phenylpyridinium-(mpp+)/" TargetMode="External"/><Relationship Id="rId81" Type="http://schemas.openxmlformats.org/officeDocument/2006/relationships/hyperlink" Target="https://transportal.compbio.ucsf.edu/compounds/1-methyl-4-phenylpyridinium-(mpp+)/" TargetMode="External"/><Relationship Id="rId86" Type="http://schemas.openxmlformats.org/officeDocument/2006/relationships/hyperlink" Target="https://transportal.compbio.ucsf.edu/compounds/1-methyl-4-phenylpyridinium-(mpp+)/" TargetMode="External"/><Relationship Id="rId130" Type="http://schemas.openxmlformats.org/officeDocument/2006/relationships/hyperlink" Target="https://transportal.compbio.ucsf.edu/compounds/cyclosporine/" TargetMode="External"/><Relationship Id="rId135" Type="http://schemas.openxmlformats.org/officeDocument/2006/relationships/hyperlink" Target="https://transportal.compbio.ucsf.edu/compounds/cyclosporine/" TargetMode="External"/><Relationship Id="rId13" Type="http://schemas.openxmlformats.org/officeDocument/2006/relationships/hyperlink" Target="https://www.ncbi.nlm.nih.gov/pubmed/15817714?dopt=Abstract" TargetMode="External"/><Relationship Id="rId18" Type="http://schemas.openxmlformats.org/officeDocument/2006/relationships/hyperlink" Target="https://www.ncbi.nlm.nih.gov/pubmed/21212936?dopt=Abstract" TargetMode="External"/><Relationship Id="rId39" Type="http://schemas.openxmlformats.org/officeDocument/2006/relationships/hyperlink" Target="https://www.ncbi.nlm.nih.gov/pubmed/29236753" TargetMode="External"/><Relationship Id="rId109" Type="http://schemas.openxmlformats.org/officeDocument/2006/relationships/hyperlink" Target="https://transportal.compbio.ucsf.edu/compounds/4-(4-dimethylamino)styryl-n-methylpyridinium-(asp+)/" TargetMode="External"/><Relationship Id="rId34" Type="http://schemas.openxmlformats.org/officeDocument/2006/relationships/hyperlink" Target="https://www.ncbi.nlm.nih.gov/pubmed/20921968?dopt=Abstract" TargetMode="External"/><Relationship Id="rId50" Type="http://schemas.openxmlformats.org/officeDocument/2006/relationships/hyperlink" Target="https://transportal.compbio.ucsf.edu/compounds/bromsulphthalein-(bsp)/" TargetMode="External"/><Relationship Id="rId55" Type="http://schemas.openxmlformats.org/officeDocument/2006/relationships/hyperlink" Target="https://transportal.compbio.ucsf.edu/compounds/1-methyl-4-phenylpyridinium-(mpp+)/" TargetMode="External"/><Relationship Id="rId76" Type="http://schemas.openxmlformats.org/officeDocument/2006/relationships/hyperlink" Target="https://transportal.compbio.ucsf.edu/compounds/1-methyl-4-phenylpyridinium-(mpp+)/" TargetMode="External"/><Relationship Id="rId97" Type="http://schemas.openxmlformats.org/officeDocument/2006/relationships/hyperlink" Target="https://transportal.compbio.ucsf.edu/compounds/4-(4-dimethylamino)styryl-n-methylpyridinium-(asp+)/" TargetMode="External"/><Relationship Id="rId104" Type="http://schemas.openxmlformats.org/officeDocument/2006/relationships/hyperlink" Target="https://transportal.compbio.ucsf.edu/compounds/4-(4-dimethylamino)styryl-n-methylpyridinium-(asp+)/" TargetMode="External"/><Relationship Id="rId120" Type="http://schemas.openxmlformats.org/officeDocument/2006/relationships/hyperlink" Target="https://transportal.compbio.ucsf.edu/compounds/cyclosporine/" TargetMode="External"/><Relationship Id="rId125" Type="http://schemas.openxmlformats.org/officeDocument/2006/relationships/hyperlink" Target="https://transportal.compbio.ucsf.edu/compounds/cyclosporine/" TargetMode="External"/><Relationship Id="rId141" Type="http://schemas.openxmlformats.org/officeDocument/2006/relationships/hyperlink" Target="https://transportal.compbio.ucsf.edu/compounds/cyclosporine/" TargetMode="External"/><Relationship Id="rId146" Type="http://schemas.openxmlformats.org/officeDocument/2006/relationships/hyperlink" Target="https://transportal.compbio.ucsf.edu/compounds/1-methyl-4-phenylpyridinium-(mpp+)/" TargetMode="External"/><Relationship Id="rId7" Type="http://schemas.openxmlformats.org/officeDocument/2006/relationships/hyperlink" Target="https://www.ncbi.nlm.nih.gov/pubmed/19437106" TargetMode="External"/><Relationship Id="rId71" Type="http://schemas.openxmlformats.org/officeDocument/2006/relationships/hyperlink" Target="https://transportal.compbio.ucsf.edu/compounds/1-methyl-4-phenylpyridinium-(mpp+)/" TargetMode="External"/><Relationship Id="rId92" Type="http://schemas.openxmlformats.org/officeDocument/2006/relationships/hyperlink" Target="https://transportal.compbio.ucsf.edu/compounds/4-(4-dimethylamino)styryl-n-methylpyridinium-(asp+)/" TargetMode="External"/><Relationship Id="rId2" Type="http://schemas.openxmlformats.org/officeDocument/2006/relationships/hyperlink" Target="https://www.pmda.go.jp/drugs/2016/P20161125002/800155000_22800AMX00714_I100_1.pdf" TargetMode="External"/><Relationship Id="rId29" Type="http://schemas.openxmlformats.org/officeDocument/2006/relationships/hyperlink" Target="https://www.ncbi.nlm.nih.gov/pubmed/12606755" TargetMode="External"/><Relationship Id="rId24" Type="http://schemas.openxmlformats.org/officeDocument/2006/relationships/hyperlink" Target="https://www.ncbi.nlm.nih.gov/pubmed/20567254?dopt=Abstract" TargetMode="External"/><Relationship Id="rId40" Type="http://schemas.openxmlformats.org/officeDocument/2006/relationships/hyperlink" Target="https://www.ncbi.nlm.nih.gov/pubmed/?term=22021325" TargetMode="External"/><Relationship Id="rId45" Type="http://schemas.openxmlformats.org/officeDocument/2006/relationships/hyperlink" Target="https://www.accessdata.fda.gov/drugsatfda_docs/nda/2013/201292Orig1s000ClinPharmR.pdf" TargetMode="External"/><Relationship Id="rId66" Type="http://schemas.openxmlformats.org/officeDocument/2006/relationships/hyperlink" Target="https://transportal.compbio.ucsf.edu/compounds/1-methyl-4-phenylpyridinium-(mpp+)/" TargetMode="External"/><Relationship Id="rId87" Type="http://schemas.openxmlformats.org/officeDocument/2006/relationships/hyperlink" Target="https://transportal.compbio.ucsf.edu/compounds/1-methyl-4-phenylpyridinium-(mpp+)/" TargetMode="External"/><Relationship Id="rId110" Type="http://schemas.openxmlformats.org/officeDocument/2006/relationships/hyperlink" Target="https://transportal.compbio.ucsf.edu/compounds/4-(4-dimethylamino)styryl-n-methylpyridinium-(asp+)/" TargetMode="External"/><Relationship Id="rId115" Type="http://schemas.openxmlformats.org/officeDocument/2006/relationships/hyperlink" Target="https://transportal.compbio.ucsf.edu/compounds/cyclosporine/" TargetMode="External"/><Relationship Id="rId131" Type="http://schemas.openxmlformats.org/officeDocument/2006/relationships/hyperlink" Target="https://transportal.compbio.ucsf.edu/compounds/cyclosporine/" TargetMode="External"/><Relationship Id="rId136" Type="http://schemas.openxmlformats.org/officeDocument/2006/relationships/hyperlink" Target="https://transportal.compbio.ucsf.edu/compounds/cyclosporine/" TargetMode="External"/><Relationship Id="rId61" Type="http://schemas.openxmlformats.org/officeDocument/2006/relationships/hyperlink" Target="https://transportal.compbio.ucsf.edu/compounds/1-methyl-4-phenylpyridinium-(mpp+)/" TargetMode="External"/><Relationship Id="rId82" Type="http://schemas.openxmlformats.org/officeDocument/2006/relationships/hyperlink" Target="https://transportal.compbio.ucsf.edu/compounds/1-methyl-4-phenylpyridinium-(mpp+)/" TargetMode="External"/><Relationship Id="rId19" Type="http://schemas.openxmlformats.org/officeDocument/2006/relationships/hyperlink" Target="https://www.ncbi.nlm.nih.gov/pubmed/12606755" TargetMode="External"/><Relationship Id="rId14" Type="http://schemas.openxmlformats.org/officeDocument/2006/relationships/hyperlink" Target="https://www.degruyter.com/view/journals/bchm/398/2/article-p237.xml" TargetMode="External"/><Relationship Id="rId30" Type="http://schemas.openxmlformats.org/officeDocument/2006/relationships/hyperlink" Target="https://link.springer.com/article/10.1007/s11095-018-2526-y" TargetMode="External"/><Relationship Id="rId35" Type="http://schemas.openxmlformats.org/officeDocument/2006/relationships/hyperlink" Target="https://www.ncbi.nlm.nih.gov/pubmed/21212936?dopt=Abstract" TargetMode="External"/><Relationship Id="rId56" Type="http://schemas.openxmlformats.org/officeDocument/2006/relationships/hyperlink" Target="https://transportal.compbio.ucsf.edu/compounds/1-methyl-4-phenylpyridinium-(mpp+)/" TargetMode="External"/><Relationship Id="rId77" Type="http://schemas.openxmlformats.org/officeDocument/2006/relationships/hyperlink" Target="https://transportal.compbio.ucsf.edu/compounds/1-methyl-4-phenylpyridinium-(mpp+)/" TargetMode="External"/><Relationship Id="rId100" Type="http://schemas.openxmlformats.org/officeDocument/2006/relationships/hyperlink" Target="https://transportal.compbio.ucsf.edu/compounds/4-(4-dimethylamino)styryl-n-methylpyridinium-(asp+)/" TargetMode="External"/><Relationship Id="rId105" Type="http://schemas.openxmlformats.org/officeDocument/2006/relationships/hyperlink" Target="https://transportal.compbio.ucsf.edu/compounds/4-(4-dimethylamino)styryl-n-methylpyridinium-(asp+)/" TargetMode="External"/><Relationship Id="rId126" Type="http://schemas.openxmlformats.org/officeDocument/2006/relationships/hyperlink" Target="https://transportal.compbio.ucsf.edu/compounds/cyclosporine/" TargetMode="External"/><Relationship Id="rId147" Type="http://schemas.openxmlformats.org/officeDocument/2006/relationships/hyperlink" Target="https://transportal.compbio.ucsf.edu/compounds/1-methyl-4-phenylpyridinium-(mpp+)/" TargetMode="External"/><Relationship Id="rId8" Type="http://schemas.openxmlformats.org/officeDocument/2006/relationships/hyperlink" Target="https://www.ncbi.nlm.nih.gov/pubmed/19591196?dopt=Abstract" TargetMode="External"/><Relationship Id="rId51" Type="http://schemas.openxmlformats.org/officeDocument/2006/relationships/hyperlink" Target="https://transportal.compbio.ucsf.edu/compounds/bromsulphthalein-(bsp)/" TargetMode="External"/><Relationship Id="rId72" Type="http://schemas.openxmlformats.org/officeDocument/2006/relationships/hyperlink" Target="https://transportal.compbio.ucsf.edu/compounds/1-methyl-4-phenylpyridinium-(mpp+)/" TargetMode="External"/><Relationship Id="rId93" Type="http://schemas.openxmlformats.org/officeDocument/2006/relationships/hyperlink" Target="https://transportal.compbio.ucsf.edu/compounds/4-(4-dimethylamino)styryl-n-methylpyridinium-(asp+)/" TargetMode="External"/><Relationship Id="rId98" Type="http://schemas.openxmlformats.org/officeDocument/2006/relationships/hyperlink" Target="https://transportal.compbio.ucsf.edu/compounds/4-(4-dimethylamino)styryl-n-methylpyridinium-(asp+)/" TargetMode="External"/><Relationship Id="rId121" Type="http://schemas.openxmlformats.org/officeDocument/2006/relationships/hyperlink" Target="https://transportal.compbio.ucsf.edu/compounds/cyclosporine/" TargetMode="External"/><Relationship Id="rId142" Type="http://schemas.openxmlformats.org/officeDocument/2006/relationships/hyperlink" Target="https://transportal.compbio.ucsf.edu/compounds/cyclosporine/" TargetMode="External"/><Relationship Id="rId3" Type="http://schemas.openxmlformats.org/officeDocument/2006/relationships/hyperlink" Target="https://www.ncbi.nlm.nih.gov/pubmed/30012768" TargetMode="External"/><Relationship Id="rId25" Type="http://schemas.openxmlformats.org/officeDocument/2006/relationships/hyperlink" Target="https://www.ncbi.nlm.nih.gov/pubmed/28455521" TargetMode="External"/><Relationship Id="rId46" Type="http://schemas.openxmlformats.org/officeDocument/2006/relationships/hyperlink" Target="https://www.accessdata.fda.gov/drugsatfda_docs/nda/2013/204114Orig1s000ClinPharmR.pdf" TargetMode="External"/><Relationship Id="rId67" Type="http://schemas.openxmlformats.org/officeDocument/2006/relationships/hyperlink" Target="https://transportal.compbio.ucsf.edu/compounds/1-methyl-4-phenylpyridinium-(mpp+)/" TargetMode="External"/><Relationship Id="rId116" Type="http://schemas.openxmlformats.org/officeDocument/2006/relationships/hyperlink" Target="https://transportal.compbio.ucsf.edu/compounds/cyclosporine/" TargetMode="External"/><Relationship Id="rId137" Type="http://schemas.openxmlformats.org/officeDocument/2006/relationships/hyperlink" Target="https://transportal.compbio.ucsf.edu/compounds/cyclosporine/" TargetMode="External"/><Relationship Id="rId20" Type="http://schemas.openxmlformats.org/officeDocument/2006/relationships/hyperlink" Target="https://www.ncbi.nlm.nih.gov/pubmed/20921968?dopt=Abstract" TargetMode="External"/><Relationship Id="rId41" Type="http://schemas.openxmlformats.org/officeDocument/2006/relationships/hyperlink" Target="https://www-ncbi-nlm-nih-gov.ucsf.idm.oclc.org/pubmed/?term=27737931" TargetMode="External"/><Relationship Id="rId62" Type="http://schemas.openxmlformats.org/officeDocument/2006/relationships/hyperlink" Target="https://transportal.compbio.ucsf.edu/compounds/1-methyl-4-phenylpyridinium-(mpp+)/" TargetMode="External"/><Relationship Id="rId83" Type="http://schemas.openxmlformats.org/officeDocument/2006/relationships/hyperlink" Target="https://transportal.compbio.ucsf.edu/compounds/1-methyl-4-phenylpyridinium-(mpp+)/" TargetMode="External"/><Relationship Id="rId88" Type="http://schemas.openxmlformats.org/officeDocument/2006/relationships/hyperlink" Target="https://transportal.compbio.ucsf.edu/compounds/1-methyl-4-phenylpyridinium-(mpp+)/" TargetMode="External"/><Relationship Id="rId111" Type="http://schemas.openxmlformats.org/officeDocument/2006/relationships/hyperlink" Target="https://transportal.compbio.ucsf.edu/compounds/4-(4-dimethylamino)styryl-n-methylpyridinium-(asp+)/" TargetMode="External"/><Relationship Id="rId132" Type="http://schemas.openxmlformats.org/officeDocument/2006/relationships/hyperlink" Target="https://transportal.compbio.ucsf.edu/compounds/cyclosporine/" TargetMode="External"/><Relationship Id="rId15" Type="http://schemas.openxmlformats.org/officeDocument/2006/relationships/hyperlink" Target="https://www.ncbi.nlm.nih.gov/pubmed/27504015" TargetMode="External"/><Relationship Id="rId36" Type="http://schemas.openxmlformats.org/officeDocument/2006/relationships/hyperlink" Target="https://www.ncbi.nlm.nih.gov/pubmed/21252289?dopt=Abstract" TargetMode="External"/><Relationship Id="rId57" Type="http://schemas.openxmlformats.org/officeDocument/2006/relationships/hyperlink" Target="https://transportal.compbio.ucsf.edu/compounds/1-methyl-4-phenylpyridinium-(mpp+)/" TargetMode="External"/><Relationship Id="rId106" Type="http://schemas.openxmlformats.org/officeDocument/2006/relationships/hyperlink" Target="https://transportal.compbio.ucsf.edu/compounds/4-(4-dimethylamino)styryl-n-methylpyridinium-(asp+)/" TargetMode="External"/><Relationship Id="rId127" Type="http://schemas.openxmlformats.org/officeDocument/2006/relationships/hyperlink" Target="https://transportal.compbio.ucsf.edu/compounds/cyclosporine/" TargetMode="External"/><Relationship Id="rId10" Type="http://schemas.openxmlformats.org/officeDocument/2006/relationships/hyperlink" Target="https://www.ncbi.nlm.nih.gov/pubmed/29236753" TargetMode="External"/><Relationship Id="rId31" Type="http://schemas.openxmlformats.org/officeDocument/2006/relationships/hyperlink" Target="https://www.ncbi.nlm.nih.gov/pubmed/19141712" TargetMode="External"/><Relationship Id="rId52" Type="http://schemas.openxmlformats.org/officeDocument/2006/relationships/hyperlink" Target="https://transportal.compbio.ucsf.edu/compounds/bromsulphthalein-(bsp)/" TargetMode="External"/><Relationship Id="rId73" Type="http://schemas.openxmlformats.org/officeDocument/2006/relationships/hyperlink" Target="https://transportal.compbio.ucsf.edu/compounds/1-methyl-4-phenylpyridinium-(mpp+)/" TargetMode="External"/><Relationship Id="rId78" Type="http://schemas.openxmlformats.org/officeDocument/2006/relationships/hyperlink" Target="https://transportal.compbio.ucsf.edu/compounds/1-methyl-4-phenylpyridinium-(mpp+)/" TargetMode="External"/><Relationship Id="rId94" Type="http://schemas.openxmlformats.org/officeDocument/2006/relationships/hyperlink" Target="https://transportal.compbio.ucsf.edu/compounds/4-(4-dimethylamino)styryl-n-methylpyridinium-(asp+)/" TargetMode="External"/><Relationship Id="rId99" Type="http://schemas.openxmlformats.org/officeDocument/2006/relationships/hyperlink" Target="https://transportal.compbio.ucsf.edu/compounds/4-(4-dimethylamino)styryl-n-methylpyridinium-(asp+)/" TargetMode="External"/><Relationship Id="rId101" Type="http://schemas.openxmlformats.org/officeDocument/2006/relationships/hyperlink" Target="https://transportal.compbio.ucsf.edu/compounds/4-(4-dimethylamino)styryl-n-methylpyridinium-(asp+)/" TargetMode="External"/><Relationship Id="rId122" Type="http://schemas.openxmlformats.org/officeDocument/2006/relationships/hyperlink" Target="https://transportal.compbio.ucsf.edu/compounds/cyclosporine/" TargetMode="External"/><Relationship Id="rId143" Type="http://schemas.openxmlformats.org/officeDocument/2006/relationships/hyperlink" Target="https://transportal.compbio.ucsf.edu/compounds/cyclosporine/" TargetMode="External"/><Relationship Id="rId148" Type="http://schemas.openxmlformats.org/officeDocument/2006/relationships/hyperlink" Target="https://transportal.compbio.ucsf.edu/compounds/1-methyl-4-phenylpyridinium-(mpp+)/" TargetMode="External"/><Relationship Id="rId4" Type="http://schemas.openxmlformats.org/officeDocument/2006/relationships/hyperlink" Target="https://www.ncbi.nlm.nih.gov/pubmed/20831193" TargetMode="External"/><Relationship Id="rId9" Type="http://schemas.openxmlformats.org/officeDocument/2006/relationships/hyperlink" Target="https://www.ncbi.nlm.nih.gov/pubmed/21252289?dopt=Abstract" TargetMode="External"/><Relationship Id="rId26" Type="http://schemas.openxmlformats.org/officeDocument/2006/relationships/hyperlink" Target="https://www.ncbi.nlm.nih.gov/pubmed/24688079" TargetMode="External"/><Relationship Id="rId47" Type="http://schemas.openxmlformats.org/officeDocument/2006/relationships/hyperlink" Target="https://www.accessdata.fda.gov/drugsatfda_docs/nda/2012/203388Orig1s000ClinPharmR.pdf" TargetMode="External"/><Relationship Id="rId68" Type="http://schemas.openxmlformats.org/officeDocument/2006/relationships/hyperlink" Target="https://transportal.compbio.ucsf.edu/compounds/1-methyl-4-phenylpyridinium-(mpp+)/" TargetMode="External"/><Relationship Id="rId89" Type="http://schemas.openxmlformats.org/officeDocument/2006/relationships/hyperlink" Target="https://transportal.compbio.ucsf.edu/compounds/1-methyl-4-phenylpyridinium-(mpp+)/" TargetMode="External"/><Relationship Id="rId112" Type="http://schemas.openxmlformats.org/officeDocument/2006/relationships/hyperlink" Target="https://transportal.compbio.ucsf.edu/compounds/4-(4-dimethylamino)styryl-n-methylpyridinium-(asp+)/" TargetMode="External"/><Relationship Id="rId133" Type="http://schemas.openxmlformats.org/officeDocument/2006/relationships/hyperlink" Target="https://transportal.compbio.ucsf.edu/compounds/cyclosporine/" TargetMode="External"/><Relationship Id="rId16" Type="http://schemas.openxmlformats.org/officeDocument/2006/relationships/hyperlink" Target="https://www.ncbi.nlm.nih.gov/pubmed/19141712" TargetMode="External"/><Relationship Id="rId37" Type="http://schemas.openxmlformats.org/officeDocument/2006/relationships/hyperlink" Target="http://dmd.aspetjournals.org/content/44/10/1562?ijkey=39928755d05a02a575ad05e7d6fe588e4698868a&amp;keytype2=tf_ipsecsha" TargetMode="External"/><Relationship Id="rId58" Type="http://schemas.openxmlformats.org/officeDocument/2006/relationships/hyperlink" Target="https://transportal.compbio.ucsf.edu/compounds/1-methyl-4-phenylpyridinium-(mpp+)/" TargetMode="External"/><Relationship Id="rId79" Type="http://schemas.openxmlformats.org/officeDocument/2006/relationships/hyperlink" Target="https://transportal.compbio.ucsf.edu/compounds/1-methyl-4-phenylpyridinium-(mpp+)/" TargetMode="External"/><Relationship Id="rId102" Type="http://schemas.openxmlformats.org/officeDocument/2006/relationships/hyperlink" Target="https://transportal.compbio.ucsf.edu/compounds/4-(4-dimethylamino)styryl-n-methylpyridinium-(asp+)/" TargetMode="External"/><Relationship Id="rId123" Type="http://schemas.openxmlformats.org/officeDocument/2006/relationships/hyperlink" Target="https://transportal.compbio.ucsf.edu/compounds/cyclosporine/" TargetMode="External"/><Relationship Id="rId144" Type="http://schemas.openxmlformats.org/officeDocument/2006/relationships/hyperlink" Target="https://transportal.compbio.ucsf.edu/compounds/cyclosporine/" TargetMode="External"/><Relationship Id="rId90" Type="http://schemas.openxmlformats.org/officeDocument/2006/relationships/hyperlink" Target="https://transportal.compbio.ucsf.edu/compounds/4-(4-dimethylamino)styryl-n-methylpyridinium-(asp+)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ubmed/16095503" TargetMode="External"/><Relationship Id="rId13" Type="http://schemas.openxmlformats.org/officeDocument/2006/relationships/hyperlink" Target="https://pubmed.ncbi.nlm.nih.gov/27273004/?from_term=OAT1&amp;from_filter=pubt.clinicaltrial&amp;from_sort=date&amp;from_pos=8" TargetMode="External"/><Relationship Id="rId18" Type="http://schemas.openxmlformats.org/officeDocument/2006/relationships/hyperlink" Target="https://pubmed.ncbi.nlm.nih.gov/24747579/?from_term=OAT1&amp;from_filter=pubt.clinicaltrial&amp;from_sort=date&amp;from_page=2&amp;from_pos=3" TargetMode="External"/><Relationship Id="rId3" Type="http://schemas.openxmlformats.org/officeDocument/2006/relationships/hyperlink" Target="https://www.ncbi.nlm.nih.gov/pubmed/27273004" TargetMode="External"/><Relationship Id="rId21" Type="http://schemas.openxmlformats.org/officeDocument/2006/relationships/hyperlink" Target="https://pubmed.ncbi.nlm.nih.gov/24747579/?from_term=OAT1&amp;from_filter=pubt.clinicaltrial&amp;from_sort=date&amp;from_page=2&amp;from_pos=3" TargetMode="External"/><Relationship Id="rId7" Type="http://schemas.openxmlformats.org/officeDocument/2006/relationships/hyperlink" Target="https://www-ncbi-nlm-nih-gov.ucsf.idm.oclc.org/pubmed/?term=27737931" TargetMode="External"/><Relationship Id="rId12" Type="http://schemas.openxmlformats.org/officeDocument/2006/relationships/hyperlink" Target="https://pubmed.ncbi.nlm.nih.gov/29627897/?from_term=OAT1&amp;from_filter=pubt.clinicaltrial&amp;from_sort=date&amp;from_pos=4" TargetMode="External"/><Relationship Id="rId17" Type="http://schemas.openxmlformats.org/officeDocument/2006/relationships/hyperlink" Target="https://pubmed.ncbi.nlm.nih.gov/24491572/?from_term=OAT3&amp;from_filter=pubt.clinicaltrial&amp;from_sort=date&amp;from_page=3&amp;from_pos=2" TargetMode="External"/><Relationship Id="rId2" Type="http://schemas.openxmlformats.org/officeDocument/2006/relationships/hyperlink" Target="https://www.ncbi.nlm.nih.gov/pubmed/29627897" TargetMode="External"/><Relationship Id="rId16" Type="http://schemas.openxmlformats.org/officeDocument/2006/relationships/hyperlink" Target="https://pubmed.ncbi.nlm.nih.gov/28749581/?from_term=OAT3&amp;from_filter=pubt.clinicaltrial&amp;from_sort=date&amp;from_pos=8" TargetMode="External"/><Relationship Id="rId20" Type="http://schemas.openxmlformats.org/officeDocument/2006/relationships/hyperlink" Target="https://pubmed.ncbi.nlm.nih.gov/24747579/?from_term=OAT1&amp;from_filter=pubt.clinicaltrial&amp;from_sort=date&amp;from_page=2&amp;from_pos=3" TargetMode="External"/><Relationship Id="rId1" Type="http://schemas.openxmlformats.org/officeDocument/2006/relationships/hyperlink" Target="https://www.ncbi.nlm.nih.gov/pubmed/25060604?dopt=Abstract" TargetMode="External"/><Relationship Id="rId6" Type="http://schemas.openxmlformats.org/officeDocument/2006/relationships/hyperlink" Target="https://www.ncbi.nlm.nih.gov/pubmed/31542894" TargetMode="External"/><Relationship Id="rId11" Type="http://schemas.openxmlformats.org/officeDocument/2006/relationships/hyperlink" Target="https://pubmed.ncbi.nlm.nih.gov/30443705/?from_term=OAT1&amp;from_filter=pubt.clinicaltrial&amp;from_sort=date&amp;from_pos=1" TargetMode="External"/><Relationship Id="rId5" Type="http://schemas.openxmlformats.org/officeDocument/2006/relationships/hyperlink" Target="https://www.ncbi.nlm.nih.gov/pubmed/31542894" TargetMode="External"/><Relationship Id="rId15" Type="http://schemas.openxmlformats.org/officeDocument/2006/relationships/hyperlink" Target="https://pubmed.ncbi.nlm.nih.gov/21505084/?from_term=OAT1&amp;from_filter=pubt.clinicaltrial&amp;from_sort=date&amp;from_page=2&amp;from_pos=8" TargetMode="External"/><Relationship Id="rId23" Type="http://schemas.openxmlformats.org/officeDocument/2006/relationships/hyperlink" Target="https://pubmed.ncbi.nlm.nih.gov/21505084/?from_term=OAT1&amp;from_filter=pubt.clinicaltrial&amp;from_sort=date&amp;from_page=2&amp;from_pos=8" TargetMode="External"/><Relationship Id="rId10" Type="http://schemas.openxmlformats.org/officeDocument/2006/relationships/hyperlink" Target="https://www.accessdata.fda.gov/drugsatfda_docs/nda/2015/205123Orig1s008.pdf" TargetMode="External"/><Relationship Id="rId19" Type="http://schemas.openxmlformats.org/officeDocument/2006/relationships/hyperlink" Target="https://pubmed.ncbi.nlm.nih.gov/24747579/?from_term=OAT1&amp;from_filter=pubt.clinicaltrial&amp;from_sort=date&amp;from_page=2&amp;from_pos=3" TargetMode="External"/><Relationship Id="rId4" Type="http://schemas.openxmlformats.org/officeDocument/2006/relationships/hyperlink" Target="https://www.ncbi.nlm.nih.gov/pubmed/21270793" TargetMode="External"/><Relationship Id="rId9" Type="http://schemas.openxmlformats.org/officeDocument/2006/relationships/hyperlink" Target="https://www.accessdata.fda.gov/drugsatfda_docs/nda/2015/205123Orig1s008.pdf" TargetMode="External"/><Relationship Id="rId14" Type="http://schemas.openxmlformats.org/officeDocument/2006/relationships/hyperlink" Target="https://pubmed.ncbi.nlm.nih.gov/24747579/?from_term=OAT1&amp;from_filter=pubt.clinicaltrial&amp;from_sort=date&amp;from_page=2&amp;from_pos=3" TargetMode="External"/><Relationship Id="rId22" Type="http://schemas.openxmlformats.org/officeDocument/2006/relationships/hyperlink" Target="https://pubmed.ncbi.nlm.nih.gov/24747579/?from_term=OAT1&amp;from_filter=pubt.clinicaltrial&amp;from_sort=date&amp;from_page=2&amp;from_pos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3"/>
  <sheetViews>
    <sheetView workbookViewId="0">
      <pane xSplit="1" ySplit="1" topLeftCell="B236" activePane="bottomRight" state="frozen"/>
      <selection pane="topRight" activeCell="B1" sqref="B1"/>
      <selection pane="bottomLeft" activeCell="A2" sqref="A2"/>
      <selection pane="bottomRight" activeCell="D155" sqref="D155"/>
    </sheetView>
  </sheetViews>
  <sheetFormatPr baseColWidth="10" defaultRowHeight="16"/>
  <cols>
    <col min="1" max="1" width="10.83203125" style="1"/>
    <col min="2" max="2" width="30.1640625" style="1" bestFit="1" customWidth="1"/>
    <col min="3" max="3" width="10.83203125" style="1"/>
    <col min="4" max="4" width="34.5" style="1" bestFit="1" customWidth="1"/>
    <col min="5" max="5" width="19" style="1" bestFit="1" customWidth="1"/>
    <col min="6" max="16384" width="10.83203125" style="1"/>
  </cols>
  <sheetData>
    <row r="1" spans="1:5">
      <c r="A1" s="1" t="s">
        <v>572</v>
      </c>
      <c r="B1" s="1" t="s">
        <v>573</v>
      </c>
      <c r="C1" s="1" t="s">
        <v>1449</v>
      </c>
      <c r="D1" s="1" t="s">
        <v>623</v>
      </c>
      <c r="E1" s="1" t="s">
        <v>576</v>
      </c>
    </row>
    <row r="2" spans="1:5">
      <c r="A2" t="s">
        <v>761</v>
      </c>
      <c r="B2" s="1" t="s">
        <v>609</v>
      </c>
      <c r="C2" s="1">
        <v>70</v>
      </c>
      <c r="D2" s="1" t="s">
        <v>626</v>
      </c>
      <c r="E2" s="1">
        <v>10024515</v>
      </c>
    </row>
    <row r="3" spans="1:5">
      <c r="A3" t="s">
        <v>761</v>
      </c>
      <c r="B3" s="1" t="s">
        <v>1472</v>
      </c>
      <c r="C3" s="1">
        <v>1</v>
      </c>
      <c r="D3" s="1" t="s">
        <v>626</v>
      </c>
      <c r="E3" s="1">
        <v>10220572</v>
      </c>
    </row>
    <row r="4" spans="1:5">
      <c r="A4" t="s">
        <v>761</v>
      </c>
      <c r="B4" s="1" t="s">
        <v>608</v>
      </c>
      <c r="C4" s="1">
        <v>14.1</v>
      </c>
      <c r="D4" s="1" t="s">
        <v>621</v>
      </c>
      <c r="E4" s="1">
        <v>10330006</v>
      </c>
    </row>
    <row r="5" spans="1:5">
      <c r="A5" t="s">
        <v>761</v>
      </c>
      <c r="B5" s="1" t="s">
        <v>609</v>
      </c>
      <c r="C5" s="1">
        <v>193</v>
      </c>
      <c r="D5" s="1" t="s">
        <v>621</v>
      </c>
      <c r="E5" s="1">
        <v>10330006</v>
      </c>
    </row>
    <row r="6" spans="1:5">
      <c r="A6" t="s">
        <v>761</v>
      </c>
      <c r="B6" s="1" t="s">
        <v>6</v>
      </c>
      <c r="C6" s="1">
        <v>0.9</v>
      </c>
      <c r="D6" s="1" t="s">
        <v>583</v>
      </c>
      <c r="E6" s="1">
        <v>10421658</v>
      </c>
    </row>
    <row r="7" spans="1:5">
      <c r="A7" t="s">
        <v>761</v>
      </c>
      <c r="B7" s="1" t="s">
        <v>90</v>
      </c>
      <c r="C7" s="1">
        <v>0.7</v>
      </c>
      <c r="D7" s="1" t="s">
        <v>583</v>
      </c>
      <c r="E7" s="1">
        <v>10421658</v>
      </c>
    </row>
    <row r="8" spans="1:5">
      <c r="A8" t="s">
        <v>761</v>
      </c>
      <c r="B8" s="1" t="s">
        <v>1472</v>
      </c>
      <c r="C8" s="1">
        <v>0.26</v>
      </c>
      <c r="D8" s="1" t="s">
        <v>624</v>
      </c>
      <c r="E8" s="6">
        <v>10570049</v>
      </c>
    </row>
    <row r="9" spans="1:5">
      <c r="A9" t="s">
        <v>761</v>
      </c>
      <c r="B9" s="7" t="s">
        <v>1186</v>
      </c>
      <c r="C9" s="1">
        <v>9.4</v>
      </c>
      <c r="D9" s="1" t="s">
        <v>625</v>
      </c>
      <c r="E9" s="1">
        <v>10604957</v>
      </c>
    </row>
    <row r="10" spans="1:5">
      <c r="A10" t="s">
        <v>761</v>
      </c>
      <c r="B10" s="1" t="s">
        <v>609</v>
      </c>
      <c r="C10" s="1">
        <v>16.899999999999999</v>
      </c>
      <c r="D10" s="1" t="s">
        <v>625</v>
      </c>
      <c r="E10" s="1">
        <v>10604957</v>
      </c>
    </row>
    <row r="11" spans="1:5">
      <c r="A11" t="s">
        <v>761</v>
      </c>
      <c r="B11" s="1" t="s">
        <v>607</v>
      </c>
      <c r="C11" s="1">
        <v>35.1</v>
      </c>
      <c r="D11" s="1" t="s">
        <v>578</v>
      </c>
      <c r="E11" s="1">
        <v>14722317</v>
      </c>
    </row>
    <row r="12" spans="1:5">
      <c r="A12" t="s">
        <v>760</v>
      </c>
      <c r="B12" t="s">
        <v>628</v>
      </c>
      <c r="C12">
        <v>4200</v>
      </c>
      <c r="D12" t="s">
        <v>629</v>
      </c>
      <c r="E12">
        <v>19721074</v>
      </c>
    </row>
    <row r="13" spans="1:5">
      <c r="A13" t="s">
        <v>760</v>
      </c>
      <c r="B13" t="s">
        <v>342</v>
      </c>
      <c r="C13">
        <v>2</v>
      </c>
      <c r="D13" t="s">
        <v>639</v>
      </c>
      <c r="E13">
        <v>15863325</v>
      </c>
    </row>
    <row r="14" spans="1:5">
      <c r="A14" t="s">
        <v>760</v>
      </c>
      <c r="B14" t="s">
        <v>316</v>
      </c>
      <c r="C14">
        <v>0.7</v>
      </c>
      <c r="D14" t="s">
        <v>639</v>
      </c>
      <c r="E14">
        <v>15863325</v>
      </c>
    </row>
    <row r="15" spans="1:5">
      <c r="A15" t="s">
        <v>760</v>
      </c>
      <c r="B15" s="7" t="s">
        <v>1186</v>
      </c>
      <c r="C15">
        <v>62</v>
      </c>
      <c r="D15" t="s">
        <v>639</v>
      </c>
      <c r="E15">
        <v>9794924</v>
      </c>
    </row>
    <row r="16" spans="1:5">
      <c r="A16" t="s">
        <v>760</v>
      </c>
      <c r="B16" t="s">
        <v>637</v>
      </c>
      <c r="C16">
        <v>580</v>
      </c>
      <c r="D16" t="s">
        <v>638</v>
      </c>
      <c r="E16">
        <v>10992002</v>
      </c>
    </row>
    <row r="17" spans="1:5">
      <c r="A17" t="s">
        <v>760</v>
      </c>
      <c r="B17" t="s">
        <v>258</v>
      </c>
      <c r="C17">
        <v>5600</v>
      </c>
      <c r="D17" t="s">
        <v>638</v>
      </c>
      <c r="E17">
        <v>10992002</v>
      </c>
    </row>
    <row r="18" spans="1:5">
      <c r="A18" t="s">
        <v>760</v>
      </c>
      <c r="B18" t="s">
        <v>633</v>
      </c>
      <c r="C18">
        <v>0.9</v>
      </c>
      <c r="D18" t="s">
        <v>632</v>
      </c>
      <c r="E18">
        <v>8621716</v>
      </c>
    </row>
    <row r="19" spans="1:5">
      <c r="A19" t="s">
        <v>760</v>
      </c>
      <c r="B19" t="s">
        <v>342</v>
      </c>
      <c r="C19">
        <v>2</v>
      </c>
      <c r="D19" t="s">
        <v>632</v>
      </c>
      <c r="E19">
        <v>8621716</v>
      </c>
    </row>
    <row r="20" spans="1:5">
      <c r="A20" t="s">
        <v>760</v>
      </c>
      <c r="B20" t="s">
        <v>491</v>
      </c>
      <c r="C20">
        <v>0.8</v>
      </c>
      <c r="D20" t="s">
        <v>632</v>
      </c>
      <c r="E20">
        <v>8621716</v>
      </c>
    </row>
    <row r="21" spans="1:5">
      <c r="A21" t="s">
        <v>760</v>
      </c>
      <c r="B21" t="s">
        <v>318</v>
      </c>
      <c r="C21">
        <v>1</v>
      </c>
      <c r="D21" t="s">
        <v>632</v>
      </c>
      <c r="E21">
        <v>8621716</v>
      </c>
    </row>
    <row r="22" spans="1:5">
      <c r="A22" t="s">
        <v>760</v>
      </c>
      <c r="B22" t="s">
        <v>644</v>
      </c>
      <c r="C22">
        <v>30</v>
      </c>
      <c r="D22" t="s">
        <v>632</v>
      </c>
      <c r="E22">
        <v>8621716</v>
      </c>
    </row>
    <row r="23" spans="1:5">
      <c r="A23" t="s">
        <v>760</v>
      </c>
      <c r="B23" t="s">
        <v>430</v>
      </c>
      <c r="C23">
        <v>10</v>
      </c>
      <c r="D23" t="s">
        <v>632</v>
      </c>
      <c r="E23">
        <v>8621716</v>
      </c>
    </row>
    <row r="24" spans="1:5">
      <c r="A24" t="s">
        <v>760</v>
      </c>
      <c r="B24" t="s">
        <v>594</v>
      </c>
      <c r="C24">
        <v>6</v>
      </c>
      <c r="D24" t="s">
        <v>632</v>
      </c>
      <c r="E24">
        <v>8621716</v>
      </c>
    </row>
    <row r="25" spans="1:5">
      <c r="A25" t="s">
        <v>760</v>
      </c>
      <c r="B25" t="s">
        <v>648</v>
      </c>
      <c r="C25">
        <v>100</v>
      </c>
      <c r="D25" t="s">
        <v>632</v>
      </c>
      <c r="E25">
        <v>8621716</v>
      </c>
    </row>
    <row r="26" spans="1:5">
      <c r="A26" t="s">
        <v>760</v>
      </c>
      <c r="B26" t="s">
        <v>649</v>
      </c>
      <c r="C26">
        <v>20</v>
      </c>
      <c r="D26" t="s">
        <v>635</v>
      </c>
      <c r="E26">
        <v>9380680</v>
      </c>
    </row>
    <row r="27" spans="1:5">
      <c r="A27" t="s">
        <v>760</v>
      </c>
      <c r="B27" t="s">
        <v>645</v>
      </c>
      <c r="C27">
        <v>3.8</v>
      </c>
      <c r="D27" t="s">
        <v>638</v>
      </c>
      <c r="E27">
        <v>8842452</v>
      </c>
    </row>
    <row r="28" spans="1:5">
      <c r="A28" t="s">
        <v>760</v>
      </c>
      <c r="B28" t="s">
        <v>630</v>
      </c>
      <c r="C28">
        <v>43</v>
      </c>
      <c r="D28" t="s">
        <v>631</v>
      </c>
      <c r="E28">
        <v>11786185</v>
      </c>
    </row>
    <row r="29" spans="1:5">
      <c r="A29" t="s">
        <v>760</v>
      </c>
      <c r="B29" t="s">
        <v>640</v>
      </c>
      <c r="C29">
        <v>2</v>
      </c>
      <c r="D29" t="s">
        <v>641</v>
      </c>
      <c r="E29">
        <v>7805856</v>
      </c>
    </row>
    <row r="30" spans="1:5">
      <c r="A30" t="s">
        <v>760</v>
      </c>
      <c r="B30" t="s">
        <v>645</v>
      </c>
      <c r="C30">
        <v>8.4</v>
      </c>
      <c r="D30" t="s">
        <v>629</v>
      </c>
      <c r="E30">
        <v>7681059</v>
      </c>
    </row>
    <row r="31" spans="1:5">
      <c r="A31" t="s">
        <v>760</v>
      </c>
      <c r="B31" t="s">
        <v>491</v>
      </c>
      <c r="C31">
        <v>18.989999999999998</v>
      </c>
      <c r="D31" t="s">
        <v>638</v>
      </c>
      <c r="E31">
        <v>8100632</v>
      </c>
    </row>
    <row r="32" spans="1:5">
      <c r="A32" t="s">
        <v>760</v>
      </c>
      <c r="B32" t="s">
        <v>491</v>
      </c>
      <c r="C32">
        <v>99.4</v>
      </c>
      <c r="D32" t="s">
        <v>629</v>
      </c>
      <c r="E32">
        <v>10617675</v>
      </c>
    </row>
    <row r="33" spans="1:5">
      <c r="A33" t="s">
        <v>760</v>
      </c>
      <c r="B33" t="s">
        <v>177</v>
      </c>
      <c r="C33">
        <v>18.2</v>
      </c>
      <c r="D33" t="s">
        <v>635</v>
      </c>
      <c r="E33">
        <v>11504828</v>
      </c>
    </row>
    <row r="34" spans="1:5">
      <c r="A34" t="s">
        <v>760</v>
      </c>
      <c r="B34" t="s">
        <v>258</v>
      </c>
      <c r="C34">
        <v>3000</v>
      </c>
      <c r="D34" t="s">
        <v>629</v>
      </c>
      <c r="E34">
        <v>9262363</v>
      </c>
    </row>
    <row r="35" spans="1:5">
      <c r="A35" t="s">
        <v>760</v>
      </c>
      <c r="B35" t="s">
        <v>648</v>
      </c>
      <c r="C35">
        <v>232</v>
      </c>
      <c r="D35" t="s">
        <v>638</v>
      </c>
      <c r="E35">
        <v>10725273</v>
      </c>
    </row>
    <row r="36" spans="1:5">
      <c r="A36" t="s">
        <v>760</v>
      </c>
      <c r="B36" t="s">
        <v>648</v>
      </c>
      <c r="C36">
        <v>403.2</v>
      </c>
      <c r="D36" t="s">
        <v>642</v>
      </c>
      <c r="E36">
        <v>10725273</v>
      </c>
    </row>
    <row r="37" spans="1:5">
      <c r="A37" t="s">
        <v>760</v>
      </c>
      <c r="B37" t="s">
        <v>79</v>
      </c>
      <c r="C37">
        <v>1.33</v>
      </c>
      <c r="D37" t="s">
        <v>636</v>
      </c>
      <c r="E37">
        <v>10075817</v>
      </c>
    </row>
    <row r="38" spans="1:5">
      <c r="A38" t="s">
        <v>760</v>
      </c>
      <c r="B38" t="s">
        <v>316</v>
      </c>
      <c r="C38">
        <v>1.4E-2</v>
      </c>
      <c r="D38" t="s">
        <v>646</v>
      </c>
      <c r="E38">
        <v>11504826</v>
      </c>
    </row>
    <row r="39" spans="1:5">
      <c r="A39" t="s">
        <v>760</v>
      </c>
      <c r="B39" t="s">
        <v>316</v>
      </c>
      <c r="C39">
        <v>16.5</v>
      </c>
      <c r="D39" t="s">
        <v>638</v>
      </c>
      <c r="E39">
        <v>9531522</v>
      </c>
    </row>
    <row r="40" spans="1:5">
      <c r="A40" t="s">
        <v>760</v>
      </c>
      <c r="B40" t="s">
        <v>79</v>
      </c>
      <c r="C40">
        <v>45</v>
      </c>
      <c r="D40" t="s">
        <v>632</v>
      </c>
      <c r="E40">
        <v>1356264</v>
      </c>
    </row>
    <row r="41" spans="1:5">
      <c r="A41" t="s">
        <v>760</v>
      </c>
      <c r="B41" t="s">
        <v>643</v>
      </c>
      <c r="C41">
        <v>10</v>
      </c>
      <c r="D41" t="s">
        <v>632</v>
      </c>
      <c r="E41">
        <v>1356264</v>
      </c>
    </row>
    <row r="42" spans="1:5">
      <c r="A42" t="s">
        <v>760</v>
      </c>
      <c r="B42" t="s">
        <v>647</v>
      </c>
      <c r="C42">
        <v>3</v>
      </c>
      <c r="D42" t="s">
        <v>632</v>
      </c>
      <c r="E42">
        <v>1356264</v>
      </c>
    </row>
    <row r="43" spans="1:5">
      <c r="A43" t="s">
        <v>760</v>
      </c>
      <c r="B43" t="s">
        <v>634</v>
      </c>
      <c r="C43">
        <v>12.3</v>
      </c>
      <c r="D43" t="s">
        <v>635</v>
      </c>
      <c r="E43">
        <v>12031686</v>
      </c>
    </row>
    <row r="44" spans="1:5">
      <c r="A44" t="s">
        <v>760</v>
      </c>
      <c r="B44" t="s">
        <v>545</v>
      </c>
      <c r="C44">
        <v>58</v>
      </c>
      <c r="D44" t="s">
        <v>635</v>
      </c>
      <c r="E44">
        <v>12031686</v>
      </c>
    </row>
    <row r="45" spans="1:5">
      <c r="A45" t="s">
        <v>760</v>
      </c>
      <c r="B45" t="s">
        <v>266</v>
      </c>
      <c r="C45">
        <v>33</v>
      </c>
      <c r="D45" t="s">
        <v>635</v>
      </c>
      <c r="E45">
        <v>12031686</v>
      </c>
    </row>
    <row r="46" spans="1:5">
      <c r="A46" t="s">
        <v>760</v>
      </c>
      <c r="B46" t="s">
        <v>36</v>
      </c>
      <c r="C46">
        <v>12.4</v>
      </c>
      <c r="D46" t="s">
        <v>635</v>
      </c>
      <c r="E46">
        <v>12031686</v>
      </c>
    </row>
    <row r="47" spans="1:5">
      <c r="A47" t="s">
        <v>760</v>
      </c>
      <c r="B47" t="s">
        <v>605</v>
      </c>
      <c r="C47">
        <v>27.4</v>
      </c>
      <c r="D47" t="s">
        <v>635</v>
      </c>
      <c r="E47">
        <v>12031686</v>
      </c>
    </row>
    <row r="48" spans="1:5">
      <c r="A48" t="s">
        <v>760</v>
      </c>
      <c r="B48" t="s">
        <v>600</v>
      </c>
      <c r="C48">
        <v>8.3000000000000007</v>
      </c>
      <c r="D48" t="s">
        <v>635</v>
      </c>
      <c r="E48">
        <v>12031686</v>
      </c>
    </row>
    <row r="49" spans="1:5">
      <c r="A49" t="s">
        <v>762</v>
      </c>
      <c r="B49" s="9" t="s">
        <v>224</v>
      </c>
      <c r="C49" s="10">
        <v>180</v>
      </c>
      <c r="D49" s="11" t="s">
        <v>763</v>
      </c>
      <c r="E49" s="7">
        <v>25155823</v>
      </c>
    </row>
    <row r="50" spans="1:5">
      <c r="A50" t="s">
        <v>762</v>
      </c>
      <c r="B50" s="11" t="s">
        <v>764</v>
      </c>
      <c r="C50" s="8">
        <v>336.8</v>
      </c>
      <c r="D50" s="11" t="s">
        <v>763</v>
      </c>
      <c r="E50" s="7">
        <v>30012768</v>
      </c>
    </row>
    <row r="51" spans="1:5" ht="20">
      <c r="A51" t="s">
        <v>762</v>
      </c>
      <c r="B51" s="11" t="s">
        <v>765</v>
      </c>
      <c r="C51" s="8">
        <v>1000</v>
      </c>
      <c r="D51" s="11" t="s">
        <v>766</v>
      </c>
      <c r="E51" s="12">
        <v>22206629</v>
      </c>
    </row>
    <row r="52" spans="1:5" ht="20">
      <c r="A52" t="s">
        <v>762</v>
      </c>
      <c r="B52" s="11" t="s">
        <v>767</v>
      </c>
      <c r="C52" s="8">
        <v>770</v>
      </c>
      <c r="D52" s="11" t="s">
        <v>766</v>
      </c>
      <c r="E52" s="12">
        <v>21726197</v>
      </c>
    </row>
    <row r="53" spans="1:5" ht="20">
      <c r="A53" t="s">
        <v>762</v>
      </c>
      <c r="B53" s="11" t="s">
        <v>181</v>
      </c>
      <c r="C53" s="8">
        <v>1.95</v>
      </c>
      <c r="D53" s="11" t="s">
        <v>763</v>
      </c>
      <c r="E53" s="12">
        <v>28209616</v>
      </c>
    </row>
    <row r="54" spans="1:5" ht="20">
      <c r="A54" t="s">
        <v>762</v>
      </c>
      <c r="B54" s="11" t="s">
        <v>768</v>
      </c>
      <c r="C54" s="8">
        <v>571</v>
      </c>
      <c r="D54" s="11" t="s">
        <v>763</v>
      </c>
      <c r="E54" s="12">
        <v>15107849</v>
      </c>
    </row>
    <row r="55" spans="1:5" ht="20">
      <c r="A55" t="s">
        <v>762</v>
      </c>
      <c r="B55" s="11" t="s">
        <v>769</v>
      </c>
      <c r="C55" s="8">
        <v>38.4</v>
      </c>
      <c r="D55" s="11" t="s">
        <v>763</v>
      </c>
      <c r="E55" s="12">
        <v>27350110</v>
      </c>
    </row>
    <row r="56" spans="1:5" ht="20">
      <c r="A56" t="s">
        <v>762</v>
      </c>
      <c r="B56" s="11" t="s">
        <v>770</v>
      </c>
      <c r="C56" s="8">
        <v>417</v>
      </c>
      <c r="D56" s="11" t="s">
        <v>763</v>
      </c>
      <c r="E56" s="12">
        <v>27350110</v>
      </c>
    </row>
    <row r="57" spans="1:5" ht="20">
      <c r="A57" t="s">
        <v>762</v>
      </c>
      <c r="B57" t="s">
        <v>771</v>
      </c>
      <c r="C57" s="8">
        <v>250</v>
      </c>
      <c r="D57" s="11" t="s">
        <v>772</v>
      </c>
      <c r="E57" s="12">
        <v>28926871</v>
      </c>
    </row>
    <row r="58" spans="1:5">
      <c r="A58" t="s">
        <v>773</v>
      </c>
      <c r="B58" s="9" t="s">
        <v>224</v>
      </c>
      <c r="C58" s="10">
        <v>185</v>
      </c>
      <c r="D58" s="11" t="s">
        <v>774</v>
      </c>
      <c r="E58" s="7">
        <v>25155823</v>
      </c>
    </row>
    <row r="59" spans="1:5" ht="20">
      <c r="A59" t="s">
        <v>773</v>
      </c>
      <c r="B59" t="s">
        <v>771</v>
      </c>
      <c r="C59" s="8">
        <v>235</v>
      </c>
      <c r="D59" s="11" t="s">
        <v>775</v>
      </c>
      <c r="E59" s="12">
        <v>28926871</v>
      </c>
    </row>
    <row r="60" spans="1:5" ht="20">
      <c r="A60" t="s">
        <v>773</v>
      </c>
      <c r="B60" t="s">
        <v>776</v>
      </c>
      <c r="C60" s="10">
        <v>3000</v>
      </c>
      <c r="D60" s="13" t="s">
        <v>777</v>
      </c>
      <c r="E60" s="12">
        <v>19220985</v>
      </c>
    </row>
    <row r="61" spans="1:5" ht="20">
      <c r="A61" t="s">
        <v>773</v>
      </c>
      <c r="B61" t="s">
        <v>778</v>
      </c>
      <c r="C61" s="8">
        <v>26</v>
      </c>
      <c r="D61" t="s">
        <v>774</v>
      </c>
      <c r="E61" s="12">
        <v>18981167</v>
      </c>
    </row>
    <row r="62" spans="1:5" ht="20">
      <c r="A62" t="s">
        <v>773</v>
      </c>
      <c r="B62" t="s">
        <v>779</v>
      </c>
      <c r="C62" s="8">
        <v>166</v>
      </c>
      <c r="D62" t="s">
        <v>774</v>
      </c>
      <c r="E62" s="12">
        <v>18762717</v>
      </c>
    </row>
    <row r="63" spans="1:5" ht="20">
      <c r="A63" t="s">
        <v>773</v>
      </c>
      <c r="B63" t="s">
        <v>780</v>
      </c>
      <c r="C63" s="8">
        <v>168</v>
      </c>
      <c r="D63" t="s">
        <v>774</v>
      </c>
      <c r="E63" s="12">
        <v>18762717</v>
      </c>
    </row>
    <row r="64" spans="1:5" ht="20">
      <c r="A64" t="s">
        <v>773</v>
      </c>
      <c r="B64" t="s">
        <v>767</v>
      </c>
      <c r="C64" s="8">
        <v>63</v>
      </c>
      <c r="D64" t="s">
        <v>781</v>
      </c>
      <c r="E64" s="12">
        <v>10454528</v>
      </c>
    </row>
    <row r="65" spans="1:5" ht="20">
      <c r="A65" t="s">
        <v>773</v>
      </c>
      <c r="B65" t="s">
        <v>767</v>
      </c>
      <c r="C65" s="8">
        <v>215.7</v>
      </c>
      <c r="D65" t="s">
        <v>774</v>
      </c>
      <c r="E65" s="12">
        <v>11010964</v>
      </c>
    </row>
    <row r="66" spans="1:5" ht="20">
      <c r="A66" t="s">
        <v>773</v>
      </c>
      <c r="B66" t="s">
        <v>782</v>
      </c>
      <c r="C66" s="8">
        <v>26</v>
      </c>
      <c r="D66" s="14" t="s">
        <v>783</v>
      </c>
      <c r="E66" s="12">
        <v>19684012</v>
      </c>
    </row>
    <row r="67" spans="1:5" ht="20">
      <c r="A67" t="s">
        <v>773</v>
      </c>
      <c r="B67" t="s">
        <v>784</v>
      </c>
      <c r="C67" s="8">
        <v>29</v>
      </c>
      <c r="D67" s="14" t="s">
        <v>783</v>
      </c>
      <c r="E67" s="12">
        <v>19684012</v>
      </c>
    </row>
    <row r="68" spans="1:5" ht="20">
      <c r="A68" t="s">
        <v>773</v>
      </c>
      <c r="B68" t="s">
        <v>782</v>
      </c>
      <c r="C68" s="8">
        <v>6.57</v>
      </c>
      <c r="D68" t="s">
        <v>785</v>
      </c>
      <c r="E68" s="12">
        <v>17965255</v>
      </c>
    </row>
    <row r="69" spans="1:5" ht="20">
      <c r="A69" t="s">
        <v>773</v>
      </c>
      <c r="B69" t="s">
        <v>768</v>
      </c>
      <c r="C69" s="8">
        <v>23.6</v>
      </c>
      <c r="D69" t="s">
        <v>785</v>
      </c>
      <c r="E69" s="12">
        <v>17965255</v>
      </c>
    </row>
    <row r="70" spans="1:5" ht="20">
      <c r="A70" t="s">
        <v>773</v>
      </c>
      <c r="B70" t="s">
        <v>219</v>
      </c>
      <c r="C70" s="8">
        <v>150</v>
      </c>
      <c r="D70" t="s">
        <v>786</v>
      </c>
      <c r="E70" s="12">
        <v>22389472</v>
      </c>
    </row>
    <row r="71" spans="1:5">
      <c r="A71" t="s">
        <v>773</v>
      </c>
      <c r="B71" s="11" t="s">
        <v>764</v>
      </c>
      <c r="C71" s="8">
        <v>455</v>
      </c>
      <c r="D71" s="11" t="s">
        <v>774</v>
      </c>
      <c r="E71" s="7">
        <v>30012768</v>
      </c>
    </row>
    <row r="72" spans="1:5">
      <c r="A72" s="23" t="s">
        <v>847</v>
      </c>
      <c r="B72" t="s">
        <v>15</v>
      </c>
      <c r="C72" s="24">
        <v>812</v>
      </c>
      <c r="D72" t="s">
        <v>848</v>
      </c>
      <c r="E72">
        <v>31322418</v>
      </c>
    </row>
    <row r="73" spans="1:5">
      <c r="A73" s="23" t="s">
        <v>847</v>
      </c>
      <c r="B73" t="s">
        <v>849</v>
      </c>
      <c r="C73" s="24">
        <v>280</v>
      </c>
      <c r="D73" t="s">
        <v>848</v>
      </c>
      <c r="E73">
        <v>26374172</v>
      </c>
    </row>
    <row r="74" spans="1:5">
      <c r="A74" s="23" t="s">
        <v>847</v>
      </c>
      <c r="B74" t="s">
        <v>850</v>
      </c>
      <c r="C74" s="24">
        <v>51</v>
      </c>
      <c r="D74" t="s">
        <v>848</v>
      </c>
      <c r="E74">
        <v>29915999</v>
      </c>
    </row>
    <row r="75" spans="1:5">
      <c r="A75" s="23" t="s">
        <v>847</v>
      </c>
      <c r="B75" t="s">
        <v>851</v>
      </c>
      <c r="C75" s="24">
        <v>11</v>
      </c>
      <c r="D75" t="s">
        <v>848</v>
      </c>
      <c r="E75">
        <v>18559608</v>
      </c>
    </row>
    <row r="76" spans="1:5">
      <c r="A76" s="23" t="s">
        <v>847</v>
      </c>
      <c r="B76" t="s">
        <v>852</v>
      </c>
      <c r="C76" s="24">
        <v>13.3</v>
      </c>
      <c r="D76" t="s">
        <v>848</v>
      </c>
      <c r="E76">
        <v>31514980</v>
      </c>
    </row>
    <row r="77" spans="1:5">
      <c r="A77" s="23" t="s">
        <v>847</v>
      </c>
      <c r="B77" t="s">
        <v>853</v>
      </c>
      <c r="C77" s="24">
        <v>64.7</v>
      </c>
      <c r="D77" t="s">
        <v>848</v>
      </c>
      <c r="E77">
        <v>31514980</v>
      </c>
    </row>
    <row r="78" spans="1:5" ht="18">
      <c r="A78" s="23" t="s">
        <v>847</v>
      </c>
      <c r="B78" s="25" t="s">
        <v>854</v>
      </c>
      <c r="C78" s="24" t="s">
        <v>855</v>
      </c>
      <c r="D78" t="s">
        <v>848</v>
      </c>
      <c r="E78">
        <v>31511257</v>
      </c>
    </row>
    <row r="79" spans="1:5">
      <c r="A79" s="23" t="s">
        <v>847</v>
      </c>
      <c r="B79" t="s">
        <v>856</v>
      </c>
      <c r="C79" s="24">
        <v>3.3099999999999997E-2</v>
      </c>
      <c r="D79" t="s">
        <v>690</v>
      </c>
      <c r="E79">
        <v>32334013</v>
      </c>
    </row>
    <row r="80" spans="1:5">
      <c r="A80" s="23" t="s">
        <v>847</v>
      </c>
      <c r="B80" t="s">
        <v>662</v>
      </c>
      <c r="C80" s="24" t="s">
        <v>855</v>
      </c>
      <c r="D80" t="s">
        <v>848</v>
      </c>
      <c r="E80">
        <v>30361780</v>
      </c>
    </row>
    <row r="81" spans="1:5">
      <c r="A81" s="23" t="s">
        <v>847</v>
      </c>
      <c r="B81" t="s">
        <v>764</v>
      </c>
      <c r="C81" s="24">
        <v>212</v>
      </c>
      <c r="D81" t="s">
        <v>848</v>
      </c>
      <c r="E81">
        <v>30012768</v>
      </c>
    </row>
    <row r="82" spans="1:5">
      <c r="A82" s="23" t="s">
        <v>847</v>
      </c>
      <c r="B82" t="s">
        <v>857</v>
      </c>
      <c r="C82" s="24">
        <v>1.01</v>
      </c>
      <c r="D82" t="s">
        <v>858</v>
      </c>
      <c r="E82">
        <v>24246570</v>
      </c>
    </row>
    <row r="83" spans="1:5">
      <c r="A83" s="23" t="s">
        <v>847</v>
      </c>
      <c r="B83" t="s">
        <v>859</v>
      </c>
      <c r="C83" s="24">
        <v>9</v>
      </c>
      <c r="D83" t="s">
        <v>848</v>
      </c>
      <c r="E83">
        <v>29061131</v>
      </c>
    </row>
    <row r="84" spans="1:5">
      <c r="A84" s="23" t="s">
        <v>847</v>
      </c>
      <c r="B84" t="s">
        <v>224</v>
      </c>
      <c r="C84" s="24">
        <v>167.9</v>
      </c>
      <c r="D84" t="s">
        <v>848</v>
      </c>
      <c r="E84">
        <v>25155823</v>
      </c>
    </row>
    <row r="85" spans="1:5">
      <c r="A85" s="23" t="s">
        <v>847</v>
      </c>
      <c r="B85" t="s">
        <v>771</v>
      </c>
      <c r="C85" s="24">
        <v>187.2</v>
      </c>
      <c r="D85" t="s">
        <v>848</v>
      </c>
      <c r="E85">
        <v>25155823</v>
      </c>
    </row>
    <row r="86" spans="1:5">
      <c r="A86" s="23" t="s">
        <v>847</v>
      </c>
      <c r="B86" t="s">
        <v>771</v>
      </c>
      <c r="C86" s="24">
        <v>390</v>
      </c>
      <c r="D86" t="s">
        <v>858</v>
      </c>
      <c r="E86">
        <v>28926871</v>
      </c>
    </row>
    <row r="87" spans="1:5">
      <c r="A87" s="23" t="s">
        <v>847</v>
      </c>
      <c r="B87" t="s">
        <v>771</v>
      </c>
      <c r="C87" s="24">
        <v>68</v>
      </c>
      <c r="D87" t="s">
        <v>848</v>
      </c>
      <c r="E87">
        <v>28499878</v>
      </c>
    </row>
    <row r="88" spans="1:5">
      <c r="A88" s="23" t="s">
        <v>847</v>
      </c>
      <c r="B88" s="25" t="s">
        <v>860</v>
      </c>
      <c r="C88" s="24">
        <v>28.7</v>
      </c>
      <c r="D88" t="s">
        <v>848</v>
      </c>
      <c r="E88">
        <v>28223391</v>
      </c>
    </row>
    <row r="89" spans="1:5">
      <c r="A89" s="23" t="s">
        <v>847</v>
      </c>
      <c r="B89" t="s">
        <v>764</v>
      </c>
      <c r="C89" s="24">
        <v>314</v>
      </c>
      <c r="D89" t="s">
        <v>848</v>
      </c>
      <c r="E89">
        <v>27645247</v>
      </c>
    </row>
    <row r="90" spans="1:5">
      <c r="A90" s="23" t="s">
        <v>847</v>
      </c>
      <c r="B90" t="s">
        <v>18</v>
      </c>
      <c r="C90" s="24">
        <v>285.2</v>
      </c>
      <c r="D90" t="s">
        <v>861</v>
      </c>
      <c r="E90">
        <v>29884691</v>
      </c>
    </row>
    <row r="91" spans="1:5">
      <c r="A91" s="23" t="s">
        <v>847</v>
      </c>
      <c r="B91" s="7" t="s">
        <v>1476</v>
      </c>
      <c r="C91" s="24">
        <v>4.5999999999999996</v>
      </c>
      <c r="D91" t="s">
        <v>861</v>
      </c>
      <c r="E91">
        <v>29884691</v>
      </c>
    </row>
    <row r="92" spans="1:5">
      <c r="A92" s="23" t="s">
        <v>847</v>
      </c>
      <c r="B92" t="s">
        <v>862</v>
      </c>
      <c r="C92" s="24">
        <v>8.8000000000000007</v>
      </c>
      <c r="D92" t="s">
        <v>861</v>
      </c>
      <c r="E92">
        <v>29884691</v>
      </c>
    </row>
    <row r="93" spans="1:5">
      <c r="A93" s="23" t="s">
        <v>847</v>
      </c>
      <c r="B93" t="s">
        <v>767</v>
      </c>
      <c r="C93" s="24">
        <v>57.7</v>
      </c>
      <c r="D93" t="s">
        <v>861</v>
      </c>
      <c r="E93">
        <v>29884691</v>
      </c>
    </row>
    <row r="94" spans="1:5">
      <c r="A94" s="23" t="s">
        <v>847</v>
      </c>
      <c r="B94" t="s">
        <v>469</v>
      </c>
      <c r="C94" s="24">
        <v>15.1</v>
      </c>
      <c r="D94" t="s">
        <v>861</v>
      </c>
      <c r="E94">
        <v>29884691</v>
      </c>
    </row>
    <row r="95" spans="1:5">
      <c r="A95" s="23" t="s">
        <v>847</v>
      </c>
      <c r="B95" s="7" t="s">
        <v>1477</v>
      </c>
      <c r="C95" s="24">
        <v>37.6</v>
      </c>
      <c r="D95" t="s">
        <v>861</v>
      </c>
      <c r="E95">
        <v>29884691</v>
      </c>
    </row>
    <row r="96" spans="1:5">
      <c r="A96" s="23" t="s">
        <v>847</v>
      </c>
      <c r="B96" s="7" t="s">
        <v>1476</v>
      </c>
      <c r="C96" s="24">
        <v>5.0999999999999996</v>
      </c>
      <c r="D96" t="s">
        <v>861</v>
      </c>
      <c r="E96">
        <v>28615288</v>
      </c>
    </row>
    <row r="97" spans="1:5">
      <c r="A97" s="23" t="s">
        <v>847</v>
      </c>
      <c r="B97" t="s">
        <v>863</v>
      </c>
      <c r="C97" s="24">
        <v>14.5</v>
      </c>
      <c r="D97" t="s">
        <v>861</v>
      </c>
      <c r="E97">
        <v>28615288</v>
      </c>
    </row>
    <row r="98" spans="1:5">
      <c r="A98" s="23" t="s">
        <v>847</v>
      </c>
      <c r="B98" t="s">
        <v>469</v>
      </c>
      <c r="C98" s="24">
        <v>20.8</v>
      </c>
      <c r="D98" t="s">
        <v>861</v>
      </c>
      <c r="E98">
        <v>28615288</v>
      </c>
    </row>
    <row r="99" spans="1:5">
      <c r="A99" s="23" t="s">
        <v>847</v>
      </c>
      <c r="B99" t="s">
        <v>767</v>
      </c>
      <c r="C99" s="24">
        <v>71.900000000000006</v>
      </c>
      <c r="D99" t="s">
        <v>861</v>
      </c>
      <c r="E99">
        <v>28615288</v>
      </c>
    </row>
    <row r="100" spans="1:5">
      <c r="A100" s="23" t="s">
        <v>847</v>
      </c>
      <c r="B100" t="s">
        <v>797</v>
      </c>
      <c r="C100" s="24">
        <v>465</v>
      </c>
      <c r="D100" t="s">
        <v>861</v>
      </c>
      <c r="E100">
        <v>28615288</v>
      </c>
    </row>
    <row r="101" spans="1:5">
      <c r="A101" s="23" t="s">
        <v>847</v>
      </c>
      <c r="B101" t="s">
        <v>18</v>
      </c>
      <c r="C101" s="24">
        <v>518</v>
      </c>
      <c r="D101" t="s">
        <v>861</v>
      </c>
      <c r="E101">
        <v>28615288</v>
      </c>
    </row>
    <row r="102" spans="1:5">
      <c r="A102" s="23" t="s">
        <v>847</v>
      </c>
      <c r="B102" t="s">
        <v>348</v>
      </c>
      <c r="C102" s="24">
        <v>122</v>
      </c>
      <c r="D102" t="s">
        <v>848</v>
      </c>
      <c r="E102">
        <v>26702643</v>
      </c>
    </row>
    <row r="103" spans="1:5">
      <c r="A103" s="23" t="s">
        <v>847</v>
      </c>
      <c r="B103" t="s">
        <v>864</v>
      </c>
      <c r="C103" s="24">
        <v>0.97</v>
      </c>
      <c r="D103" t="s">
        <v>858</v>
      </c>
      <c r="E103">
        <v>27324234</v>
      </c>
    </row>
    <row r="104" spans="1:5">
      <c r="A104" s="23" t="s">
        <v>847</v>
      </c>
      <c r="B104" t="s">
        <v>865</v>
      </c>
      <c r="C104" s="24">
        <v>2.1</v>
      </c>
      <c r="D104" t="s">
        <v>858</v>
      </c>
      <c r="E104">
        <v>30656943</v>
      </c>
    </row>
    <row r="105" spans="1:5">
      <c r="A105" s="23" t="s">
        <v>847</v>
      </c>
      <c r="B105" t="s">
        <v>866</v>
      </c>
      <c r="C105" s="24">
        <v>44.6</v>
      </c>
      <c r="D105" t="s">
        <v>848</v>
      </c>
      <c r="E105">
        <v>24122511</v>
      </c>
    </row>
    <row r="106" spans="1:5">
      <c r="A106" s="23" t="s">
        <v>847</v>
      </c>
      <c r="B106" t="s">
        <v>18</v>
      </c>
      <c r="C106" s="24">
        <v>235</v>
      </c>
      <c r="D106" t="s">
        <v>867</v>
      </c>
      <c r="E106">
        <v>23582785</v>
      </c>
    </row>
    <row r="107" spans="1:5">
      <c r="A107" s="23" t="s">
        <v>847</v>
      </c>
      <c r="B107" t="s">
        <v>551</v>
      </c>
      <c r="C107" s="24">
        <v>37.4</v>
      </c>
      <c r="D107" t="s">
        <v>867</v>
      </c>
      <c r="E107">
        <v>23582785</v>
      </c>
    </row>
    <row r="108" spans="1:5">
      <c r="A108" s="23" t="s">
        <v>847</v>
      </c>
      <c r="B108" t="s">
        <v>548</v>
      </c>
      <c r="C108" s="24">
        <v>300</v>
      </c>
      <c r="D108" t="s">
        <v>858</v>
      </c>
      <c r="E108">
        <v>27503646</v>
      </c>
    </row>
    <row r="109" spans="1:5">
      <c r="A109" s="23" t="s">
        <v>847</v>
      </c>
      <c r="B109" t="s">
        <v>834</v>
      </c>
      <c r="C109" s="24">
        <v>2.09</v>
      </c>
      <c r="D109" s="1" t="s">
        <v>848</v>
      </c>
      <c r="E109">
        <v>28428365</v>
      </c>
    </row>
    <row r="110" spans="1:5">
      <c r="A110" s="23" t="s">
        <v>847</v>
      </c>
      <c r="B110" t="s">
        <v>837</v>
      </c>
      <c r="C110" s="24">
        <v>0.83</v>
      </c>
      <c r="D110" s="1" t="s">
        <v>848</v>
      </c>
      <c r="E110">
        <v>28428365</v>
      </c>
    </row>
    <row r="111" spans="1:5">
      <c r="A111" s="23" t="s">
        <v>847</v>
      </c>
      <c r="B111" t="s">
        <v>837</v>
      </c>
      <c r="C111" s="24">
        <v>534</v>
      </c>
      <c r="D111" s="1" t="s">
        <v>848</v>
      </c>
      <c r="E111">
        <v>28428365</v>
      </c>
    </row>
    <row r="112" spans="1:5">
      <c r="A112" s="23" t="s">
        <v>847</v>
      </c>
      <c r="B112" t="s">
        <v>868</v>
      </c>
      <c r="C112" s="24">
        <v>54</v>
      </c>
      <c r="D112" t="s">
        <v>848</v>
      </c>
      <c r="E112">
        <v>23763587</v>
      </c>
    </row>
    <row r="113" spans="1:5">
      <c r="A113" s="42" t="s">
        <v>960</v>
      </c>
      <c r="B113" t="s">
        <v>857</v>
      </c>
      <c r="C113">
        <v>14.8</v>
      </c>
      <c r="D113" t="s">
        <v>944</v>
      </c>
      <c r="E113" s="7">
        <v>18157518</v>
      </c>
    </row>
    <row r="114" spans="1:5">
      <c r="A114" s="42" t="s">
        <v>960</v>
      </c>
      <c r="B114" s="7" t="s">
        <v>1477</v>
      </c>
      <c r="C114">
        <v>2.3199999999999998</v>
      </c>
      <c r="D114" t="s">
        <v>945</v>
      </c>
      <c r="E114" s="7">
        <v>18788725</v>
      </c>
    </row>
    <row r="115" spans="1:5">
      <c r="A115" s="42" t="s">
        <v>960</v>
      </c>
      <c r="B115" t="s">
        <v>224</v>
      </c>
      <c r="C115">
        <v>31</v>
      </c>
      <c r="D115" t="s">
        <v>945</v>
      </c>
      <c r="E115" s="7">
        <v>25155823</v>
      </c>
    </row>
    <row r="116" spans="1:5" ht="20">
      <c r="A116" s="42" t="s">
        <v>960</v>
      </c>
      <c r="B116" t="s">
        <v>57</v>
      </c>
      <c r="C116">
        <v>5.9</v>
      </c>
      <c r="D116" t="s">
        <v>945</v>
      </c>
      <c r="E116" s="12">
        <v>27676604</v>
      </c>
    </row>
    <row r="117" spans="1:5">
      <c r="A117" s="42" t="s">
        <v>960</v>
      </c>
      <c r="B117" s="7" t="s">
        <v>1477</v>
      </c>
      <c r="C117">
        <v>21.1</v>
      </c>
      <c r="D117" t="s">
        <v>945</v>
      </c>
      <c r="E117" s="7">
        <v>28230985</v>
      </c>
    </row>
    <row r="118" spans="1:5" ht="20">
      <c r="A118" s="42" t="s">
        <v>960</v>
      </c>
      <c r="B118" t="s">
        <v>251</v>
      </c>
      <c r="C118">
        <v>249</v>
      </c>
      <c r="D118" t="s">
        <v>945</v>
      </c>
      <c r="E118" s="12">
        <v>18490433</v>
      </c>
    </row>
    <row r="119" spans="1:5" ht="20">
      <c r="A119" s="42" t="s">
        <v>960</v>
      </c>
      <c r="B119" t="s">
        <v>358</v>
      </c>
      <c r="C119">
        <v>242</v>
      </c>
      <c r="D119" t="s">
        <v>945</v>
      </c>
      <c r="E119" s="12">
        <v>18490433</v>
      </c>
    </row>
    <row r="120" spans="1:5" ht="20">
      <c r="A120" s="42" t="s">
        <v>960</v>
      </c>
      <c r="B120" t="s">
        <v>764</v>
      </c>
      <c r="C120">
        <v>526</v>
      </c>
      <c r="D120" t="s">
        <v>945</v>
      </c>
      <c r="E120" s="12">
        <v>30012768</v>
      </c>
    </row>
    <row r="121" spans="1:5" ht="20">
      <c r="A121" s="42" t="s">
        <v>960</v>
      </c>
      <c r="B121" t="s">
        <v>947</v>
      </c>
      <c r="C121">
        <v>806</v>
      </c>
      <c r="D121" t="s">
        <v>945</v>
      </c>
      <c r="E121" s="12">
        <v>30012768</v>
      </c>
    </row>
    <row r="122" spans="1:5" ht="20">
      <c r="A122" s="42" t="s">
        <v>960</v>
      </c>
      <c r="B122" t="s">
        <v>948</v>
      </c>
      <c r="C122">
        <v>18.3</v>
      </c>
      <c r="D122" t="s">
        <v>945</v>
      </c>
      <c r="E122" s="12">
        <v>29882324</v>
      </c>
    </row>
    <row r="123" spans="1:5" ht="20">
      <c r="A123" s="42" t="s">
        <v>960</v>
      </c>
      <c r="B123" t="s">
        <v>859</v>
      </c>
      <c r="C123">
        <v>17.7</v>
      </c>
      <c r="D123" t="s">
        <v>945</v>
      </c>
      <c r="E123" s="12">
        <v>29882324</v>
      </c>
    </row>
    <row r="124" spans="1:5" ht="20">
      <c r="A124" s="42" t="s">
        <v>960</v>
      </c>
      <c r="B124" t="s">
        <v>28</v>
      </c>
      <c r="C124">
        <v>55.4</v>
      </c>
      <c r="D124" t="s">
        <v>945</v>
      </c>
      <c r="E124" s="12">
        <v>26659468</v>
      </c>
    </row>
    <row r="125" spans="1:5" ht="20">
      <c r="A125" s="42" t="s">
        <v>960</v>
      </c>
      <c r="B125" t="s">
        <v>949</v>
      </c>
      <c r="C125">
        <v>1.78</v>
      </c>
      <c r="D125" t="s">
        <v>945</v>
      </c>
      <c r="E125" s="12">
        <v>26659468</v>
      </c>
    </row>
    <row r="126" spans="1:5" ht="20">
      <c r="A126" s="42" t="s">
        <v>960</v>
      </c>
      <c r="B126" t="s">
        <v>18</v>
      </c>
      <c r="C126">
        <v>5422</v>
      </c>
      <c r="D126" t="s">
        <v>950</v>
      </c>
      <c r="E126" s="12">
        <v>28971610</v>
      </c>
    </row>
    <row r="127" spans="1:5" ht="20">
      <c r="A127" s="42" t="s">
        <v>960</v>
      </c>
      <c r="B127" t="s">
        <v>674</v>
      </c>
      <c r="C127">
        <v>0.54</v>
      </c>
      <c r="D127" t="s">
        <v>945</v>
      </c>
      <c r="E127" s="12">
        <v>22913740</v>
      </c>
    </row>
    <row r="128" spans="1:5" ht="20">
      <c r="A128" s="42" t="s">
        <v>960</v>
      </c>
      <c r="B128" t="s">
        <v>865</v>
      </c>
      <c r="C128">
        <v>106</v>
      </c>
      <c r="D128" t="s">
        <v>945</v>
      </c>
      <c r="E128" s="12">
        <v>25466967</v>
      </c>
    </row>
    <row r="129" spans="1:5" ht="20">
      <c r="A129" s="42" t="s">
        <v>960</v>
      </c>
      <c r="B129" t="s">
        <v>951</v>
      </c>
      <c r="C129">
        <v>23</v>
      </c>
      <c r="D129" t="s">
        <v>945</v>
      </c>
      <c r="E129" s="12">
        <v>27676604</v>
      </c>
    </row>
    <row r="130" spans="1:5" ht="20">
      <c r="A130" s="42" t="s">
        <v>960</v>
      </c>
      <c r="B130" t="s">
        <v>952</v>
      </c>
      <c r="C130">
        <v>14</v>
      </c>
      <c r="D130" t="s">
        <v>945</v>
      </c>
      <c r="E130" s="12">
        <v>27676604</v>
      </c>
    </row>
    <row r="131" spans="1:5" ht="20">
      <c r="A131" s="42" t="s">
        <v>960</v>
      </c>
      <c r="B131" t="s">
        <v>865</v>
      </c>
      <c r="C131">
        <v>15</v>
      </c>
      <c r="D131" t="s">
        <v>945</v>
      </c>
      <c r="E131" s="12">
        <v>27676604</v>
      </c>
    </row>
    <row r="132" spans="1:5">
      <c r="A132" s="42" t="s">
        <v>960</v>
      </c>
      <c r="B132" s="7" t="s">
        <v>1476</v>
      </c>
      <c r="C132">
        <v>35</v>
      </c>
      <c r="D132" t="s">
        <v>945</v>
      </c>
      <c r="E132" s="7">
        <v>24688079</v>
      </c>
    </row>
    <row r="133" spans="1:5">
      <c r="A133" s="42" t="s">
        <v>960</v>
      </c>
      <c r="B133" t="s">
        <v>953</v>
      </c>
      <c r="C133">
        <v>197</v>
      </c>
      <c r="D133" t="s">
        <v>945</v>
      </c>
      <c r="E133" s="7">
        <v>24688079</v>
      </c>
    </row>
    <row r="134" spans="1:5">
      <c r="A134" s="42" t="s">
        <v>960</v>
      </c>
      <c r="B134" t="s">
        <v>661</v>
      </c>
      <c r="C134">
        <v>62.9</v>
      </c>
      <c r="D134" t="s">
        <v>945</v>
      </c>
      <c r="E134" s="7">
        <v>29236753</v>
      </c>
    </row>
    <row r="135" spans="1:5">
      <c r="A135" s="42" t="s">
        <v>960</v>
      </c>
      <c r="B135" t="s">
        <v>251</v>
      </c>
      <c r="C135">
        <v>1250</v>
      </c>
      <c r="D135" t="s">
        <v>954</v>
      </c>
      <c r="E135" s="7">
        <v>19141712</v>
      </c>
    </row>
    <row r="136" spans="1:5">
      <c r="A136" s="42" t="s">
        <v>960</v>
      </c>
      <c r="B136" t="s">
        <v>885</v>
      </c>
      <c r="C136">
        <v>0.8</v>
      </c>
      <c r="D136" t="s">
        <v>954</v>
      </c>
      <c r="E136" s="7">
        <v>19357179</v>
      </c>
    </row>
    <row r="137" spans="1:5">
      <c r="A137" s="42" t="s">
        <v>960</v>
      </c>
      <c r="B137" t="s">
        <v>955</v>
      </c>
      <c r="C137">
        <v>8.8000000000000007</v>
      </c>
      <c r="D137" t="s">
        <v>945</v>
      </c>
      <c r="E137" s="7">
        <v>21212936</v>
      </c>
    </row>
    <row r="138" spans="1:5">
      <c r="A138" s="42" t="s">
        <v>960</v>
      </c>
      <c r="B138" t="s">
        <v>865</v>
      </c>
      <c r="C138">
        <v>17</v>
      </c>
      <c r="D138" t="s">
        <v>945</v>
      </c>
      <c r="E138" s="7">
        <v>21212936</v>
      </c>
    </row>
    <row r="139" spans="1:5">
      <c r="A139" s="42" t="s">
        <v>960</v>
      </c>
      <c r="B139" t="s">
        <v>956</v>
      </c>
      <c r="C139">
        <v>8.94</v>
      </c>
      <c r="D139" t="s">
        <v>957</v>
      </c>
      <c r="E139" s="7">
        <v>21437911</v>
      </c>
    </row>
    <row r="140" spans="1:5">
      <c r="A140" s="42" t="s">
        <v>960</v>
      </c>
      <c r="B140" t="s">
        <v>958</v>
      </c>
      <c r="C140">
        <v>149</v>
      </c>
      <c r="D140" t="s">
        <v>945</v>
      </c>
      <c r="E140" s="7">
        <v>21562485</v>
      </c>
    </row>
    <row r="141" spans="1:5">
      <c r="A141" s="42" t="s">
        <v>960</v>
      </c>
      <c r="B141" t="s">
        <v>853</v>
      </c>
      <c r="C141">
        <v>25</v>
      </c>
      <c r="D141" t="s">
        <v>944</v>
      </c>
      <c r="E141" s="7">
        <v>23831208</v>
      </c>
    </row>
    <row r="142" spans="1:5">
      <c r="A142" s="42" t="s">
        <v>960</v>
      </c>
      <c r="B142" s="7" t="s">
        <v>1476</v>
      </c>
      <c r="C142">
        <v>6.38</v>
      </c>
      <c r="D142" t="s">
        <v>944</v>
      </c>
      <c r="E142" s="7">
        <v>23831208</v>
      </c>
    </row>
    <row r="143" spans="1:5">
      <c r="A143" s="42" t="s">
        <v>960</v>
      </c>
      <c r="B143" t="s">
        <v>662</v>
      </c>
      <c r="C143">
        <v>3.4</v>
      </c>
      <c r="D143" t="s">
        <v>945</v>
      </c>
      <c r="E143" s="7">
        <v>23835420</v>
      </c>
    </row>
    <row r="144" spans="1:5">
      <c r="A144" s="42" t="s">
        <v>960</v>
      </c>
      <c r="B144" t="s">
        <v>952</v>
      </c>
      <c r="C144">
        <v>9</v>
      </c>
      <c r="D144" t="s">
        <v>945</v>
      </c>
      <c r="E144" s="7">
        <v>23984907</v>
      </c>
    </row>
    <row r="145" spans="1:5">
      <c r="A145" s="42" t="s">
        <v>960</v>
      </c>
      <c r="B145" t="s">
        <v>906</v>
      </c>
      <c r="C145">
        <v>9</v>
      </c>
      <c r="D145" t="s">
        <v>945</v>
      </c>
      <c r="E145" s="7">
        <v>23984907</v>
      </c>
    </row>
    <row r="146" spans="1:5">
      <c r="A146" s="42" t="s">
        <v>960</v>
      </c>
      <c r="B146" t="s">
        <v>767</v>
      </c>
      <c r="C146">
        <v>140</v>
      </c>
      <c r="D146" t="s">
        <v>945</v>
      </c>
      <c r="E146" s="7">
        <v>23984907</v>
      </c>
    </row>
    <row r="147" spans="1:5">
      <c r="A147" s="42" t="s">
        <v>960</v>
      </c>
      <c r="B147" t="s">
        <v>959</v>
      </c>
      <c r="C147">
        <v>780</v>
      </c>
      <c r="D147" t="s">
        <v>945</v>
      </c>
      <c r="E147" s="7">
        <v>24961373</v>
      </c>
    </row>
    <row r="148" spans="1:5">
      <c r="A148" s="42" t="s">
        <v>960</v>
      </c>
      <c r="B148" t="s">
        <v>771</v>
      </c>
      <c r="C148">
        <v>259.7</v>
      </c>
      <c r="D148" t="s">
        <v>945</v>
      </c>
      <c r="E148" s="7">
        <v>25155823</v>
      </c>
    </row>
    <row r="149" spans="1:5">
      <c r="A149" s="42" t="s">
        <v>960</v>
      </c>
      <c r="B149" t="s">
        <v>859</v>
      </c>
      <c r="C149">
        <v>8.1</v>
      </c>
      <c r="D149" t="s">
        <v>945</v>
      </c>
      <c r="E149" s="7">
        <v>29061131</v>
      </c>
    </row>
    <row r="150" spans="1:5" ht="20">
      <c r="A150" s="42" t="s">
        <v>960</v>
      </c>
      <c r="B150" t="s">
        <v>771</v>
      </c>
      <c r="C150">
        <v>2.6</v>
      </c>
      <c r="D150" t="s">
        <v>945</v>
      </c>
      <c r="E150" s="12">
        <v>28499878</v>
      </c>
    </row>
    <row r="151" spans="1:5" ht="20">
      <c r="A151" t="s">
        <v>1034</v>
      </c>
      <c r="B151" t="s">
        <v>1251</v>
      </c>
      <c r="C151">
        <v>300</v>
      </c>
      <c r="D151" t="s">
        <v>1035</v>
      </c>
      <c r="E151" s="12">
        <v>22021325</v>
      </c>
    </row>
    <row r="152" spans="1:5" ht="20">
      <c r="A152" t="s">
        <v>1034</v>
      </c>
      <c r="B152" t="s">
        <v>1251</v>
      </c>
      <c r="C152">
        <v>348</v>
      </c>
      <c r="D152" t="s">
        <v>1036</v>
      </c>
      <c r="E152" s="12">
        <v>22021325</v>
      </c>
    </row>
    <row r="153" spans="1:5" ht="20">
      <c r="A153" t="s">
        <v>1034</v>
      </c>
      <c r="B153" t="s">
        <v>395</v>
      </c>
      <c r="C153" t="s">
        <v>1009</v>
      </c>
      <c r="D153" t="s">
        <v>1035</v>
      </c>
      <c r="E153" s="12">
        <v>22021325</v>
      </c>
    </row>
    <row r="154" spans="1:5">
      <c r="A154" s="48" t="s">
        <v>1106</v>
      </c>
      <c r="B154" s="43" t="s">
        <v>1108</v>
      </c>
      <c r="C154" s="43">
        <v>2.2000000000000002</v>
      </c>
      <c r="D154" s="43" t="s">
        <v>1107</v>
      </c>
      <c r="E154" s="43">
        <v>16046661</v>
      </c>
    </row>
    <row r="155" spans="1:5">
      <c r="A155" s="48" t="s">
        <v>1106</v>
      </c>
      <c r="B155" s="43" t="s">
        <v>1111</v>
      </c>
      <c r="C155" s="43">
        <v>18.2</v>
      </c>
      <c r="D155" s="18" t="s">
        <v>1110</v>
      </c>
      <c r="E155" s="43">
        <v>1662481</v>
      </c>
    </row>
    <row r="156" spans="1:5">
      <c r="A156" s="48" t="s">
        <v>1106</v>
      </c>
      <c r="B156" s="43" t="s">
        <v>1112</v>
      </c>
      <c r="C156" s="43">
        <v>4.1500000000000004</v>
      </c>
      <c r="D156" s="18" t="s">
        <v>1109</v>
      </c>
      <c r="E156" s="49">
        <v>18974612</v>
      </c>
    </row>
    <row r="157" spans="1:5">
      <c r="A157" s="48" t="s">
        <v>1106</v>
      </c>
      <c r="B157" s="43" t="s">
        <v>1113</v>
      </c>
      <c r="C157" s="43">
        <v>3.89</v>
      </c>
      <c r="D157" s="18" t="s">
        <v>1109</v>
      </c>
      <c r="E157" s="49">
        <v>18974612</v>
      </c>
    </row>
    <row r="158" spans="1:5">
      <c r="A158" s="48" t="s">
        <v>1106</v>
      </c>
      <c r="B158" s="43" t="s">
        <v>1114</v>
      </c>
      <c r="C158" s="43">
        <v>5.87</v>
      </c>
      <c r="D158" s="18" t="s">
        <v>1109</v>
      </c>
      <c r="E158" s="49">
        <v>18974612</v>
      </c>
    </row>
    <row r="159" spans="1:5">
      <c r="A159" s="48" t="s">
        <v>1106</v>
      </c>
      <c r="B159" s="43" t="s">
        <v>1115</v>
      </c>
      <c r="C159" s="43">
        <v>0.71</v>
      </c>
      <c r="D159" s="18" t="s">
        <v>1109</v>
      </c>
      <c r="E159" s="49">
        <v>18974612</v>
      </c>
    </row>
    <row r="160" spans="1:5">
      <c r="A160" s="48" t="s">
        <v>1106</v>
      </c>
      <c r="B160" s="43" t="s">
        <v>1116</v>
      </c>
      <c r="C160" s="43">
        <v>1.95</v>
      </c>
      <c r="D160" s="18" t="s">
        <v>1109</v>
      </c>
      <c r="E160" s="49">
        <v>18974612</v>
      </c>
    </row>
    <row r="161" spans="1:5">
      <c r="A161" s="48" t="s">
        <v>1106</v>
      </c>
      <c r="B161" s="43" t="s">
        <v>1117</v>
      </c>
      <c r="C161" s="43">
        <v>1.19</v>
      </c>
      <c r="D161" s="18" t="s">
        <v>1109</v>
      </c>
      <c r="E161" s="49">
        <v>18974612</v>
      </c>
    </row>
    <row r="162" spans="1:5">
      <c r="A162" s="48" t="s">
        <v>1106</v>
      </c>
      <c r="B162" s="43" t="s">
        <v>1118</v>
      </c>
      <c r="C162" s="43">
        <v>7.0000000000000007E-2</v>
      </c>
      <c r="D162" s="18" t="s">
        <v>1109</v>
      </c>
      <c r="E162" s="49">
        <v>18974612</v>
      </c>
    </row>
    <row r="163" spans="1:5">
      <c r="A163" s="48" t="s">
        <v>1106</v>
      </c>
      <c r="B163" s="43" t="s">
        <v>1120</v>
      </c>
      <c r="C163" s="43">
        <v>0.73</v>
      </c>
      <c r="D163" s="43" t="s">
        <v>1110</v>
      </c>
      <c r="E163" s="43">
        <v>22541068</v>
      </c>
    </row>
    <row r="164" spans="1:5">
      <c r="A164" s="48" t="s">
        <v>1106</v>
      </c>
      <c r="B164" s="50" t="s">
        <v>1122</v>
      </c>
      <c r="C164" s="43">
        <v>15.36</v>
      </c>
      <c r="D164" s="18" t="s">
        <v>1123</v>
      </c>
      <c r="E164" s="49">
        <v>29498478</v>
      </c>
    </row>
    <row r="165" spans="1:5">
      <c r="A165" s="48" t="s">
        <v>1106</v>
      </c>
      <c r="B165" s="50" t="s">
        <v>1124</v>
      </c>
      <c r="C165" s="43">
        <v>41.29</v>
      </c>
      <c r="D165" s="18" t="s">
        <v>1110</v>
      </c>
      <c r="E165" s="49">
        <v>29498478</v>
      </c>
    </row>
    <row r="166" spans="1:5">
      <c r="A166" s="48" t="s">
        <v>1106</v>
      </c>
      <c r="B166" s="50" t="s">
        <v>1125</v>
      </c>
      <c r="C166" s="43">
        <v>2.2000000000000002</v>
      </c>
      <c r="D166" s="18" t="s">
        <v>1119</v>
      </c>
      <c r="E166" s="49">
        <v>22711709</v>
      </c>
    </row>
    <row r="167" spans="1:5">
      <c r="A167" s="48" t="s">
        <v>1106</v>
      </c>
      <c r="B167" s="51" t="s">
        <v>1126</v>
      </c>
      <c r="C167" s="43">
        <v>77.400000000000006</v>
      </c>
      <c r="D167" s="18" t="s">
        <v>1110</v>
      </c>
      <c r="E167">
        <v>21430235</v>
      </c>
    </row>
    <row r="168" spans="1:5">
      <c r="A168" s="48" t="s">
        <v>1106</v>
      </c>
      <c r="B168" t="s">
        <v>1127</v>
      </c>
      <c r="C168" s="43">
        <v>0.53200000000000003</v>
      </c>
      <c r="D168" s="18" t="s">
        <v>1110</v>
      </c>
      <c r="E168">
        <v>22771883</v>
      </c>
    </row>
    <row r="169" spans="1:5">
      <c r="A169" s="48" t="s">
        <v>1106</v>
      </c>
      <c r="B169" s="52" t="s">
        <v>1456</v>
      </c>
      <c r="C169" s="52">
        <v>3.7</v>
      </c>
      <c r="D169" s="52" t="s">
        <v>1128</v>
      </c>
      <c r="E169" s="52">
        <v>30706983</v>
      </c>
    </row>
    <row r="170" spans="1:5">
      <c r="A170" s="48" t="s">
        <v>1106</v>
      </c>
      <c r="B170" s="52" t="s">
        <v>1129</v>
      </c>
      <c r="C170" s="52">
        <v>2.08</v>
      </c>
      <c r="D170" s="53" t="s">
        <v>1110</v>
      </c>
      <c r="E170" s="52">
        <v>30706983</v>
      </c>
    </row>
    <row r="171" spans="1:5">
      <c r="A171" s="48" t="s">
        <v>1106</v>
      </c>
      <c r="B171" s="52" t="s">
        <v>1066</v>
      </c>
      <c r="C171" s="52">
        <v>11.9</v>
      </c>
      <c r="D171" s="53" t="s">
        <v>1110</v>
      </c>
      <c r="E171" s="52">
        <v>30706983</v>
      </c>
    </row>
    <row r="172" spans="1:5">
      <c r="A172" s="48" t="s">
        <v>1106</v>
      </c>
      <c r="B172" s="52" t="s">
        <v>1457</v>
      </c>
      <c r="C172" s="52">
        <v>7.84</v>
      </c>
      <c r="D172" s="53" t="s">
        <v>1110</v>
      </c>
      <c r="E172" s="52">
        <v>30706983</v>
      </c>
    </row>
    <row r="173" spans="1:5">
      <c r="A173" s="48" t="s">
        <v>1106</v>
      </c>
      <c r="B173" s="52" t="s">
        <v>1458</v>
      </c>
      <c r="C173" s="52">
        <v>4.37</v>
      </c>
      <c r="D173" s="53" t="s">
        <v>1119</v>
      </c>
      <c r="E173" s="52">
        <v>30706983</v>
      </c>
    </row>
    <row r="174" spans="1:5">
      <c r="A174" s="4" t="s">
        <v>1178</v>
      </c>
      <c r="B174" s="1" t="s">
        <v>1179</v>
      </c>
      <c r="C174" s="1">
        <v>50</v>
      </c>
      <c r="D174" t="s">
        <v>1180</v>
      </c>
      <c r="E174">
        <v>28223391</v>
      </c>
    </row>
    <row r="175" spans="1:5">
      <c r="A175" s="4" t="s">
        <v>1178</v>
      </c>
      <c r="B175" s="1" t="s">
        <v>687</v>
      </c>
      <c r="C175" s="1">
        <v>0.76100000000000001</v>
      </c>
      <c r="D175" t="s">
        <v>1180</v>
      </c>
      <c r="E175">
        <v>25414411</v>
      </c>
    </row>
    <row r="176" spans="1:5">
      <c r="A176" s="4" t="s">
        <v>1178</v>
      </c>
      <c r="B176" t="s">
        <v>1142</v>
      </c>
      <c r="C176" s="1">
        <v>4.2699999999999996</v>
      </c>
      <c r="D176" t="s">
        <v>1180</v>
      </c>
      <c r="E176">
        <v>25414411</v>
      </c>
    </row>
    <row r="177" spans="1:5">
      <c r="A177" s="4" t="s">
        <v>1178</v>
      </c>
      <c r="B177" t="s">
        <v>828</v>
      </c>
      <c r="C177" s="1">
        <v>20.8</v>
      </c>
      <c r="D177" s="1" t="s">
        <v>1182</v>
      </c>
      <c r="E177">
        <v>18974612</v>
      </c>
    </row>
    <row r="178" spans="1:5">
      <c r="A178" s="4" t="s">
        <v>1178</v>
      </c>
      <c r="B178" t="s">
        <v>1183</v>
      </c>
      <c r="C178" s="1">
        <v>3.45</v>
      </c>
      <c r="D178" s="1" t="s">
        <v>1182</v>
      </c>
      <c r="E178">
        <v>18974612</v>
      </c>
    </row>
    <row r="179" spans="1:5">
      <c r="A179" s="4" t="s">
        <v>1178</v>
      </c>
      <c r="B179" t="s">
        <v>1184</v>
      </c>
      <c r="C179" s="1">
        <v>4.84</v>
      </c>
      <c r="D179" s="1" t="s">
        <v>1182</v>
      </c>
      <c r="E179">
        <v>18974612</v>
      </c>
    </row>
    <row r="180" spans="1:5">
      <c r="A180" s="4" t="s">
        <v>1178</v>
      </c>
      <c r="B180" t="s">
        <v>174</v>
      </c>
      <c r="C180" s="1">
        <v>17.7</v>
      </c>
      <c r="D180" t="s">
        <v>1180</v>
      </c>
      <c r="E180">
        <v>28535976</v>
      </c>
    </row>
    <row r="181" spans="1:5">
      <c r="A181" s="4" t="s">
        <v>1178</v>
      </c>
      <c r="B181" t="s">
        <v>206</v>
      </c>
      <c r="C181" s="1">
        <v>7.6</v>
      </c>
      <c r="D181" s="1" t="s">
        <v>1181</v>
      </c>
      <c r="E181">
        <v>22711709</v>
      </c>
    </row>
    <row r="182" spans="1:5">
      <c r="A182" s="4" t="s">
        <v>1178</v>
      </c>
      <c r="B182" t="s">
        <v>1185</v>
      </c>
      <c r="C182" s="1">
        <v>262</v>
      </c>
      <c r="D182" t="s">
        <v>1180</v>
      </c>
      <c r="E182">
        <v>16627748</v>
      </c>
    </row>
    <row r="183" spans="1:5">
      <c r="A183" s="4" t="s">
        <v>1178</v>
      </c>
      <c r="B183" s="7" t="s">
        <v>1186</v>
      </c>
      <c r="C183" s="1">
        <v>10</v>
      </c>
      <c r="D183" t="s">
        <v>1180</v>
      </c>
      <c r="E183">
        <v>24754247</v>
      </c>
    </row>
    <row r="184" spans="1:5">
      <c r="A184" s="4" t="s">
        <v>1178</v>
      </c>
      <c r="B184" t="s">
        <v>1038</v>
      </c>
      <c r="C184" s="1">
        <v>8.72E-2</v>
      </c>
      <c r="D184" t="s">
        <v>1180</v>
      </c>
      <c r="E184">
        <v>26037524</v>
      </c>
    </row>
    <row r="185" spans="1:5">
      <c r="A185" s="4" t="s">
        <v>1178</v>
      </c>
      <c r="B185" t="s">
        <v>758</v>
      </c>
      <c r="C185" s="1">
        <v>61.6</v>
      </c>
      <c r="D185" t="s">
        <v>1180</v>
      </c>
      <c r="E185">
        <v>25414411</v>
      </c>
    </row>
    <row r="186" spans="1:5">
      <c r="A186" s="4" t="s">
        <v>1178</v>
      </c>
      <c r="B186" t="s">
        <v>1187</v>
      </c>
      <c r="C186" s="1">
        <v>4.8</v>
      </c>
      <c r="D186" t="s">
        <v>1180</v>
      </c>
      <c r="E186">
        <v>25414411</v>
      </c>
    </row>
    <row r="187" spans="1:5">
      <c r="A187" s="4" t="s">
        <v>1178</v>
      </c>
      <c r="B187" t="s">
        <v>1188</v>
      </c>
      <c r="C187" s="1">
        <v>700</v>
      </c>
      <c r="D187" t="s">
        <v>1180</v>
      </c>
      <c r="E187">
        <v>20406852</v>
      </c>
    </row>
    <row r="188" spans="1:5">
      <c r="A188" s="4" t="s">
        <v>1178</v>
      </c>
      <c r="B188" t="s">
        <v>1189</v>
      </c>
      <c r="C188" s="1">
        <v>1.24</v>
      </c>
      <c r="D188" t="s">
        <v>1180</v>
      </c>
      <c r="E188">
        <v>25414411</v>
      </c>
    </row>
    <row r="189" spans="1:5">
      <c r="A189" s="4" t="s">
        <v>1178</v>
      </c>
      <c r="B189" t="s">
        <v>1190</v>
      </c>
      <c r="C189" s="1">
        <v>0.69499999999999995</v>
      </c>
      <c r="D189" t="s">
        <v>1180</v>
      </c>
      <c r="E189">
        <v>26037524</v>
      </c>
    </row>
    <row r="190" spans="1:5">
      <c r="A190" s="4" t="s">
        <v>1178</v>
      </c>
      <c r="B190" t="s">
        <v>69</v>
      </c>
      <c r="C190" s="1">
        <v>33.9</v>
      </c>
      <c r="D190" s="1" t="s">
        <v>1182</v>
      </c>
      <c r="E190">
        <v>21217360</v>
      </c>
    </row>
    <row r="191" spans="1:5">
      <c r="A191" s="4" t="s">
        <v>1178</v>
      </c>
      <c r="B191" t="s">
        <v>1191</v>
      </c>
      <c r="C191" s="1">
        <v>11.1</v>
      </c>
      <c r="D191" s="1" t="s">
        <v>1182</v>
      </c>
      <c r="E191">
        <v>18974612</v>
      </c>
    </row>
    <row r="192" spans="1:5">
      <c r="A192" s="4" t="s">
        <v>1178</v>
      </c>
      <c r="B192" t="s">
        <v>27</v>
      </c>
      <c r="C192" s="1">
        <v>36.4</v>
      </c>
      <c r="D192" t="s">
        <v>1180</v>
      </c>
      <c r="E192">
        <v>25414411</v>
      </c>
    </row>
    <row r="193" spans="1:5">
      <c r="A193" s="4" t="s">
        <v>1178</v>
      </c>
      <c r="B193" t="s">
        <v>316</v>
      </c>
      <c r="C193" s="1">
        <v>0.6</v>
      </c>
      <c r="D193" s="1" t="s">
        <v>1182</v>
      </c>
      <c r="E193">
        <v>21719246</v>
      </c>
    </row>
    <row r="194" spans="1:5">
      <c r="A194" s="4" t="s">
        <v>1178</v>
      </c>
      <c r="B194" t="s">
        <v>1121</v>
      </c>
      <c r="C194" s="1">
        <v>2.48</v>
      </c>
      <c r="D194" t="s">
        <v>1180</v>
      </c>
      <c r="E194">
        <v>25414411</v>
      </c>
    </row>
    <row r="195" spans="1:5">
      <c r="A195" s="4" t="s">
        <v>1178</v>
      </c>
      <c r="B195" t="s">
        <v>1121</v>
      </c>
      <c r="C195" s="1">
        <v>0.42899999999999999</v>
      </c>
      <c r="D195" t="s">
        <v>1180</v>
      </c>
      <c r="E195">
        <v>26037524</v>
      </c>
    </row>
    <row r="196" spans="1:5">
      <c r="A196" s="4" t="s">
        <v>1178</v>
      </c>
      <c r="B196" t="s">
        <v>1175</v>
      </c>
      <c r="C196" s="1">
        <v>27</v>
      </c>
      <c r="D196" t="s">
        <v>1180</v>
      </c>
      <c r="E196">
        <v>25414411</v>
      </c>
    </row>
    <row r="197" spans="1:5">
      <c r="A197" s="4" t="s">
        <v>1178</v>
      </c>
      <c r="B197" t="s">
        <v>1192</v>
      </c>
      <c r="C197" s="1">
        <v>15.9</v>
      </c>
      <c r="D197" t="s">
        <v>1180</v>
      </c>
      <c r="E197">
        <v>25739790</v>
      </c>
    </row>
    <row r="198" spans="1:5">
      <c r="A198" s="4" t="s">
        <v>1178</v>
      </c>
      <c r="B198" t="s">
        <v>302</v>
      </c>
      <c r="C198" s="1">
        <v>1.36</v>
      </c>
      <c r="D198" t="s">
        <v>1180</v>
      </c>
      <c r="E198">
        <v>25414411</v>
      </c>
    </row>
    <row r="199" spans="1:5">
      <c r="A199" s="4" t="s">
        <v>1178</v>
      </c>
      <c r="B199" t="s">
        <v>1054</v>
      </c>
      <c r="C199" s="1">
        <v>9.31</v>
      </c>
      <c r="D199" t="s">
        <v>1180</v>
      </c>
      <c r="E199">
        <v>25414411</v>
      </c>
    </row>
    <row r="200" spans="1:5">
      <c r="A200" s="4" t="s">
        <v>1178</v>
      </c>
      <c r="B200" t="s">
        <v>1193</v>
      </c>
      <c r="C200" s="1">
        <v>1.67</v>
      </c>
      <c r="D200" t="s">
        <v>1180</v>
      </c>
      <c r="E200">
        <v>26037524</v>
      </c>
    </row>
    <row r="201" spans="1:5">
      <c r="A201" s="4" t="s">
        <v>1178</v>
      </c>
      <c r="B201" t="s">
        <v>968</v>
      </c>
      <c r="C201" s="1">
        <v>23.5</v>
      </c>
      <c r="D201" t="s">
        <v>1180</v>
      </c>
      <c r="E201">
        <v>23340295</v>
      </c>
    </row>
    <row r="202" spans="1:5">
      <c r="A202" s="4" t="s">
        <v>1178</v>
      </c>
      <c r="B202" s="1" t="s">
        <v>1194</v>
      </c>
      <c r="C202" s="1">
        <v>6.2</v>
      </c>
      <c r="D202" t="s">
        <v>1180</v>
      </c>
      <c r="E202">
        <v>19934028</v>
      </c>
    </row>
    <row r="203" spans="1:5">
      <c r="A203" s="4" t="s">
        <v>1178</v>
      </c>
      <c r="B203" t="s">
        <v>1194</v>
      </c>
      <c r="C203" s="1">
        <v>20.9</v>
      </c>
      <c r="D203" t="s">
        <v>1180</v>
      </c>
      <c r="E203">
        <v>25414411</v>
      </c>
    </row>
    <row r="204" spans="1:5">
      <c r="A204" s="4" t="s">
        <v>1178</v>
      </c>
      <c r="B204" t="s">
        <v>571</v>
      </c>
      <c r="C204" s="1">
        <v>7.48</v>
      </c>
      <c r="D204" t="s">
        <v>1180</v>
      </c>
      <c r="E204">
        <v>25414411</v>
      </c>
    </row>
    <row r="205" spans="1:5">
      <c r="A205" s="42" t="s">
        <v>1250</v>
      </c>
      <c r="B205" t="s">
        <v>1251</v>
      </c>
      <c r="C205" s="4">
        <v>28.2</v>
      </c>
      <c r="D205" t="s">
        <v>1252</v>
      </c>
      <c r="E205" s="7">
        <v>24042472</v>
      </c>
    </row>
    <row r="206" spans="1:5">
      <c r="A206" s="42" t="s">
        <v>1250</v>
      </c>
      <c r="B206" s="43" t="s">
        <v>395</v>
      </c>
      <c r="C206" s="4">
        <v>76.599999999999994</v>
      </c>
      <c r="D206" t="s">
        <v>1252</v>
      </c>
      <c r="E206" s="7">
        <v>24042472</v>
      </c>
    </row>
    <row r="207" spans="1:5">
      <c r="A207" s="42" t="s">
        <v>1250</v>
      </c>
      <c r="B207" t="s">
        <v>1253</v>
      </c>
      <c r="C207" s="4" t="s">
        <v>759</v>
      </c>
      <c r="D207" t="s">
        <v>1254</v>
      </c>
      <c r="E207" s="7">
        <v>30891606</v>
      </c>
    </row>
    <row r="208" spans="1:5">
      <c r="A208" s="42" t="s">
        <v>1250</v>
      </c>
      <c r="B208" t="s">
        <v>1255</v>
      </c>
      <c r="C208" s="4">
        <v>377</v>
      </c>
      <c r="D208" t="s">
        <v>1252</v>
      </c>
      <c r="E208" s="7">
        <v>29277663</v>
      </c>
    </row>
    <row r="209" spans="1:5">
      <c r="A209" s="42" t="s">
        <v>1250</v>
      </c>
      <c r="B209" t="s">
        <v>1256</v>
      </c>
      <c r="C209" s="4">
        <v>172</v>
      </c>
      <c r="D209" t="s">
        <v>1252</v>
      </c>
      <c r="E209" s="7">
        <v>29277663</v>
      </c>
    </row>
    <row r="210" spans="1:5">
      <c r="A210" s="42" t="s">
        <v>1250</v>
      </c>
      <c r="B210" t="s">
        <v>571</v>
      </c>
      <c r="C210" s="4">
        <v>3.58</v>
      </c>
      <c r="D210" t="s">
        <v>1252</v>
      </c>
      <c r="E210" s="7">
        <v>28281384</v>
      </c>
    </row>
    <row r="211" spans="1:5">
      <c r="A211" s="42" t="s">
        <v>1250</v>
      </c>
      <c r="B211" t="s">
        <v>1257</v>
      </c>
      <c r="C211" s="4">
        <v>100</v>
      </c>
      <c r="D211" t="s">
        <v>1252</v>
      </c>
      <c r="E211" s="7">
        <v>28223391</v>
      </c>
    </row>
    <row r="212" spans="1:5">
      <c r="A212" s="42" t="s">
        <v>1250</v>
      </c>
      <c r="B212" t="s">
        <v>1258</v>
      </c>
      <c r="C212" s="4">
        <v>5.54</v>
      </c>
      <c r="D212" t="s">
        <v>1259</v>
      </c>
      <c r="E212" s="7">
        <v>28749581</v>
      </c>
    </row>
    <row r="213" spans="1:5">
      <c r="A213" s="42" t="s">
        <v>1250</v>
      </c>
      <c r="B213" t="s">
        <v>1260</v>
      </c>
      <c r="C213" s="4" t="s">
        <v>759</v>
      </c>
      <c r="D213" t="s">
        <v>1261</v>
      </c>
      <c r="E213" s="7">
        <v>26961540</v>
      </c>
    </row>
    <row r="214" spans="1:5">
      <c r="A214" s="42" t="s">
        <v>1250</v>
      </c>
      <c r="B214" t="s">
        <v>174</v>
      </c>
      <c r="C214" s="4">
        <v>23.6</v>
      </c>
      <c r="D214" t="s">
        <v>1252</v>
      </c>
      <c r="E214" s="7">
        <v>24692216</v>
      </c>
    </row>
    <row r="215" spans="1:5">
      <c r="A215" s="42" t="s">
        <v>1250</v>
      </c>
      <c r="B215" t="s">
        <v>494</v>
      </c>
      <c r="C215" s="4">
        <v>161.4</v>
      </c>
      <c r="D215" t="s">
        <v>1252</v>
      </c>
      <c r="E215" s="7">
        <v>30012768</v>
      </c>
    </row>
    <row r="216" spans="1:5">
      <c r="A216" s="42" t="s">
        <v>1250</v>
      </c>
      <c r="B216" t="s">
        <v>15</v>
      </c>
      <c r="C216" s="4">
        <v>134</v>
      </c>
      <c r="D216" t="s">
        <v>1252</v>
      </c>
      <c r="E216" s="7">
        <v>31322418</v>
      </c>
    </row>
    <row r="217" spans="1:5">
      <c r="A217" s="42" t="s">
        <v>1250</v>
      </c>
      <c r="B217" t="s">
        <v>1262</v>
      </c>
      <c r="C217" s="4" t="s">
        <v>759</v>
      </c>
      <c r="D217" t="s">
        <v>1252</v>
      </c>
      <c r="E217" s="7">
        <v>28179375</v>
      </c>
    </row>
    <row r="218" spans="1:5">
      <c r="A218" s="42" t="s">
        <v>1296</v>
      </c>
      <c r="B218" t="s">
        <v>1297</v>
      </c>
      <c r="C218">
        <v>700</v>
      </c>
      <c r="D218" t="s">
        <v>1298</v>
      </c>
      <c r="E218" s="7">
        <v>32344570</v>
      </c>
    </row>
    <row r="219" spans="1:5">
      <c r="A219" s="42" t="s">
        <v>1296</v>
      </c>
      <c r="B219" t="s">
        <v>1255</v>
      </c>
      <c r="C219">
        <v>431</v>
      </c>
      <c r="D219" t="s">
        <v>1299</v>
      </c>
      <c r="E219" s="7">
        <v>29277663</v>
      </c>
    </row>
    <row r="220" spans="1:5">
      <c r="A220" s="42" t="s">
        <v>1296</v>
      </c>
      <c r="B220" t="s">
        <v>1256</v>
      </c>
      <c r="C220">
        <v>37</v>
      </c>
      <c r="D220" t="s">
        <v>1299</v>
      </c>
      <c r="E220" s="7">
        <v>29277663</v>
      </c>
    </row>
    <row r="221" spans="1:5">
      <c r="A221" s="42" t="s">
        <v>1296</v>
      </c>
      <c r="B221" t="s">
        <v>571</v>
      </c>
      <c r="C221">
        <v>4.72</v>
      </c>
      <c r="D221" t="s">
        <v>1299</v>
      </c>
      <c r="E221" s="7">
        <v>28281384</v>
      </c>
    </row>
    <row r="222" spans="1:5">
      <c r="A222" s="42" t="s">
        <v>1296</v>
      </c>
      <c r="B222" t="s">
        <v>1257</v>
      </c>
      <c r="C222">
        <v>78</v>
      </c>
      <c r="D222" t="s">
        <v>1299</v>
      </c>
      <c r="E222" s="7">
        <v>28223391</v>
      </c>
    </row>
    <row r="223" spans="1:5">
      <c r="A223" s="42" t="s">
        <v>1296</v>
      </c>
      <c r="B223" t="s">
        <v>15</v>
      </c>
      <c r="C223">
        <v>112</v>
      </c>
      <c r="D223" t="s">
        <v>1299</v>
      </c>
      <c r="E223" s="7">
        <v>31322418</v>
      </c>
    </row>
    <row r="224" spans="1:5">
      <c r="A224" t="s">
        <v>1308</v>
      </c>
      <c r="B224" t="s">
        <v>1309</v>
      </c>
      <c r="C224">
        <v>681</v>
      </c>
      <c r="D224" t="s">
        <v>1310</v>
      </c>
      <c r="E224" s="1">
        <v>31322418</v>
      </c>
    </row>
    <row r="225" spans="1:5">
      <c r="A225" t="s">
        <v>1308</v>
      </c>
      <c r="B225" s="27" t="s">
        <v>837</v>
      </c>
      <c r="C225" s="27">
        <v>16</v>
      </c>
      <c r="D225" t="s">
        <v>1310</v>
      </c>
      <c r="E225" s="34">
        <v>28428365</v>
      </c>
    </row>
    <row r="226" spans="1:5">
      <c r="A226" t="s">
        <v>1308</v>
      </c>
      <c r="B226" t="s">
        <v>834</v>
      </c>
      <c r="C226" s="27">
        <v>18</v>
      </c>
      <c r="D226" t="s">
        <v>1310</v>
      </c>
      <c r="E226" s="34">
        <v>28428365</v>
      </c>
    </row>
    <row r="227" spans="1:5">
      <c r="A227" t="s">
        <v>1308</v>
      </c>
      <c r="B227" t="s">
        <v>906</v>
      </c>
      <c r="C227">
        <v>95.7</v>
      </c>
      <c r="D227" t="s">
        <v>1310</v>
      </c>
      <c r="E227" s="34">
        <v>27676604</v>
      </c>
    </row>
    <row r="228" spans="1:5">
      <c r="A228" t="s">
        <v>1308</v>
      </c>
      <c r="B228" t="s">
        <v>865</v>
      </c>
      <c r="C228">
        <v>8.1999999999999993</v>
      </c>
      <c r="D228" t="s">
        <v>1310</v>
      </c>
      <c r="E228" s="34">
        <v>27676604</v>
      </c>
    </row>
    <row r="229" spans="1:5">
      <c r="A229" t="s">
        <v>1308</v>
      </c>
      <c r="B229" t="s">
        <v>1312</v>
      </c>
      <c r="C229">
        <v>25.5</v>
      </c>
      <c r="D229" t="s">
        <v>1313</v>
      </c>
      <c r="E229" s="65">
        <v>28926871</v>
      </c>
    </row>
    <row r="230" spans="1:5">
      <c r="A230" s="27" t="s">
        <v>1366</v>
      </c>
      <c r="B230" s="27" t="s">
        <v>837</v>
      </c>
      <c r="C230" s="27">
        <v>14</v>
      </c>
      <c r="D230" t="s">
        <v>1369</v>
      </c>
      <c r="E230" s="34">
        <v>28428365</v>
      </c>
    </row>
    <row r="231" spans="1:5">
      <c r="A231" s="27" t="s">
        <v>1366</v>
      </c>
      <c r="B231" t="s">
        <v>834</v>
      </c>
      <c r="C231" s="27">
        <v>21</v>
      </c>
      <c r="D231" t="s">
        <v>1369</v>
      </c>
      <c r="E231" s="34">
        <v>28428365</v>
      </c>
    </row>
    <row r="232" spans="1:5">
      <c r="A232" s="27" t="s">
        <v>1366</v>
      </c>
      <c r="B232" t="s">
        <v>951</v>
      </c>
      <c r="C232">
        <v>28.9</v>
      </c>
      <c r="D232" t="s">
        <v>1369</v>
      </c>
      <c r="E232" s="34">
        <v>27676604</v>
      </c>
    </row>
    <row r="233" spans="1:5">
      <c r="A233" s="27" t="s">
        <v>1366</v>
      </c>
      <c r="B233" t="s">
        <v>906</v>
      </c>
      <c r="C233">
        <v>44.8</v>
      </c>
      <c r="D233" t="s">
        <v>1369</v>
      </c>
      <c r="E233" s="34">
        <v>27676604</v>
      </c>
    </row>
    <row r="234" spans="1:5">
      <c r="A234" s="27" t="s">
        <v>1366</v>
      </c>
      <c r="B234" t="s">
        <v>865</v>
      </c>
      <c r="C234">
        <v>15.4</v>
      </c>
      <c r="D234" t="s">
        <v>1369</v>
      </c>
      <c r="E234" s="34">
        <v>27676604</v>
      </c>
    </row>
    <row r="235" spans="1:5">
      <c r="A235" s="27" t="s">
        <v>1366</v>
      </c>
      <c r="B235" t="s">
        <v>1312</v>
      </c>
      <c r="C235">
        <v>14.5</v>
      </c>
      <c r="D235" t="s">
        <v>1313</v>
      </c>
      <c r="E235" s="1">
        <v>28926871</v>
      </c>
    </row>
    <row r="236" spans="1:5">
      <c r="A236" t="s">
        <v>1388</v>
      </c>
      <c r="B236" t="s">
        <v>1389</v>
      </c>
      <c r="C236">
        <v>0.59</v>
      </c>
      <c r="D236" t="s">
        <v>1390</v>
      </c>
      <c r="E236">
        <v>22355035</v>
      </c>
    </row>
    <row r="237" spans="1:5">
      <c r="A237" t="s">
        <v>1388</v>
      </c>
      <c r="B237" t="s">
        <v>1391</v>
      </c>
      <c r="C237">
        <v>5.32</v>
      </c>
      <c r="D237" t="s">
        <v>1390</v>
      </c>
      <c r="E237">
        <v>22355035</v>
      </c>
    </row>
    <row r="238" spans="1:5">
      <c r="A238" t="s">
        <v>1388</v>
      </c>
      <c r="B238" t="s">
        <v>1392</v>
      </c>
      <c r="C238">
        <v>5.4</v>
      </c>
      <c r="D238" t="s">
        <v>1393</v>
      </c>
      <c r="E238">
        <v>23402418</v>
      </c>
    </row>
    <row r="239" spans="1:5">
      <c r="A239" t="s">
        <v>1388</v>
      </c>
      <c r="B239" t="s">
        <v>1394</v>
      </c>
      <c r="C239">
        <v>35.9</v>
      </c>
      <c r="D239" t="s">
        <v>1393</v>
      </c>
      <c r="E239">
        <v>23402418</v>
      </c>
    </row>
    <row r="240" spans="1:5">
      <c r="A240" t="s">
        <v>1388</v>
      </c>
      <c r="B240" t="s">
        <v>1395</v>
      </c>
      <c r="C240">
        <v>45.2</v>
      </c>
      <c r="D240" t="s">
        <v>1393</v>
      </c>
      <c r="E240">
        <v>23402418</v>
      </c>
    </row>
    <row r="241" spans="1:5">
      <c r="A241" t="s">
        <v>1388</v>
      </c>
      <c r="B241" t="s">
        <v>1396</v>
      </c>
      <c r="C241">
        <v>35.9</v>
      </c>
      <c r="D241" t="s">
        <v>1393</v>
      </c>
      <c r="E241">
        <v>23402418</v>
      </c>
    </row>
    <row r="242" spans="1:5">
      <c r="A242" t="s">
        <v>1388</v>
      </c>
      <c r="B242" t="s">
        <v>1397</v>
      </c>
      <c r="C242">
        <v>12.8</v>
      </c>
      <c r="D242" t="s">
        <v>1393</v>
      </c>
      <c r="E242">
        <v>23402418</v>
      </c>
    </row>
    <row r="243" spans="1:5">
      <c r="A243" t="s">
        <v>1388</v>
      </c>
      <c r="B243" t="s">
        <v>1398</v>
      </c>
      <c r="C243">
        <v>31.9</v>
      </c>
      <c r="D243" t="s">
        <v>1393</v>
      </c>
      <c r="E243">
        <v>23402418</v>
      </c>
    </row>
    <row r="244" spans="1:5">
      <c r="A244" t="s">
        <v>1388</v>
      </c>
      <c r="B244" t="s">
        <v>1399</v>
      </c>
      <c r="C244">
        <v>3.5</v>
      </c>
      <c r="D244" t="s">
        <v>1393</v>
      </c>
      <c r="E244">
        <v>23402418</v>
      </c>
    </row>
    <row r="245" spans="1:5">
      <c r="A245" t="s">
        <v>1388</v>
      </c>
      <c r="B245" t="s">
        <v>1411</v>
      </c>
      <c r="C245">
        <v>5.6</v>
      </c>
      <c r="D245" t="s">
        <v>1393</v>
      </c>
      <c r="E245">
        <v>23402418</v>
      </c>
    </row>
    <row r="246" spans="1:5">
      <c r="A246" t="s">
        <v>1388</v>
      </c>
      <c r="B246" t="s">
        <v>1400</v>
      </c>
      <c r="C246">
        <v>9.6999999999999993</v>
      </c>
      <c r="D246" t="s">
        <v>1393</v>
      </c>
      <c r="E246">
        <v>23402418</v>
      </c>
    </row>
    <row r="247" spans="1:5">
      <c r="A247" t="s">
        <v>1388</v>
      </c>
      <c r="B247" t="s">
        <v>1401</v>
      </c>
      <c r="C247">
        <v>17.5</v>
      </c>
      <c r="D247" t="s">
        <v>1393</v>
      </c>
      <c r="E247">
        <v>23402418</v>
      </c>
    </row>
    <row r="248" spans="1:5">
      <c r="A248" t="s">
        <v>1388</v>
      </c>
      <c r="B248" t="s">
        <v>1402</v>
      </c>
      <c r="C248">
        <v>48.5</v>
      </c>
      <c r="D248" t="s">
        <v>1393</v>
      </c>
      <c r="E248">
        <v>23402418</v>
      </c>
    </row>
    <row r="249" spans="1:5">
      <c r="A249" t="s">
        <v>1388</v>
      </c>
      <c r="B249" t="s">
        <v>1403</v>
      </c>
      <c r="C249">
        <v>26.8</v>
      </c>
      <c r="D249" t="s">
        <v>1393</v>
      </c>
      <c r="E249">
        <v>23402418</v>
      </c>
    </row>
    <row r="250" spans="1:5">
      <c r="A250" t="s">
        <v>1388</v>
      </c>
      <c r="B250" t="s">
        <v>1404</v>
      </c>
      <c r="C250">
        <v>9</v>
      </c>
      <c r="D250" t="s">
        <v>1393</v>
      </c>
      <c r="E250">
        <v>23402418</v>
      </c>
    </row>
    <row r="251" spans="1:5">
      <c r="A251" t="s">
        <v>1388</v>
      </c>
      <c r="B251" t="s">
        <v>898</v>
      </c>
      <c r="C251">
        <v>3</v>
      </c>
      <c r="D251" t="s">
        <v>1405</v>
      </c>
      <c r="E251">
        <v>20599802</v>
      </c>
    </row>
    <row r="252" spans="1:5">
      <c r="A252" t="s">
        <v>1388</v>
      </c>
      <c r="B252" t="s">
        <v>1406</v>
      </c>
      <c r="C252">
        <v>16.5</v>
      </c>
      <c r="D252" t="s">
        <v>1405</v>
      </c>
      <c r="E252">
        <v>17682070</v>
      </c>
    </row>
    <row r="253" spans="1:5">
      <c r="A253" t="s">
        <v>1388</v>
      </c>
      <c r="B253" t="s">
        <v>1407</v>
      </c>
      <c r="C253">
        <v>2.9</v>
      </c>
      <c r="D253" t="s">
        <v>1405</v>
      </c>
      <c r="E253">
        <v>20360303</v>
      </c>
    </row>
    <row r="254" spans="1:5">
      <c r="A254" t="s">
        <v>1388</v>
      </c>
      <c r="B254" t="s">
        <v>1408</v>
      </c>
      <c r="C254">
        <v>145.69</v>
      </c>
      <c r="D254" t="s">
        <v>1390</v>
      </c>
      <c r="E254">
        <v>23020787</v>
      </c>
    </row>
    <row r="255" spans="1:5">
      <c r="A255" t="s">
        <v>1388</v>
      </c>
      <c r="B255" t="s">
        <v>1122</v>
      </c>
      <c r="C255">
        <v>13.07</v>
      </c>
      <c r="D255" t="s">
        <v>1390</v>
      </c>
      <c r="E255">
        <v>20159988</v>
      </c>
    </row>
    <row r="256" spans="1:5">
      <c r="A256" t="s">
        <v>1388</v>
      </c>
      <c r="B256" t="s">
        <v>251</v>
      </c>
      <c r="C256">
        <v>216.5</v>
      </c>
      <c r="D256" t="s">
        <v>1390</v>
      </c>
      <c r="E256">
        <v>18058507</v>
      </c>
    </row>
    <row r="257" spans="1:5">
      <c r="A257" t="s">
        <v>1388</v>
      </c>
      <c r="B257" t="s">
        <v>395</v>
      </c>
      <c r="C257">
        <v>681</v>
      </c>
      <c r="D257" t="s">
        <v>1390</v>
      </c>
      <c r="E257">
        <v>17504223</v>
      </c>
    </row>
    <row r="258" spans="1:5">
      <c r="A258" t="s">
        <v>1388</v>
      </c>
      <c r="B258" t="s">
        <v>1285</v>
      </c>
      <c r="C258">
        <v>69.400000000000006</v>
      </c>
      <c r="D258" t="s">
        <v>690</v>
      </c>
      <c r="E258">
        <v>22004608</v>
      </c>
    </row>
    <row r="259" spans="1:5">
      <c r="A259" t="s">
        <v>1388</v>
      </c>
      <c r="B259" t="s">
        <v>1251</v>
      </c>
      <c r="C259">
        <v>390</v>
      </c>
      <c r="D259" t="s">
        <v>1405</v>
      </c>
      <c r="E259">
        <v>21628496</v>
      </c>
    </row>
    <row r="260" spans="1:5">
      <c r="A260" t="s">
        <v>1388</v>
      </c>
      <c r="B260" t="s">
        <v>1206</v>
      </c>
      <c r="C260">
        <v>22.4</v>
      </c>
      <c r="D260" t="s">
        <v>1390</v>
      </c>
      <c r="E260">
        <v>22775210</v>
      </c>
    </row>
    <row r="261" spans="1:5">
      <c r="A261" t="s">
        <v>1388</v>
      </c>
      <c r="B261" t="s">
        <v>1210</v>
      </c>
      <c r="C261">
        <v>0.7</v>
      </c>
      <c r="D261" t="s">
        <v>690</v>
      </c>
      <c r="E261">
        <v>18834354</v>
      </c>
    </row>
    <row r="262" spans="1:5">
      <c r="A262" t="s">
        <v>1388</v>
      </c>
      <c r="B262" t="s">
        <v>1409</v>
      </c>
      <c r="C262">
        <v>4</v>
      </c>
      <c r="D262" t="s">
        <v>690</v>
      </c>
      <c r="E262">
        <v>20670210</v>
      </c>
    </row>
    <row r="263" spans="1:5">
      <c r="A263" t="s">
        <v>1388</v>
      </c>
      <c r="B263" t="s">
        <v>1410</v>
      </c>
      <c r="C263">
        <v>14.3</v>
      </c>
      <c r="D263" t="s">
        <v>1390</v>
      </c>
      <c r="E263">
        <v>22775210</v>
      </c>
    </row>
  </sheetData>
  <autoFilter ref="A1:M263" xr:uid="{00000000-0009-0000-0000-000000000000}"/>
  <hyperlinks>
    <hyperlink ref="E49" r:id="rId1" display="https://www.ncbi.nlm.nih.gov/pubmed/25155823" xr:uid="{D32141F5-6712-AA4F-8A63-A01580B943BE}"/>
    <hyperlink ref="E58" r:id="rId2" display="https://www.ncbi.nlm.nih.gov/pubmed/25155823" xr:uid="{A0459EDF-EEE7-D04E-B211-23C8B213B2C5}"/>
    <hyperlink ref="E71" r:id="rId3" display="https://www.ncbi.nlm.nih.gov/pubmed/30012768" xr:uid="{A358A709-D648-A44C-818D-4006D848AB88}"/>
    <hyperlink ref="E147" r:id="rId4" display="https://www.ncbi.nlm.nih.gov/pubmed/24961373?dopt=Abstract" xr:uid="{45E4CDBF-E9C9-354E-B660-91060DEB5281}"/>
    <hyperlink ref="E117" r:id="rId5" display="https://www.ncbi.nlm.nih.gov/pubmed/28230985" xr:uid="{4F8A635D-FE85-6345-A46F-0699F0B6A444}"/>
    <hyperlink ref="E139" r:id="rId6" display="https://www.ncbi.nlm.nih.gov/pubmed/21437911?dopt=Abstract" xr:uid="{A140D5AD-44B9-4042-8C8B-E26F4E01255A}"/>
    <hyperlink ref="E145" r:id="rId7" display="https://www.ncbi.nlm.nih.gov/pubmed/23984907?dopt=Abstract" xr:uid="{303B87B3-5298-7842-A24E-98C2B9D8337D}"/>
    <hyperlink ref="E141" r:id="rId8" display="https://www.ncbi.nlm.nih.gov/pubmed/23831208?dopt=Abstract" xr:uid="{6F73E5E7-8C99-E04A-BAAE-025C824919F9}"/>
    <hyperlink ref="E136" r:id="rId9" display="https://www.ncbi.nlm.nih.gov/pubmed/19357179?dopt=Abstract" xr:uid="{E8CC34EC-7355-D743-891B-6D1C64883460}"/>
    <hyperlink ref="E113" r:id="rId10" display="https://www.ncbi.nlm.nih.gov/pubmed/18157518?dopt=Abstract" xr:uid="{5AE46896-D7A5-534B-8CA4-0CB0B13E10AA}"/>
    <hyperlink ref="E140" r:id="rId11" display="https://www.ncbi.nlm.nih.gov/pubmed/21562485" xr:uid="{58CA8780-8DB7-8C4D-98BC-D2C3F898ACDC}"/>
    <hyperlink ref="E135" r:id="rId12" display="https://www.ncbi.nlm.nih.gov/pubmed/19141712" xr:uid="{4968F210-D74D-E345-9C39-033C7309B363}"/>
    <hyperlink ref="E144" r:id="rId13" display="https://www.ncbi.nlm.nih.gov/pubmed/23984907?dopt=Abstract" xr:uid="{56B280C4-9574-524F-ABAD-A219F86ABD12}"/>
    <hyperlink ref="E143" r:id="rId14" display="https://www.ncbi.nlm.nih.gov/pubmed/23835420?dopt=Abstract" xr:uid="{BE1498CA-FDEF-8A43-A4DA-1FA25416FADD}"/>
    <hyperlink ref="E137" r:id="rId15" display="https://www.ncbi.nlm.nih.gov/pubmed/21212936?dopt=Abstract" xr:uid="{FF723395-1DD9-E846-8E7F-0E7179F4F965}"/>
    <hyperlink ref="E149" r:id="rId16" display="https://www.ncbi.nlm.nih.gov/pubmed/29061131" xr:uid="{E32C9C79-1695-014C-98C4-3CA84FB1A221}"/>
    <hyperlink ref="E148" r:id="rId17" display="https://www.ncbi.nlm.nih.gov/pubmed/25155823?dopt=Abstract" xr:uid="{E1A6554C-CC9B-8747-AF61-37B94F166EA1}"/>
    <hyperlink ref="E114" r:id="rId18" display="https://www.ncbi.nlm.nih.gov/pubmed/18788725?dopt=Abstract" xr:uid="{AE587DC6-930E-DF4D-B5BA-8C517CE39E6B}"/>
    <hyperlink ref="E115" r:id="rId19" display="https://www.ncbi.nlm.nih.gov/pubmed/25155823?dopt=Abstract" xr:uid="{51246EEE-992F-C84F-B4CE-8D6125731891}"/>
    <hyperlink ref="E132" r:id="rId20" display="https://www.ncbi.nlm.nih.gov/pubmed/24688079" xr:uid="{485FF0EC-9D3F-C449-AFD2-91964762F1BF}"/>
    <hyperlink ref="E133" r:id="rId21" display="https://www.ncbi.nlm.nih.gov/pubmed/24688079" xr:uid="{74049B61-6D31-1E46-AE0F-C222D111BCED}"/>
    <hyperlink ref="E134" r:id="rId22" display="https://www.ncbi.nlm.nih.gov/pubmed/29236753" xr:uid="{97C3C212-F44D-1040-BB2B-58106EBEEAA5}"/>
    <hyperlink ref="E138" r:id="rId23" display="https://www.ncbi.nlm.nih.gov/pubmed/21212936?dopt=Abstract" xr:uid="{4EB23324-A97F-2445-BF57-47ACB7DC02BC}"/>
    <hyperlink ref="E142" r:id="rId24" display="https://www.ncbi.nlm.nih.gov/pubmed/23831208?dopt=Abstract" xr:uid="{A29A36CC-A795-B14C-94DF-E31B2D6AECDF}"/>
    <hyperlink ref="E146" r:id="rId25" display="https://www.ncbi.nlm.nih.gov/pubmed/23984907?dopt=Abstract" xr:uid="{8B791095-1558-DC45-9F7F-E0DF59418AF7}"/>
    <hyperlink ref="E205" r:id="rId26" display="https://pubmed.ncbi.nlm.nih.gov/24042472/?from_term=SLC22A6&amp;from_filter=years.2012-2020&amp;from_sort=date&amp;from_page=10&amp;from_pos=9" xr:uid="{5888DB8D-A54C-E146-86A4-3AEB4EF37512}"/>
    <hyperlink ref="E206" r:id="rId27" display="https://pubmed.ncbi.nlm.nih.gov/24042472/?from_term=SLC22A6&amp;from_filter=years.2012-2020&amp;from_sort=date&amp;from_page=10&amp;from_pos=9" xr:uid="{CCE1C635-D0B9-6C42-BCB2-45A7A9BD8EE5}"/>
    <hyperlink ref="E207" r:id="rId28" display="https://pubmed.ncbi.nlm.nih.gov/30891606/?from_single_result=Role+of+Transporters+in+the+Disposition+of+a+Novel+%CE%B2-Lactamase+Inhibitor%3A+Relebactam+%28MK-7655%29&amp;expanded_search_query=Role+of+Transporters+in+the+Disposition+of+a+Novel+%CE%B2-Lactamase+Inhibitor%3A+Relebactam+%28MK-7655%29" xr:uid="{A49CB605-8848-BC48-BE38-44157A0461F7}"/>
    <hyperlink ref="E208" r:id="rId29" display="https://pubmed.ncbi.nlm.nih.gov/29277663/?from_term=OAT1+inhibitor&amp;from_filter=years.2012-2020&amp;from_sort=date&amp;from_page=5&amp;from_pos=7" xr:uid="{D8AFC4F3-2C0A-4D40-BD24-71A817C419F8}"/>
    <hyperlink ref="E210" r:id="rId30" display="https://pubmed.ncbi.nlm.nih.gov/28281384/?from_term=OAT1+inhibitor&amp;from_filter=years.2012-2020&amp;from_sort=date&amp;from_page=7&amp;from_pos=6" xr:uid="{4E2E1631-38E9-E44F-B452-952CE73DDE97}"/>
    <hyperlink ref="E211" r:id="rId31" display="https://pubmed.ncbi.nlm.nih.gov/28223391/?from_term=OAT1+inhibitor&amp;from_filter=years.2012-2020&amp;from_sort=date&amp;from_page=7&amp;from_pos=8" xr:uid="{BAE66717-C720-D841-B10F-52A8B5AE7105}"/>
    <hyperlink ref="E212" r:id="rId32" display="https://pubmed.ncbi.nlm.nih.gov/28749581/?from_single_result=Baricitinib+OAT3&amp;expanded_search_query=Baricitinib+OAT3" xr:uid="{3DD1470A-E578-F541-AEA0-1C996F14D650}"/>
    <hyperlink ref="E213" r:id="rId33" display="https://pubmed.ncbi.nlm.nih.gov/26961540/?from_term=OAT1+inhibitor&amp;from_filter=years.2012-2020&amp;from_sort=date&amp;from_page=10&amp;from_pos=1" xr:uid="{76A828A6-76D3-B34C-8474-58B9A90C0606}"/>
    <hyperlink ref="E214" r:id="rId34" display="https://pubmed.ncbi.nlm.nih.gov/24692216/?from_term=OAT1+inhibitor&amp;from_filter=years.2012-2020&amp;from_sort=date&amp;from_page=13&amp;from_pos=7" xr:uid="{B3EE591C-E353-B44C-A697-25BCCE02F995}"/>
    <hyperlink ref="E215" r:id="rId35" display="https://pubmed.ncbi.nlm.nih.gov/30012768/?from_single_result=30012768&amp;expanded_search_query=30012768" xr:uid="{DD97C259-F74D-5B4C-B674-E66396B572E1}"/>
    <hyperlink ref="E216" r:id="rId36" display="https://pubmed.ncbi.nlm.nih.gov/31322418/?from_single_result=31322418&amp;expanded_search_query=31322418" xr:uid="{38ED2B62-F5EC-6C4F-A5FB-2A63FDC86AF4}"/>
    <hyperlink ref="E217" r:id="rId37" display="https://pubmed.ncbi.nlm.nih.gov/28179375/" xr:uid="{302DCA4E-1C88-314D-B766-69FBB91D8281}"/>
    <hyperlink ref="E209" r:id="rId38" display="https://pubmed.ncbi.nlm.nih.gov/29277663/?from_term=OAT1+inhibitor&amp;from_filter=years.2012-2020&amp;from_sort=date&amp;from_page=5&amp;from_pos=7" xr:uid="{4E0B6A73-768F-714F-A2CB-4BCFE38BBB5C}"/>
    <hyperlink ref="E218" r:id="rId39" display="https://pubmed.ncbi.nlm.nih.gov/32344570" xr:uid="{6581CFE2-F7E0-D243-B09E-5581CE010881}"/>
    <hyperlink ref="E219" r:id="rId40" display="https://pubmed.ncbi.nlm.nih.gov/29277663" xr:uid="{6D0195AC-A3FE-D74E-B94A-F59F87F68ECF}"/>
    <hyperlink ref="E220" r:id="rId41" display="https://pubmed.ncbi.nlm.nih.gov/29277663" xr:uid="{FF1D4C24-B28D-6E45-B9E7-E35647713025}"/>
    <hyperlink ref="E221" r:id="rId42" display="https://pubmed.ncbi.nlm.nih.gov/28281384" xr:uid="{51484B6F-7354-2944-8FD5-41A032563E4B}"/>
    <hyperlink ref="E222" r:id="rId43" display="https://pubmed.ncbi.nlm.nih.gov/28223391" xr:uid="{882C5827-6B80-6A41-9D44-77095DF7290E}"/>
    <hyperlink ref="E223" r:id="rId44" display="https://pubmed.ncbi.nlm.nih.gov/31322418" xr:uid="{5E4704D0-A469-1E49-92E9-3878932B9A65}"/>
    <hyperlink ref="B95" r:id="rId45" display="https://transportal.compbio.ucsf.edu/compounds/4-(4-dimethylamino)styryl-n-methylpyridinium-(asp+)/" xr:uid="{EF0C5367-4A61-C64D-B38B-40884418F9A3}"/>
    <hyperlink ref="B114" r:id="rId46" display="https://transportal.compbio.ucsf.edu/compounds/4-(4-dimethylamino)styryl-n-methylpyridinium-(asp+)/" xr:uid="{3E3D597A-F78A-E647-8FBF-8B93DE8E9018}"/>
    <hyperlink ref="B117" r:id="rId47" display="https://transportal.compbio.ucsf.edu/compounds/4-(4-dimethylamino)styryl-n-methylpyridinium-(asp+)/" xr:uid="{74E8D867-626D-B14E-B2E0-F1EA083A9F7F}"/>
    <hyperlink ref="B9" r:id="rId48" display="https://transportal.compbio.ucsf.edu/compounds/estradiol-17beta-glucuronide/" xr:uid="{B38FFD10-3095-6D49-BAB7-6A12522DA55C}"/>
    <hyperlink ref="B15" r:id="rId49" display="https://transportal.compbio.ucsf.edu/compounds/estradiol-17beta-glucuronide/" xr:uid="{BFC13037-42DF-D644-A87F-8CCF8FDE7642}"/>
    <hyperlink ref="B183" r:id="rId50" display="https://transportal.compbio.ucsf.edu/compounds/estradiol-17beta-glucuronide/" xr:uid="{40D63514-C4D0-3C43-9626-34694A0D37A6}"/>
    <hyperlink ref="B142" r:id="rId51" display="https://transportal.compbio.ucsf.edu/compounds/1-methyl-4-phenylpyridinium-(mpp+)/" xr:uid="{0A141E91-EF85-C049-A582-D31E0F7D3E69}"/>
    <hyperlink ref="B91" r:id="rId52" display="https://transportal.compbio.ucsf.edu/compounds/1-methyl-4-phenylpyridinium-(mpp+)/" xr:uid="{4488068B-D3EB-3A4B-83DE-0E53CF02E5FB}"/>
    <hyperlink ref="B96" r:id="rId53" display="https://transportal.compbio.ucsf.edu/compounds/1-methyl-4-phenylpyridinium-(mpp+)/" xr:uid="{30EBC852-E3F3-BB44-84FD-EDDED179EE06}"/>
    <hyperlink ref="B132" r:id="rId54" display="https://transportal.compbio.ucsf.edu/compounds/1-methyl-4-phenylpyridinium-(mpp+)/" xr:uid="{45507164-8653-E04A-BF9D-AC2F2D6C38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2" sqref="D62"/>
    </sheetView>
  </sheetViews>
  <sheetFormatPr baseColWidth="10" defaultRowHeight="16"/>
  <cols>
    <col min="2" max="2" width="27.5" style="1" customWidth="1"/>
    <col min="3" max="3" width="18.1640625" customWidth="1"/>
    <col min="4" max="4" width="18.33203125" customWidth="1"/>
    <col min="5" max="5" width="32" bestFit="1" customWidth="1"/>
    <col min="6" max="6" width="50.33203125" customWidth="1"/>
    <col min="7" max="7" width="18.1640625" style="2" customWidth="1"/>
  </cols>
  <sheetData>
    <row r="1" spans="1:9">
      <c r="A1" t="s">
        <v>572</v>
      </c>
      <c r="B1" s="1" t="s">
        <v>606</v>
      </c>
      <c r="C1" t="s">
        <v>1447</v>
      </c>
      <c r="D1" t="s">
        <v>1448</v>
      </c>
      <c r="E1" t="s">
        <v>574</v>
      </c>
      <c r="F1" t="s">
        <v>575</v>
      </c>
      <c r="G1" s="2" t="s">
        <v>576</v>
      </c>
      <c r="H1" s="2" t="s">
        <v>1446</v>
      </c>
      <c r="I1" s="2"/>
    </row>
    <row r="2" spans="1:9">
      <c r="A2" t="s">
        <v>761</v>
      </c>
      <c r="B2" s="1" t="s">
        <v>90</v>
      </c>
      <c r="C2">
        <v>0.28000000000000003</v>
      </c>
      <c r="E2" s="2" t="s">
        <v>1472</v>
      </c>
      <c r="F2" t="s">
        <v>584</v>
      </c>
      <c r="G2" s="2">
        <v>9355767</v>
      </c>
    </row>
    <row r="3" spans="1:9">
      <c r="A3" t="s">
        <v>761</v>
      </c>
      <c r="B3" s="1" t="s">
        <v>6</v>
      </c>
      <c r="C3">
        <v>0.4</v>
      </c>
      <c r="E3" s="2" t="s">
        <v>1472</v>
      </c>
      <c r="F3" t="s">
        <v>584</v>
      </c>
      <c r="G3" s="2">
        <v>9355767</v>
      </c>
    </row>
    <row r="4" spans="1:9">
      <c r="A4" t="s">
        <v>761</v>
      </c>
      <c r="B4" s="7" t="s">
        <v>645</v>
      </c>
      <c r="D4">
        <v>21</v>
      </c>
      <c r="E4" t="s">
        <v>1473</v>
      </c>
      <c r="F4" t="s">
        <v>583</v>
      </c>
      <c r="G4" s="2">
        <v>10421658</v>
      </c>
    </row>
    <row r="5" spans="1:9">
      <c r="A5" t="s">
        <v>761</v>
      </c>
      <c r="B5" s="1" t="s">
        <v>346</v>
      </c>
      <c r="C5">
        <v>3.3</v>
      </c>
      <c r="E5" s="2" t="s">
        <v>1474</v>
      </c>
      <c r="F5" t="s">
        <v>583</v>
      </c>
      <c r="G5" s="2">
        <v>10760098</v>
      </c>
    </row>
    <row r="6" spans="1:9">
      <c r="A6" t="s">
        <v>761</v>
      </c>
      <c r="B6" s="1" t="s">
        <v>1</v>
      </c>
      <c r="C6">
        <v>4</v>
      </c>
      <c r="E6" s="2" t="s">
        <v>1474</v>
      </c>
      <c r="F6" t="s">
        <v>583</v>
      </c>
      <c r="G6" s="2">
        <v>10760098</v>
      </c>
    </row>
    <row r="7" spans="1:9">
      <c r="A7" t="s">
        <v>761</v>
      </c>
      <c r="B7" s="1" t="s">
        <v>4</v>
      </c>
      <c r="C7">
        <v>58</v>
      </c>
      <c r="E7" s="2" t="s">
        <v>1474</v>
      </c>
      <c r="F7" t="s">
        <v>583</v>
      </c>
      <c r="G7" s="2">
        <v>10760098</v>
      </c>
    </row>
    <row r="8" spans="1:9">
      <c r="A8" t="s">
        <v>761</v>
      </c>
      <c r="B8" s="1" t="s">
        <v>5</v>
      </c>
      <c r="C8">
        <v>15</v>
      </c>
      <c r="E8" s="2" t="s">
        <v>620</v>
      </c>
      <c r="F8" t="s">
        <v>577</v>
      </c>
      <c r="G8" s="2">
        <v>15616150</v>
      </c>
    </row>
    <row r="9" spans="1:9">
      <c r="A9" t="s">
        <v>761</v>
      </c>
      <c r="B9" s="1" t="s">
        <v>3</v>
      </c>
      <c r="C9">
        <v>21</v>
      </c>
      <c r="E9" s="2" t="s">
        <v>620</v>
      </c>
      <c r="F9" t="s">
        <v>577</v>
      </c>
      <c r="G9" s="2">
        <v>15616150</v>
      </c>
    </row>
    <row r="10" spans="1:9">
      <c r="A10" t="s">
        <v>761</v>
      </c>
      <c r="B10" s="1" t="s">
        <v>91</v>
      </c>
      <c r="C10">
        <v>25</v>
      </c>
      <c r="E10" s="2" t="s">
        <v>620</v>
      </c>
      <c r="F10" t="s">
        <v>577</v>
      </c>
      <c r="G10" s="2">
        <v>15616150</v>
      </c>
    </row>
    <row r="11" spans="1:9">
      <c r="A11" t="s">
        <v>761</v>
      </c>
      <c r="B11" t="s">
        <v>100</v>
      </c>
      <c r="D11">
        <v>42.2</v>
      </c>
      <c r="E11" s="2" t="s">
        <v>1475</v>
      </c>
      <c r="F11" s="2" t="s">
        <v>621</v>
      </c>
      <c r="G11" s="2">
        <v>15618649</v>
      </c>
    </row>
    <row r="12" spans="1:9">
      <c r="A12" t="s">
        <v>761</v>
      </c>
      <c r="B12" s="1" t="s">
        <v>1</v>
      </c>
      <c r="C12">
        <v>10</v>
      </c>
      <c r="E12" s="43" t="s">
        <v>1186</v>
      </c>
      <c r="F12" t="s">
        <v>578</v>
      </c>
      <c r="G12" s="2">
        <v>18457386</v>
      </c>
    </row>
    <row r="13" spans="1:9">
      <c r="A13" t="s">
        <v>761</v>
      </c>
      <c r="B13" s="7" t="s">
        <v>645</v>
      </c>
      <c r="C13">
        <v>13.6</v>
      </c>
      <c r="E13" t="s">
        <v>620</v>
      </c>
      <c r="F13" t="s">
        <v>580</v>
      </c>
      <c r="G13" s="2">
        <v>18707884</v>
      </c>
    </row>
    <row r="14" spans="1:9">
      <c r="A14" t="s">
        <v>761</v>
      </c>
      <c r="B14" s="1" t="s">
        <v>1</v>
      </c>
      <c r="C14">
        <v>20.7</v>
      </c>
      <c r="E14" t="s">
        <v>620</v>
      </c>
      <c r="F14" t="s">
        <v>580</v>
      </c>
      <c r="G14" s="2">
        <v>18707884</v>
      </c>
    </row>
    <row r="15" spans="1:9">
      <c r="A15" t="s">
        <v>761</v>
      </c>
      <c r="B15" s="1" t="s">
        <v>10</v>
      </c>
      <c r="C15">
        <v>200</v>
      </c>
      <c r="E15" t="s">
        <v>620</v>
      </c>
      <c r="F15" t="s">
        <v>580</v>
      </c>
      <c r="G15" s="2">
        <v>18707884</v>
      </c>
    </row>
    <row r="16" spans="1:9">
      <c r="A16" t="s">
        <v>761</v>
      </c>
      <c r="B16" s="1" t="s">
        <v>0</v>
      </c>
      <c r="C16">
        <v>235</v>
      </c>
      <c r="E16" t="s">
        <v>620</v>
      </c>
      <c r="F16" t="s">
        <v>580</v>
      </c>
      <c r="G16" s="2">
        <v>18707884</v>
      </c>
    </row>
    <row r="17" spans="1:7">
      <c r="A17" t="s">
        <v>761</v>
      </c>
      <c r="B17" s="1" t="s">
        <v>8</v>
      </c>
      <c r="C17">
        <v>0.15</v>
      </c>
      <c r="E17" t="s">
        <v>579</v>
      </c>
      <c r="F17" t="s">
        <v>577</v>
      </c>
      <c r="G17" s="2">
        <v>19170519</v>
      </c>
    </row>
    <row r="18" spans="1:7">
      <c r="A18" t="s">
        <v>761</v>
      </c>
      <c r="B18" s="1" t="s">
        <v>1</v>
      </c>
      <c r="C18">
        <v>1</v>
      </c>
      <c r="E18" t="s">
        <v>579</v>
      </c>
      <c r="F18" t="s">
        <v>577</v>
      </c>
      <c r="G18" s="2">
        <v>19170519</v>
      </c>
    </row>
    <row r="19" spans="1:7">
      <c r="A19" t="s">
        <v>761</v>
      </c>
      <c r="B19" s="1" t="s">
        <v>581</v>
      </c>
      <c r="C19">
        <v>50</v>
      </c>
      <c r="E19" t="s">
        <v>579</v>
      </c>
      <c r="F19" t="s">
        <v>577</v>
      </c>
      <c r="G19" s="2">
        <v>19170519</v>
      </c>
    </row>
    <row r="20" spans="1:7">
      <c r="A20" t="s">
        <v>761</v>
      </c>
      <c r="B20" s="1" t="s">
        <v>582</v>
      </c>
      <c r="C20">
        <v>50</v>
      </c>
      <c r="E20" t="s">
        <v>579</v>
      </c>
      <c r="F20" t="s">
        <v>577</v>
      </c>
      <c r="G20" s="2">
        <v>19170519</v>
      </c>
    </row>
    <row r="21" spans="1:7">
      <c r="A21" t="s">
        <v>761</v>
      </c>
      <c r="B21" s="1" t="s">
        <v>2</v>
      </c>
      <c r="C21">
        <v>22</v>
      </c>
      <c r="E21" t="s">
        <v>620</v>
      </c>
      <c r="F21" t="s">
        <v>580</v>
      </c>
      <c r="G21" s="2">
        <v>19725578</v>
      </c>
    </row>
    <row r="22" spans="1:7">
      <c r="A22" t="s">
        <v>761</v>
      </c>
      <c r="B22" s="1" t="s">
        <v>9</v>
      </c>
      <c r="C22">
        <v>50</v>
      </c>
      <c r="E22" t="s">
        <v>620</v>
      </c>
      <c r="F22" t="s">
        <v>580</v>
      </c>
      <c r="G22" s="2">
        <v>19725578</v>
      </c>
    </row>
    <row r="23" spans="1:7">
      <c r="A23" t="s">
        <v>761</v>
      </c>
      <c r="B23" s="1" t="s">
        <v>37</v>
      </c>
      <c r="C23">
        <v>50</v>
      </c>
      <c r="E23" t="s">
        <v>620</v>
      </c>
      <c r="F23" t="s">
        <v>580</v>
      </c>
      <c r="G23" s="2">
        <v>19725578</v>
      </c>
    </row>
    <row r="24" spans="1:7">
      <c r="A24" t="s">
        <v>761</v>
      </c>
      <c r="B24" s="1" t="s">
        <v>7</v>
      </c>
      <c r="C24">
        <v>7.8</v>
      </c>
      <c r="E24" t="s">
        <v>620</v>
      </c>
      <c r="F24" t="s">
        <v>580</v>
      </c>
      <c r="G24" s="2">
        <v>21189339</v>
      </c>
    </row>
    <row r="25" spans="1:7" s="2" customFormat="1">
      <c r="A25" t="s">
        <v>761</v>
      </c>
      <c r="B25" s="3" t="s">
        <v>586</v>
      </c>
      <c r="C25" s="2">
        <v>50</v>
      </c>
      <c r="E25" s="43" t="s">
        <v>1186</v>
      </c>
      <c r="F25" s="2" t="s">
        <v>578</v>
      </c>
      <c r="G25" s="2">
        <v>22822035</v>
      </c>
    </row>
    <row r="26" spans="1:7" s="2" customFormat="1">
      <c r="A26" t="s">
        <v>761</v>
      </c>
      <c r="B26" s="3" t="s">
        <v>587</v>
      </c>
      <c r="C26" s="2">
        <v>75</v>
      </c>
      <c r="E26" s="43" t="s">
        <v>1186</v>
      </c>
      <c r="F26" s="2" t="s">
        <v>578</v>
      </c>
      <c r="G26" s="2">
        <v>22822035</v>
      </c>
    </row>
    <row r="27" spans="1:7">
      <c r="A27" t="s">
        <v>761</v>
      </c>
      <c r="B27" s="1" t="s">
        <v>588</v>
      </c>
      <c r="C27">
        <v>90</v>
      </c>
      <c r="E27" s="43" t="s">
        <v>1186</v>
      </c>
      <c r="F27" t="s">
        <v>578</v>
      </c>
      <c r="G27" s="2">
        <v>23132334</v>
      </c>
    </row>
    <row r="28" spans="1:7">
      <c r="A28" t="s">
        <v>761</v>
      </c>
      <c r="B28" s="1" t="s">
        <v>588</v>
      </c>
      <c r="C28">
        <v>100</v>
      </c>
      <c r="E28" s="43" t="s">
        <v>1186</v>
      </c>
      <c r="F28" t="s">
        <v>578</v>
      </c>
      <c r="G28" s="2">
        <v>23132334</v>
      </c>
    </row>
    <row r="29" spans="1:7">
      <c r="A29" t="s">
        <v>761</v>
      </c>
      <c r="B29" s="1" t="s">
        <v>31</v>
      </c>
      <c r="C29">
        <v>3.85</v>
      </c>
      <c r="E29" s="43" t="s">
        <v>1186</v>
      </c>
      <c r="F29" t="s">
        <v>578</v>
      </c>
      <c r="G29" s="2">
        <v>23956101</v>
      </c>
    </row>
    <row r="30" spans="1:7">
      <c r="A30" t="s">
        <v>761</v>
      </c>
      <c r="B30" s="1" t="s">
        <v>62</v>
      </c>
      <c r="C30">
        <v>10.4</v>
      </c>
      <c r="E30" s="43" t="s">
        <v>1186</v>
      </c>
      <c r="F30" t="s">
        <v>578</v>
      </c>
      <c r="G30" s="2">
        <v>23956101</v>
      </c>
    </row>
    <row r="31" spans="1:7">
      <c r="A31" t="s">
        <v>761</v>
      </c>
      <c r="B31" s="1" t="s">
        <v>45</v>
      </c>
      <c r="C31">
        <v>11.3</v>
      </c>
      <c r="E31" s="43" t="s">
        <v>1186</v>
      </c>
      <c r="F31" t="s">
        <v>578</v>
      </c>
      <c r="G31" s="2">
        <v>23956101</v>
      </c>
    </row>
    <row r="32" spans="1:7">
      <c r="A32" t="s">
        <v>761</v>
      </c>
      <c r="B32" s="7" t="s">
        <v>645</v>
      </c>
      <c r="C32">
        <v>14.5</v>
      </c>
      <c r="E32" s="43" t="s">
        <v>1186</v>
      </c>
      <c r="F32" t="s">
        <v>578</v>
      </c>
      <c r="G32" s="2">
        <v>23956101</v>
      </c>
    </row>
    <row r="33" spans="1:7">
      <c r="A33" t="s">
        <v>761</v>
      </c>
      <c r="B33" s="1" t="s">
        <v>456</v>
      </c>
      <c r="C33">
        <v>15.4</v>
      </c>
      <c r="E33" s="43" t="s">
        <v>1186</v>
      </c>
      <c r="F33" t="s">
        <v>578</v>
      </c>
      <c r="G33" s="2">
        <v>23956101</v>
      </c>
    </row>
    <row r="34" spans="1:7">
      <c r="A34" t="s">
        <v>761</v>
      </c>
      <c r="B34" s="1" t="s">
        <v>452</v>
      </c>
      <c r="C34">
        <v>16.3</v>
      </c>
      <c r="E34" s="43" t="s">
        <v>1186</v>
      </c>
      <c r="F34" t="s">
        <v>578</v>
      </c>
      <c r="G34" s="2">
        <v>23956101</v>
      </c>
    </row>
    <row r="35" spans="1:7">
      <c r="A35" t="s">
        <v>761</v>
      </c>
      <c r="B35" s="1" t="s">
        <v>71</v>
      </c>
      <c r="C35">
        <v>17.600000000000001</v>
      </c>
      <c r="E35" s="43" t="s">
        <v>1186</v>
      </c>
      <c r="F35" t="s">
        <v>578</v>
      </c>
      <c r="G35" s="2">
        <v>23956101</v>
      </c>
    </row>
    <row r="36" spans="1:7">
      <c r="A36" t="s">
        <v>761</v>
      </c>
      <c r="B36" s="1" t="s">
        <v>231</v>
      </c>
      <c r="C36">
        <v>29.1</v>
      </c>
      <c r="E36" s="43" t="s">
        <v>1186</v>
      </c>
      <c r="F36" t="s">
        <v>578</v>
      </c>
      <c r="G36" s="2">
        <v>23956101</v>
      </c>
    </row>
    <row r="37" spans="1:7">
      <c r="A37" t="s">
        <v>761</v>
      </c>
      <c r="B37" s="1" t="s">
        <v>29</v>
      </c>
      <c r="C37">
        <v>36.799999999999997</v>
      </c>
      <c r="E37" s="43" t="s">
        <v>1186</v>
      </c>
      <c r="F37" t="s">
        <v>578</v>
      </c>
      <c r="G37" s="2">
        <v>23956101</v>
      </c>
    </row>
    <row r="38" spans="1:7">
      <c r="A38" t="s">
        <v>761</v>
      </c>
      <c r="B38" s="1" t="s">
        <v>444</v>
      </c>
      <c r="C38">
        <v>40.299999999999997</v>
      </c>
      <c r="E38" s="43" t="s">
        <v>1186</v>
      </c>
      <c r="F38" t="s">
        <v>578</v>
      </c>
      <c r="G38" s="2">
        <v>23956101</v>
      </c>
    </row>
    <row r="39" spans="1:7">
      <c r="A39" t="s">
        <v>761</v>
      </c>
      <c r="B39" s="1" t="s">
        <v>205</v>
      </c>
      <c r="C39">
        <v>41.6</v>
      </c>
      <c r="E39" s="43" t="s">
        <v>1186</v>
      </c>
      <c r="F39" t="s">
        <v>578</v>
      </c>
      <c r="G39" s="2">
        <v>23956101</v>
      </c>
    </row>
    <row r="40" spans="1:7">
      <c r="A40" t="s">
        <v>761</v>
      </c>
      <c r="B40" s="1" t="s">
        <v>84</v>
      </c>
      <c r="C40">
        <v>46.1</v>
      </c>
      <c r="E40" s="43" t="s">
        <v>1186</v>
      </c>
      <c r="F40" t="s">
        <v>578</v>
      </c>
      <c r="G40" s="2">
        <v>23956101</v>
      </c>
    </row>
    <row r="41" spans="1:7">
      <c r="A41" t="s">
        <v>761</v>
      </c>
      <c r="B41" s="1" t="s">
        <v>446</v>
      </c>
      <c r="C41">
        <v>49.8</v>
      </c>
      <c r="E41" s="43" t="s">
        <v>1186</v>
      </c>
      <c r="F41" t="s">
        <v>578</v>
      </c>
      <c r="G41" s="2">
        <v>23956101</v>
      </c>
    </row>
    <row r="42" spans="1:7">
      <c r="A42" t="s">
        <v>761</v>
      </c>
      <c r="B42" s="1" t="s">
        <v>450</v>
      </c>
      <c r="C42">
        <v>53</v>
      </c>
      <c r="E42" s="43" t="s">
        <v>1186</v>
      </c>
      <c r="F42" t="s">
        <v>578</v>
      </c>
      <c r="G42" s="2">
        <v>23956101</v>
      </c>
    </row>
    <row r="43" spans="1:7">
      <c r="A43" t="s">
        <v>761</v>
      </c>
      <c r="B43" s="1" t="s">
        <v>549</v>
      </c>
      <c r="C43">
        <v>56.2</v>
      </c>
      <c r="E43" s="43" t="s">
        <v>1186</v>
      </c>
      <c r="F43" t="s">
        <v>578</v>
      </c>
      <c r="G43" s="2">
        <v>23956101</v>
      </c>
    </row>
    <row r="44" spans="1:7">
      <c r="A44" t="s">
        <v>761</v>
      </c>
      <c r="B44" s="1" t="s">
        <v>234</v>
      </c>
      <c r="C44">
        <v>57.9</v>
      </c>
      <c r="E44" s="43" t="s">
        <v>1186</v>
      </c>
      <c r="F44" t="s">
        <v>578</v>
      </c>
      <c r="G44" s="2">
        <v>23956101</v>
      </c>
    </row>
    <row r="45" spans="1:7">
      <c r="A45" t="s">
        <v>761</v>
      </c>
      <c r="B45" s="1" t="s">
        <v>448</v>
      </c>
      <c r="C45">
        <v>58.8</v>
      </c>
      <c r="E45" s="43" t="s">
        <v>1186</v>
      </c>
      <c r="F45" t="s">
        <v>578</v>
      </c>
      <c r="G45" s="2">
        <v>23956101</v>
      </c>
    </row>
    <row r="46" spans="1:7">
      <c r="A46" t="s">
        <v>761</v>
      </c>
      <c r="B46" s="1" t="s">
        <v>72</v>
      </c>
      <c r="C46">
        <v>60.5</v>
      </c>
      <c r="E46" s="43" t="s">
        <v>1186</v>
      </c>
      <c r="F46" t="s">
        <v>578</v>
      </c>
      <c r="G46" s="2">
        <v>23956101</v>
      </c>
    </row>
    <row r="47" spans="1:7">
      <c r="A47" t="s">
        <v>761</v>
      </c>
      <c r="B47" s="1" t="s">
        <v>199</v>
      </c>
      <c r="C47">
        <v>64</v>
      </c>
      <c r="E47" s="43" t="s">
        <v>1186</v>
      </c>
      <c r="F47" t="s">
        <v>578</v>
      </c>
      <c r="G47" s="2">
        <v>23956101</v>
      </c>
    </row>
    <row r="48" spans="1:7">
      <c r="A48" t="s">
        <v>761</v>
      </c>
      <c r="B48" s="1" t="s">
        <v>160</v>
      </c>
      <c r="C48">
        <v>68.400000000000006</v>
      </c>
      <c r="E48" s="43" t="s">
        <v>1186</v>
      </c>
      <c r="F48" t="s">
        <v>578</v>
      </c>
      <c r="G48" s="2">
        <v>23956101</v>
      </c>
    </row>
    <row r="49" spans="1:7">
      <c r="A49" t="s">
        <v>761</v>
      </c>
      <c r="B49" s="1" t="s">
        <v>302</v>
      </c>
      <c r="C49">
        <v>72.3</v>
      </c>
      <c r="E49" s="43" t="s">
        <v>1186</v>
      </c>
      <c r="F49" t="s">
        <v>578</v>
      </c>
      <c r="G49" s="2">
        <v>23956101</v>
      </c>
    </row>
    <row r="50" spans="1:7">
      <c r="A50" t="s">
        <v>761</v>
      </c>
      <c r="B50" s="1" t="s">
        <v>106</v>
      </c>
      <c r="C50">
        <v>80.2</v>
      </c>
      <c r="E50" s="43" t="s">
        <v>1186</v>
      </c>
      <c r="F50" t="s">
        <v>578</v>
      </c>
      <c r="G50" s="2">
        <v>23956101</v>
      </c>
    </row>
    <row r="51" spans="1:7">
      <c r="A51" t="s">
        <v>761</v>
      </c>
      <c r="B51" s="1" t="s">
        <v>308</v>
      </c>
      <c r="C51">
        <v>84.4</v>
      </c>
      <c r="E51" s="43" t="s">
        <v>1186</v>
      </c>
      <c r="F51" t="s">
        <v>578</v>
      </c>
      <c r="G51" s="2">
        <v>23956101</v>
      </c>
    </row>
    <row r="52" spans="1:7">
      <c r="A52" t="s">
        <v>761</v>
      </c>
      <c r="B52" s="1" t="s">
        <v>503</v>
      </c>
      <c r="C52">
        <v>89.4</v>
      </c>
      <c r="E52" s="43" t="s">
        <v>1186</v>
      </c>
      <c r="F52" t="s">
        <v>578</v>
      </c>
      <c r="G52" s="2">
        <v>23956101</v>
      </c>
    </row>
    <row r="53" spans="1:7">
      <c r="A53" t="s">
        <v>761</v>
      </c>
      <c r="B53" s="1" t="s">
        <v>11</v>
      </c>
      <c r="C53">
        <v>133</v>
      </c>
      <c r="E53" s="43" t="s">
        <v>1186</v>
      </c>
      <c r="F53" t="s">
        <v>578</v>
      </c>
      <c r="G53" s="2">
        <v>23956101</v>
      </c>
    </row>
    <row r="54" spans="1:7">
      <c r="A54" t="s">
        <v>761</v>
      </c>
      <c r="B54" s="1" t="s">
        <v>12</v>
      </c>
      <c r="C54">
        <v>133</v>
      </c>
      <c r="E54" s="43" t="s">
        <v>1186</v>
      </c>
      <c r="F54" t="s">
        <v>578</v>
      </c>
      <c r="G54" s="2">
        <v>23956101</v>
      </c>
    </row>
    <row r="55" spans="1:7">
      <c r="A55" t="s">
        <v>761</v>
      </c>
      <c r="B55" s="1" t="s">
        <v>13</v>
      </c>
      <c r="C55">
        <v>133</v>
      </c>
      <c r="E55" s="43" t="s">
        <v>1186</v>
      </c>
      <c r="F55" t="s">
        <v>578</v>
      </c>
      <c r="G55" s="2">
        <v>23956101</v>
      </c>
    </row>
    <row r="56" spans="1:7">
      <c r="A56" t="s">
        <v>761</v>
      </c>
      <c r="B56" s="1" t="s">
        <v>14</v>
      </c>
      <c r="C56">
        <v>133</v>
      </c>
      <c r="E56" s="43" t="s">
        <v>1186</v>
      </c>
      <c r="F56" t="s">
        <v>578</v>
      </c>
      <c r="G56" s="2">
        <v>23956101</v>
      </c>
    </row>
    <row r="57" spans="1:7">
      <c r="A57" t="s">
        <v>761</v>
      </c>
      <c r="B57" s="1" t="s">
        <v>589</v>
      </c>
      <c r="C57">
        <v>133</v>
      </c>
      <c r="E57" s="43" t="s">
        <v>1186</v>
      </c>
      <c r="F57" t="s">
        <v>578</v>
      </c>
      <c r="G57" s="2">
        <v>23956101</v>
      </c>
    </row>
    <row r="58" spans="1:7">
      <c r="A58" t="s">
        <v>761</v>
      </c>
      <c r="B58" s="1" t="s">
        <v>15</v>
      </c>
      <c r="C58">
        <v>133</v>
      </c>
      <c r="E58" s="43" t="s">
        <v>1186</v>
      </c>
      <c r="F58" t="s">
        <v>578</v>
      </c>
      <c r="G58" s="2">
        <v>23956101</v>
      </c>
    </row>
    <row r="59" spans="1:7">
      <c r="A59" t="s">
        <v>761</v>
      </c>
      <c r="B59" s="1" t="s">
        <v>16</v>
      </c>
      <c r="C59">
        <v>133</v>
      </c>
      <c r="E59" s="43" t="s">
        <v>1186</v>
      </c>
      <c r="F59" t="s">
        <v>578</v>
      </c>
      <c r="G59" s="2">
        <v>23956101</v>
      </c>
    </row>
    <row r="60" spans="1:7">
      <c r="A60" t="s">
        <v>761</v>
      </c>
      <c r="B60" s="1" t="s">
        <v>17</v>
      </c>
      <c r="C60">
        <v>133</v>
      </c>
      <c r="E60" s="43" t="s">
        <v>1186</v>
      </c>
      <c r="F60" t="s">
        <v>578</v>
      </c>
      <c r="G60" s="2">
        <v>23956101</v>
      </c>
    </row>
    <row r="61" spans="1:7">
      <c r="A61" t="s">
        <v>761</v>
      </c>
      <c r="B61" s="1" t="s">
        <v>18</v>
      </c>
      <c r="C61">
        <v>133</v>
      </c>
      <c r="E61" s="43" t="s">
        <v>1186</v>
      </c>
      <c r="F61" t="s">
        <v>578</v>
      </c>
      <c r="G61" s="2">
        <v>23956101</v>
      </c>
    </row>
    <row r="62" spans="1:7">
      <c r="A62" t="s">
        <v>761</v>
      </c>
      <c r="B62" s="1" t="s">
        <v>590</v>
      </c>
      <c r="C62">
        <v>133</v>
      </c>
      <c r="E62" s="43" t="s">
        <v>1186</v>
      </c>
      <c r="F62" t="s">
        <v>578</v>
      </c>
      <c r="G62" s="2">
        <v>23956101</v>
      </c>
    </row>
    <row r="63" spans="1:7">
      <c r="A63" t="s">
        <v>761</v>
      </c>
      <c r="B63" s="1" t="s">
        <v>19</v>
      </c>
      <c r="C63">
        <v>133</v>
      </c>
      <c r="E63" s="43" t="s">
        <v>1186</v>
      </c>
      <c r="F63" t="s">
        <v>578</v>
      </c>
      <c r="G63" s="2">
        <v>23956101</v>
      </c>
    </row>
    <row r="64" spans="1:7">
      <c r="A64" t="s">
        <v>761</v>
      </c>
      <c r="B64" s="1" t="s">
        <v>20</v>
      </c>
      <c r="C64">
        <v>133</v>
      </c>
      <c r="E64" s="43" t="s">
        <v>1186</v>
      </c>
      <c r="F64" t="s">
        <v>578</v>
      </c>
      <c r="G64" s="2">
        <v>23956101</v>
      </c>
    </row>
    <row r="65" spans="1:7">
      <c r="A65" t="s">
        <v>761</v>
      </c>
      <c r="B65" s="1" t="s">
        <v>21</v>
      </c>
      <c r="C65">
        <v>133</v>
      </c>
      <c r="E65" s="43" t="s">
        <v>1186</v>
      </c>
      <c r="F65" t="s">
        <v>578</v>
      </c>
      <c r="G65" s="2">
        <v>23956101</v>
      </c>
    </row>
    <row r="66" spans="1:7">
      <c r="A66" t="s">
        <v>761</v>
      </c>
      <c r="B66" s="1" t="s">
        <v>591</v>
      </c>
      <c r="C66">
        <v>133</v>
      </c>
      <c r="E66" s="43" t="s">
        <v>1186</v>
      </c>
      <c r="F66" t="s">
        <v>578</v>
      </c>
      <c r="G66" s="2">
        <v>23956101</v>
      </c>
    </row>
    <row r="67" spans="1:7">
      <c r="A67" t="s">
        <v>761</v>
      </c>
      <c r="B67" s="1" t="s">
        <v>22</v>
      </c>
      <c r="C67">
        <v>133</v>
      </c>
      <c r="E67" s="43" t="s">
        <v>1186</v>
      </c>
      <c r="F67" t="s">
        <v>578</v>
      </c>
      <c r="G67" s="2">
        <v>23956101</v>
      </c>
    </row>
    <row r="68" spans="1:7">
      <c r="A68" t="s">
        <v>761</v>
      </c>
      <c r="B68" s="1" t="s">
        <v>23</v>
      </c>
      <c r="C68">
        <v>133</v>
      </c>
      <c r="E68" s="43" t="s">
        <v>1186</v>
      </c>
      <c r="F68" t="s">
        <v>578</v>
      </c>
      <c r="G68" s="2">
        <v>23956101</v>
      </c>
    </row>
    <row r="69" spans="1:7">
      <c r="A69" t="s">
        <v>761</v>
      </c>
      <c r="B69" s="1" t="s">
        <v>24</v>
      </c>
      <c r="C69">
        <v>133</v>
      </c>
      <c r="E69" s="43" t="s">
        <v>1186</v>
      </c>
      <c r="F69" t="s">
        <v>578</v>
      </c>
      <c r="G69" s="2">
        <v>23956101</v>
      </c>
    </row>
    <row r="70" spans="1:7">
      <c r="A70" t="s">
        <v>761</v>
      </c>
      <c r="B70" s="1" t="s">
        <v>25</v>
      </c>
      <c r="C70">
        <v>133</v>
      </c>
      <c r="E70" s="43" t="s">
        <v>1186</v>
      </c>
      <c r="F70" t="s">
        <v>578</v>
      </c>
      <c r="G70" s="2">
        <v>23956101</v>
      </c>
    </row>
    <row r="71" spans="1:7">
      <c r="A71" t="s">
        <v>761</v>
      </c>
      <c r="B71" s="1" t="s">
        <v>26</v>
      </c>
      <c r="C71">
        <v>133</v>
      </c>
      <c r="E71" s="43" t="s">
        <v>1186</v>
      </c>
      <c r="F71" t="s">
        <v>578</v>
      </c>
      <c r="G71" s="2">
        <v>23956101</v>
      </c>
    </row>
    <row r="72" spans="1:7">
      <c r="A72" t="s">
        <v>761</v>
      </c>
      <c r="B72" s="1" t="s">
        <v>27</v>
      </c>
      <c r="C72">
        <v>133</v>
      </c>
      <c r="E72" s="43" t="s">
        <v>1186</v>
      </c>
      <c r="F72" t="s">
        <v>578</v>
      </c>
      <c r="G72" s="2">
        <v>23956101</v>
      </c>
    </row>
    <row r="73" spans="1:7">
      <c r="A73" t="s">
        <v>761</v>
      </c>
      <c r="B73" s="1" t="s">
        <v>28</v>
      </c>
      <c r="C73">
        <v>133</v>
      </c>
      <c r="E73" s="43" t="s">
        <v>1186</v>
      </c>
      <c r="F73" t="s">
        <v>578</v>
      </c>
      <c r="G73" s="2">
        <v>23956101</v>
      </c>
    </row>
    <row r="74" spans="1:7">
      <c r="A74" t="s">
        <v>761</v>
      </c>
      <c r="B74" s="1" t="s">
        <v>30</v>
      </c>
      <c r="C74">
        <v>133</v>
      </c>
      <c r="E74" s="43" t="s">
        <v>1186</v>
      </c>
      <c r="F74" t="s">
        <v>578</v>
      </c>
      <c r="G74" s="2">
        <v>23956101</v>
      </c>
    </row>
    <row r="75" spans="1:7">
      <c r="A75" t="s">
        <v>761</v>
      </c>
      <c r="B75" s="1" t="s">
        <v>32</v>
      </c>
      <c r="C75">
        <v>133</v>
      </c>
      <c r="E75" s="43" t="s">
        <v>1186</v>
      </c>
      <c r="F75" t="s">
        <v>578</v>
      </c>
      <c r="G75" s="2">
        <v>23956101</v>
      </c>
    </row>
    <row r="76" spans="1:7">
      <c r="A76" t="s">
        <v>761</v>
      </c>
      <c r="B76" s="1" t="s">
        <v>33</v>
      </c>
      <c r="C76">
        <v>133</v>
      </c>
      <c r="E76" s="43" t="s">
        <v>1186</v>
      </c>
      <c r="F76" t="s">
        <v>578</v>
      </c>
      <c r="G76" s="2">
        <v>23956101</v>
      </c>
    </row>
    <row r="77" spans="1:7">
      <c r="A77" t="s">
        <v>761</v>
      </c>
      <c r="B77" s="1" t="s">
        <v>34</v>
      </c>
      <c r="C77">
        <v>133</v>
      </c>
      <c r="E77" s="43" t="s">
        <v>1186</v>
      </c>
      <c r="F77" t="s">
        <v>578</v>
      </c>
      <c r="G77" s="2">
        <v>23956101</v>
      </c>
    </row>
    <row r="78" spans="1:7">
      <c r="A78" t="s">
        <v>761</v>
      </c>
      <c r="B78" s="1" t="s">
        <v>35</v>
      </c>
      <c r="C78">
        <v>133</v>
      </c>
      <c r="E78" s="43" t="s">
        <v>1186</v>
      </c>
      <c r="F78" t="s">
        <v>578</v>
      </c>
      <c r="G78" s="2">
        <v>23956101</v>
      </c>
    </row>
    <row r="79" spans="1:7">
      <c r="A79" t="s">
        <v>761</v>
      </c>
      <c r="B79" s="1" t="s">
        <v>36</v>
      </c>
      <c r="C79">
        <v>133</v>
      </c>
      <c r="E79" s="43" t="s">
        <v>1186</v>
      </c>
      <c r="F79" t="s">
        <v>578</v>
      </c>
      <c r="G79" s="2">
        <v>23956101</v>
      </c>
    </row>
    <row r="80" spans="1:7">
      <c r="A80" t="s">
        <v>761</v>
      </c>
      <c r="B80" s="1" t="s">
        <v>38</v>
      </c>
      <c r="C80">
        <v>133</v>
      </c>
      <c r="E80" s="43" t="s">
        <v>1186</v>
      </c>
      <c r="F80" t="s">
        <v>578</v>
      </c>
      <c r="G80" s="2">
        <v>23956101</v>
      </c>
    </row>
    <row r="81" spans="1:7">
      <c r="A81" t="s">
        <v>761</v>
      </c>
      <c r="B81" s="1" t="s">
        <v>39</v>
      </c>
      <c r="C81">
        <v>133</v>
      </c>
      <c r="E81" s="43" t="s">
        <v>1186</v>
      </c>
      <c r="F81" t="s">
        <v>578</v>
      </c>
      <c r="G81" s="2">
        <v>23956101</v>
      </c>
    </row>
    <row r="82" spans="1:7">
      <c r="A82" t="s">
        <v>761</v>
      </c>
      <c r="B82" s="1" t="s">
        <v>40</v>
      </c>
      <c r="C82">
        <v>133</v>
      </c>
      <c r="E82" s="43" t="s">
        <v>1186</v>
      </c>
      <c r="F82" t="s">
        <v>578</v>
      </c>
      <c r="G82" s="2">
        <v>23956101</v>
      </c>
    </row>
    <row r="83" spans="1:7">
      <c r="A83" t="s">
        <v>761</v>
      </c>
      <c r="B83" s="1" t="s">
        <v>592</v>
      </c>
      <c r="C83">
        <v>133</v>
      </c>
      <c r="E83" s="43" t="s">
        <v>1186</v>
      </c>
      <c r="F83" t="s">
        <v>578</v>
      </c>
      <c r="G83" s="2">
        <v>23956101</v>
      </c>
    </row>
    <row r="84" spans="1:7">
      <c r="A84" t="s">
        <v>761</v>
      </c>
      <c r="B84" s="1" t="s">
        <v>41</v>
      </c>
      <c r="C84">
        <v>133</v>
      </c>
      <c r="E84" s="43" t="s">
        <v>1186</v>
      </c>
      <c r="F84" t="s">
        <v>578</v>
      </c>
      <c r="G84" s="2">
        <v>23956101</v>
      </c>
    </row>
    <row r="85" spans="1:7">
      <c r="A85" t="s">
        <v>761</v>
      </c>
      <c r="B85" s="1" t="s">
        <v>42</v>
      </c>
      <c r="C85">
        <v>133</v>
      </c>
      <c r="E85" s="43" t="s">
        <v>1186</v>
      </c>
      <c r="F85" t="s">
        <v>578</v>
      </c>
      <c r="G85" s="2">
        <v>23956101</v>
      </c>
    </row>
    <row r="86" spans="1:7">
      <c r="A86" t="s">
        <v>761</v>
      </c>
      <c r="B86" s="1" t="s">
        <v>43</v>
      </c>
      <c r="C86">
        <v>133</v>
      </c>
      <c r="E86" s="43" t="s">
        <v>1186</v>
      </c>
      <c r="F86" t="s">
        <v>578</v>
      </c>
      <c r="G86" s="2">
        <v>23956101</v>
      </c>
    </row>
    <row r="87" spans="1:7">
      <c r="A87" t="s">
        <v>761</v>
      </c>
      <c r="B87" s="1" t="s">
        <v>44</v>
      </c>
      <c r="C87">
        <v>133</v>
      </c>
      <c r="E87" s="43" t="s">
        <v>1186</v>
      </c>
      <c r="F87" t="s">
        <v>578</v>
      </c>
      <c r="G87" s="2">
        <v>23956101</v>
      </c>
    </row>
    <row r="88" spans="1:7">
      <c r="A88" t="s">
        <v>761</v>
      </c>
      <c r="B88" s="1" t="s">
        <v>46</v>
      </c>
      <c r="C88">
        <v>133</v>
      </c>
      <c r="E88" s="43" t="s">
        <v>1186</v>
      </c>
      <c r="F88" t="s">
        <v>578</v>
      </c>
      <c r="G88" s="2">
        <v>23956101</v>
      </c>
    </row>
    <row r="89" spans="1:7">
      <c r="A89" t="s">
        <v>761</v>
      </c>
      <c r="B89" s="1" t="s">
        <v>47</v>
      </c>
      <c r="C89">
        <v>133</v>
      </c>
      <c r="E89" s="43" t="s">
        <v>1186</v>
      </c>
      <c r="F89" t="s">
        <v>578</v>
      </c>
      <c r="G89" s="2">
        <v>23956101</v>
      </c>
    </row>
    <row r="90" spans="1:7">
      <c r="A90" t="s">
        <v>761</v>
      </c>
      <c r="B90" s="1" t="s">
        <v>48</v>
      </c>
      <c r="C90">
        <v>133</v>
      </c>
      <c r="E90" s="43" t="s">
        <v>1186</v>
      </c>
      <c r="F90" t="s">
        <v>578</v>
      </c>
      <c r="G90" s="2">
        <v>23956101</v>
      </c>
    </row>
    <row r="91" spans="1:7">
      <c r="A91" t="s">
        <v>761</v>
      </c>
      <c r="B91" s="1" t="s">
        <v>49</v>
      </c>
      <c r="C91">
        <v>133</v>
      </c>
      <c r="E91" s="43" t="s">
        <v>1186</v>
      </c>
      <c r="F91" t="s">
        <v>578</v>
      </c>
      <c r="G91" s="2">
        <v>23956101</v>
      </c>
    </row>
    <row r="92" spans="1:7">
      <c r="A92" t="s">
        <v>761</v>
      </c>
      <c r="B92" s="1" t="s">
        <v>50</v>
      </c>
      <c r="C92">
        <v>133</v>
      </c>
      <c r="E92" s="43" t="s">
        <v>1186</v>
      </c>
      <c r="F92" t="s">
        <v>578</v>
      </c>
      <c r="G92" s="2">
        <v>23956101</v>
      </c>
    </row>
    <row r="93" spans="1:7">
      <c r="A93" t="s">
        <v>761</v>
      </c>
      <c r="B93" s="1" t="s">
        <v>51</v>
      </c>
      <c r="C93">
        <v>133</v>
      </c>
      <c r="E93" s="43" t="s">
        <v>1186</v>
      </c>
      <c r="F93" t="s">
        <v>578</v>
      </c>
      <c r="G93" s="2">
        <v>23956101</v>
      </c>
    </row>
    <row r="94" spans="1:7">
      <c r="A94" t="s">
        <v>761</v>
      </c>
      <c r="B94" s="1" t="s">
        <v>52</v>
      </c>
      <c r="C94">
        <v>133</v>
      </c>
      <c r="E94" s="43" t="s">
        <v>1186</v>
      </c>
      <c r="F94" t="s">
        <v>578</v>
      </c>
      <c r="G94" s="2">
        <v>23956101</v>
      </c>
    </row>
    <row r="95" spans="1:7">
      <c r="A95" t="s">
        <v>761</v>
      </c>
      <c r="B95" s="1" t="s">
        <v>53</v>
      </c>
      <c r="C95">
        <v>133</v>
      </c>
      <c r="E95" s="43" t="s">
        <v>1186</v>
      </c>
      <c r="F95" t="s">
        <v>578</v>
      </c>
      <c r="G95" s="2">
        <v>23956101</v>
      </c>
    </row>
    <row r="96" spans="1:7">
      <c r="A96" t="s">
        <v>761</v>
      </c>
      <c r="B96" s="1" t="s">
        <v>54</v>
      </c>
      <c r="C96">
        <v>133</v>
      </c>
      <c r="E96" s="43" t="s">
        <v>1186</v>
      </c>
      <c r="F96" t="s">
        <v>578</v>
      </c>
      <c r="G96" s="2">
        <v>23956101</v>
      </c>
    </row>
    <row r="97" spans="1:7">
      <c r="A97" t="s">
        <v>761</v>
      </c>
      <c r="B97" s="1" t="s">
        <v>55</v>
      </c>
      <c r="C97">
        <v>133</v>
      </c>
      <c r="E97" s="43" t="s">
        <v>1186</v>
      </c>
      <c r="F97" t="s">
        <v>578</v>
      </c>
      <c r="G97" s="2">
        <v>23956101</v>
      </c>
    </row>
    <row r="98" spans="1:7">
      <c r="A98" t="s">
        <v>761</v>
      </c>
      <c r="B98" s="1" t="s">
        <v>56</v>
      </c>
      <c r="C98">
        <v>133</v>
      </c>
      <c r="E98" s="43" t="s">
        <v>1186</v>
      </c>
      <c r="F98" t="s">
        <v>578</v>
      </c>
      <c r="G98" s="2">
        <v>23956101</v>
      </c>
    </row>
    <row r="99" spans="1:7">
      <c r="A99" t="s">
        <v>761</v>
      </c>
      <c r="B99" s="1" t="s">
        <v>57</v>
      </c>
      <c r="C99">
        <v>133</v>
      </c>
      <c r="E99" s="43" t="s">
        <v>1186</v>
      </c>
      <c r="F99" t="s">
        <v>578</v>
      </c>
      <c r="G99" s="2">
        <v>23956101</v>
      </c>
    </row>
    <row r="100" spans="1:7">
      <c r="A100" t="s">
        <v>761</v>
      </c>
      <c r="B100" s="1" t="s">
        <v>58</v>
      </c>
      <c r="C100">
        <v>133</v>
      </c>
      <c r="E100" s="43" t="s">
        <v>1186</v>
      </c>
      <c r="F100" t="s">
        <v>578</v>
      </c>
      <c r="G100" s="2">
        <v>23956101</v>
      </c>
    </row>
    <row r="101" spans="1:7">
      <c r="A101" t="s">
        <v>761</v>
      </c>
      <c r="B101" s="1" t="s">
        <v>59</v>
      </c>
      <c r="C101">
        <v>133</v>
      </c>
      <c r="E101" s="43" t="s">
        <v>1186</v>
      </c>
      <c r="F101" t="s">
        <v>578</v>
      </c>
      <c r="G101" s="2">
        <v>23956101</v>
      </c>
    </row>
    <row r="102" spans="1:7">
      <c r="A102" t="s">
        <v>761</v>
      </c>
      <c r="B102" s="1" t="s">
        <v>60</v>
      </c>
      <c r="C102">
        <v>133</v>
      </c>
      <c r="E102" s="43" t="s">
        <v>1186</v>
      </c>
      <c r="F102" t="s">
        <v>578</v>
      </c>
      <c r="G102" s="2">
        <v>23956101</v>
      </c>
    </row>
    <row r="103" spans="1:7">
      <c r="A103" t="s">
        <v>761</v>
      </c>
      <c r="B103" s="1" t="s">
        <v>61</v>
      </c>
      <c r="C103">
        <v>133</v>
      </c>
      <c r="E103" s="43" t="s">
        <v>1186</v>
      </c>
      <c r="F103" t="s">
        <v>578</v>
      </c>
      <c r="G103" s="2">
        <v>23956101</v>
      </c>
    </row>
    <row r="104" spans="1:7">
      <c r="A104" t="s">
        <v>761</v>
      </c>
      <c r="B104" s="1" t="s">
        <v>63</v>
      </c>
      <c r="C104">
        <v>133</v>
      </c>
      <c r="E104" s="43" t="s">
        <v>1186</v>
      </c>
      <c r="F104" t="s">
        <v>578</v>
      </c>
      <c r="G104" s="2">
        <v>23956101</v>
      </c>
    </row>
    <row r="105" spans="1:7">
      <c r="A105" t="s">
        <v>761</v>
      </c>
      <c r="B105" s="1" t="s">
        <v>64</v>
      </c>
      <c r="C105">
        <v>133</v>
      </c>
      <c r="E105" s="43" t="s">
        <v>1186</v>
      </c>
      <c r="F105" t="s">
        <v>578</v>
      </c>
      <c r="G105" s="2">
        <v>23956101</v>
      </c>
    </row>
    <row r="106" spans="1:7">
      <c r="A106" t="s">
        <v>761</v>
      </c>
      <c r="B106" s="1" t="s">
        <v>65</v>
      </c>
      <c r="C106">
        <v>133</v>
      </c>
      <c r="E106" s="43" t="s">
        <v>1186</v>
      </c>
      <c r="F106" t="s">
        <v>578</v>
      </c>
      <c r="G106" s="2">
        <v>23956101</v>
      </c>
    </row>
    <row r="107" spans="1:7">
      <c r="A107" t="s">
        <v>761</v>
      </c>
      <c r="B107" s="1" t="s">
        <v>66</v>
      </c>
      <c r="C107">
        <v>133</v>
      </c>
      <c r="E107" s="43" t="s">
        <v>1186</v>
      </c>
      <c r="F107" t="s">
        <v>578</v>
      </c>
      <c r="G107" s="2">
        <v>23956101</v>
      </c>
    </row>
    <row r="108" spans="1:7">
      <c r="A108" t="s">
        <v>761</v>
      </c>
      <c r="B108" s="1" t="s">
        <v>67</v>
      </c>
      <c r="C108">
        <v>133</v>
      </c>
      <c r="E108" s="43" t="s">
        <v>1186</v>
      </c>
      <c r="F108" t="s">
        <v>578</v>
      </c>
      <c r="G108" s="2">
        <v>23956101</v>
      </c>
    </row>
    <row r="109" spans="1:7">
      <c r="A109" t="s">
        <v>761</v>
      </c>
      <c r="B109" s="1" t="s">
        <v>68</v>
      </c>
      <c r="C109">
        <v>133</v>
      </c>
      <c r="E109" s="43" t="s">
        <v>1186</v>
      </c>
      <c r="F109" t="s">
        <v>578</v>
      </c>
      <c r="G109" s="2">
        <v>23956101</v>
      </c>
    </row>
    <row r="110" spans="1:7">
      <c r="A110" t="s">
        <v>761</v>
      </c>
      <c r="B110" s="1" t="s">
        <v>69</v>
      </c>
      <c r="C110">
        <v>133</v>
      </c>
      <c r="E110" s="43" t="s">
        <v>1186</v>
      </c>
      <c r="F110" t="s">
        <v>578</v>
      </c>
      <c r="G110" s="2">
        <v>23956101</v>
      </c>
    </row>
    <row r="111" spans="1:7">
      <c r="A111" t="s">
        <v>761</v>
      </c>
      <c r="B111" s="1" t="s">
        <v>70</v>
      </c>
      <c r="C111">
        <v>133</v>
      </c>
      <c r="E111" s="43" t="s">
        <v>1186</v>
      </c>
      <c r="F111" t="s">
        <v>578</v>
      </c>
      <c r="G111" s="2">
        <v>23956101</v>
      </c>
    </row>
    <row r="112" spans="1:7">
      <c r="A112" t="s">
        <v>761</v>
      </c>
      <c r="B112" s="1" t="s">
        <v>73</v>
      </c>
      <c r="C112">
        <v>133</v>
      </c>
      <c r="E112" s="43" t="s">
        <v>1186</v>
      </c>
      <c r="F112" t="s">
        <v>578</v>
      </c>
      <c r="G112" s="2">
        <v>23956101</v>
      </c>
    </row>
    <row r="113" spans="1:7">
      <c r="A113" t="s">
        <v>761</v>
      </c>
      <c r="B113" s="1" t="s">
        <v>74</v>
      </c>
      <c r="C113">
        <v>133</v>
      </c>
      <c r="E113" s="43" t="s">
        <v>1186</v>
      </c>
      <c r="F113" t="s">
        <v>578</v>
      </c>
      <c r="G113" s="2">
        <v>23956101</v>
      </c>
    </row>
    <row r="114" spans="1:7">
      <c r="A114" t="s">
        <v>761</v>
      </c>
      <c r="B114" s="1" t="s">
        <v>75</v>
      </c>
      <c r="C114">
        <v>133</v>
      </c>
      <c r="E114" s="43" t="s">
        <v>1186</v>
      </c>
      <c r="F114" t="s">
        <v>578</v>
      </c>
      <c r="G114" s="2">
        <v>23956101</v>
      </c>
    </row>
    <row r="115" spans="1:7">
      <c r="A115" t="s">
        <v>761</v>
      </c>
      <c r="B115" s="1" t="s">
        <v>76</v>
      </c>
      <c r="C115">
        <v>133</v>
      </c>
      <c r="E115" s="43" t="s">
        <v>1186</v>
      </c>
      <c r="F115" t="s">
        <v>578</v>
      </c>
      <c r="G115" s="2">
        <v>23956101</v>
      </c>
    </row>
    <row r="116" spans="1:7">
      <c r="A116" t="s">
        <v>761</v>
      </c>
      <c r="B116" s="1" t="s">
        <v>77</v>
      </c>
      <c r="C116">
        <v>133</v>
      </c>
      <c r="E116" s="43" t="s">
        <v>1186</v>
      </c>
      <c r="F116" t="s">
        <v>578</v>
      </c>
      <c r="G116" s="2">
        <v>23956101</v>
      </c>
    </row>
    <row r="117" spans="1:7">
      <c r="A117" t="s">
        <v>761</v>
      </c>
      <c r="B117" s="1" t="s">
        <v>78</v>
      </c>
      <c r="C117">
        <v>133</v>
      </c>
      <c r="E117" s="43" t="s">
        <v>1186</v>
      </c>
      <c r="F117" t="s">
        <v>578</v>
      </c>
      <c r="G117" s="2">
        <v>23956101</v>
      </c>
    </row>
    <row r="118" spans="1:7">
      <c r="A118" t="s">
        <v>761</v>
      </c>
      <c r="B118" s="1" t="s">
        <v>79</v>
      </c>
      <c r="C118">
        <v>133</v>
      </c>
      <c r="E118" s="43" t="s">
        <v>1186</v>
      </c>
      <c r="F118" t="s">
        <v>578</v>
      </c>
      <c r="G118" s="2">
        <v>23956101</v>
      </c>
    </row>
    <row r="119" spans="1:7">
      <c r="A119" t="s">
        <v>761</v>
      </c>
      <c r="B119" s="1" t="s">
        <v>80</v>
      </c>
      <c r="C119">
        <v>133</v>
      </c>
      <c r="E119" s="43" t="s">
        <v>1186</v>
      </c>
      <c r="F119" t="s">
        <v>578</v>
      </c>
      <c r="G119" s="2">
        <v>23956101</v>
      </c>
    </row>
    <row r="120" spans="1:7">
      <c r="A120" t="s">
        <v>761</v>
      </c>
      <c r="B120" s="1" t="s">
        <v>81</v>
      </c>
      <c r="C120">
        <v>133</v>
      </c>
      <c r="E120" s="43" t="s">
        <v>1186</v>
      </c>
      <c r="F120" t="s">
        <v>578</v>
      </c>
      <c r="G120" s="2">
        <v>23956101</v>
      </c>
    </row>
    <row r="121" spans="1:7">
      <c r="A121" t="s">
        <v>761</v>
      </c>
      <c r="B121" s="1" t="s">
        <v>82</v>
      </c>
      <c r="C121">
        <v>133</v>
      </c>
      <c r="E121" s="43" t="s">
        <v>1186</v>
      </c>
      <c r="F121" t="s">
        <v>578</v>
      </c>
      <c r="G121" s="2">
        <v>23956101</v>
      </c>
    </row>
    <row r="122" spans="1:7">
      <c r="A122" t="s">
        <v>761</v>
      </c>
      <c r="B122" s="1" t="s">
        <v>83</v>
      </c>
      <c r="C122">
        <v>133</v>
      </c>
      <c r="E122" s="43" t="s">
        <v>1186</v>
      </c>
      <c r="F122" t="s">
        <v>578</v>
      </c>
      <c r="G122" s="2">
        <v>23956101</v>
      </c>
    </row>
    <row r="123" spans="1:7">
      <c r="A123" t="s">
        <v>761</v>
      </c>
      <c r="B123" s="1" t="s">
        <v>85</v>
      </c>
      <c r="C123">
        <v>133</v>
      </c>
      <c r="E123" s="43" t="s">
        <v>1186</v>
      </c>
      <c r="F123" t="s">
        <v>578</v>
      </c>
      <c r="G123" s="2">
        <v>23956101</v>
      </c>
    </row>
    <row r="124" spans="1:7">
      <c r="A124" t="s">
        <v>761</v>
      </c>
      <c r="B124" t="s">
        <v>593</v>
      </c>
      <c r="C124">
        <v>133</v>
      </c>
      <c r="E124" s="43" t="s">
        <v>1186</v>
      </c>
      <c r="F124" t="s">
        <v>578</v>
      </c>
      <c r="G124" s="2">
        <v>23956101</v>
      </c>
    </row>
    <row r="125" spans="1:7">
      <c r="A125" t="s">
        <v>761</v>
      </c>
      <c r="B125" s="1" t="s">
        <v>86</v>
      </c>
      <c r="C125">
        <v>133</v>
      </c>
      <c r="E125" s="43" t="s">
        <v>1186</v>
      </c>
      <c r="F125" t="s">
        <v>578</v>
      </c>
      <c r="G125" s="2">
        <v>23956101</v>
      </c>
    </row>
    <row r="126" spans="1:7">
      <c r="A126" t="s">
        <v>761</v>
      </c>
      <c r="B126" s="1" t="s">
        <v>87</v>
      </c>
      <c r="C126">
        <v>133</v>
      </c>
      <c r="E126" s="43" t="s">
        <v>1186</v>
      </c>
      <c r="F126" t="s">
        <v>578</v>
      </c>
      <c r="G126" s="2">
        <v>23956101</v>
      </c>
    </row>
    <row r="127" spans="1:7">
      <c r="A127" t="s">
        <v>761</v>
      </c>
      <c r="B127" s="1" t="s">
        <v>88</v>
      </c>
      <c r="C127">
        <v>133</v>
      </c>
      <c r="E127" s="43" t="s">
        <v>1186</v>
      </c>
      <c r="F127" t="s">
        <v>578</v>
      </c>
      <c r="G127" s="2">
        <v>23956101</v>
      </c>
    </row>
    <row r="128" spans="1:7">
      <c r="A128" t="s">
        <v>761</v>
      </c>
      <c r="B128" s="1" t="s">
        <v>89</v>
      </c>
      <c r="C128">
        <v>133</v>
      </c>
      <c r="E128" s="43" t="s">
        <v>1186</v>
      </c>
      <c r="F128" t="s">
        <v>578</v>
      </c>
      <c r="G128" s="2">
        <v>23956101</v>
      </c>
    </row>
    <row r="129" spans="1:7">
      <c r="A129" t="s">
        <v>761</v>
      </c>
      <c r="B129" s="1" t="s">
        <v>92</v>
      </c>
      <c r="C129">
        <v>133</v>
      </c>
      <c r="E129" s="43" t="s">
        <v>1186</v>
      </c>
      <c r="F129" t="s">
        <v>578</v>
      </c>
      <c r="G129" s="2">
        <v>23956101</v>
      </c>
    </row>
    <row r="130" spans="1:7">
      <c r="A130" t="s">
        <v>761</v>
      </c>
      <c r="B130" s="1" t="s">
        <v>93</v>
      </c>
      <c r="C130">
        <v>133</v>
      </c>
      <c r="E130" s="43" t="s">
        <v>1186</v>
      </c>
      <c r="F130" t="s">
        <v>578</v>
      </c>
      <c r="G130" s="2">
        <v>23956101</v>
      </c>
    </row>
    <row r="131" spans="1:7">
      <c r="A131" t="s">
        <v>761</v>
      </c>
      <c r="B131" s="1" t="s">
        <v>94</v>
      </c>
      <c r="C131">
        <v>133</v>
      </c>
      <c r="E131" s="43" t="s">
        <v>1186</v>
      </c>
      <c r="F131" t="s">
        <v>578</v>
      </c>
      <c r="G131" s="2">
        <v>23956101</v>
      </c>
    </row>
    <row r="132" spans="1:7">
      <c r="A132" t="s">
        <v>761</v>
      </c>
      <c r="B132" s="1" t="s">
        <v>95</v>
      </c>
      <c r="C132">
        <v>133</v>
      </c>
      <c r="E132" s="43" t="s">
        <v>1186</v>
      </c>
      <c r="F132" t="s">
        <v>578</v>
      </c>
      <c r="G132" s="2">
        <v>23956101</v>
      </c>
    </row>
    <row r="133" spans="1:7">
      <c r="A133" t="s">
        <v>761</v>
      </c>
      <c r="B133" s="1" t="s">
        <v>96</v>
      </c>
      <c r="C133">
        <v>133</v>
      </c>
      <c r="E133" s="43" t="s">
        <v>1186</v>
      </c>
      <c r="F133" t="s">
        <v>578</v>
      </c>
      <c r="G133" s="2">
        <v>23956101</v>
      </c>
    </row>
    <row r="134" spans="1:7">
      <c r="A134" t="s">
        <v>761</v>
      </c>
      <c r="B134" s="1" t="s">
        <v>97</v>
      </c>
      <c r="C134">
        <v>133</v>
      </c>
      <c r="E134" s="43" t="s">
        <v>1186</v>
      </c>
      <c r="F134" t="s">
        <v>578</v>
      </c>
      <c r="G134" s="2">
        <v>23956101</v>
      </c>
    </row>
    <row r="135" spans="1:7">
      <c r="A135" t="s">
        <v>761</v>
      </c>
      <c r="B135" s="1" t="s">
        <v>98</v>
      </c>
      <c r="C135">
        <v>133</v>
      </c>
      <c r="E135" s="43" t="s">
        <v>1186</v>
      </c>
      <c r="F135" t="s">
        <v>578</v>
      </c>
      <c r="G135" s="2">
        <v>23956101</v>
      </c>
    </row>
    <row r="136" spans="1:7">
      <c r="A136" t="s">
        <v>761</v>
      </c>
      <c r="B136" s="1" t="s">
        <v>99</v>
      </c>
      <c r="C136">
        <v>133</v>
      </c>
      <c r="E136" s="43" t="s">
        <v>1186</v>
      </c>
      <c r="F136" t="s">
        <v>578</v>
      </c>
      <c r="G136" s="2">
        <v>23956101</v>
      </c>
    </row>
    <row r="137" spans="1:7">
      <c r="A137" t="s">
        <v>761</v>
      </c>
      <c r="B137" s="1" t="s">
        <v>100</v>
      </c>
      <c r="C137">
        <v>133</v>
      </c>
      <c r="E137" s="43" t="s">
        <v>1186</v>
      </c>
      <c r="F137" t="s">
        <v>578</v>
      </c>
      <c r="G137" s="2">
        <v>23956101</v>
      </c>
    </row>
    <row r="138" spans="1:7">
      <c r="A138" t="s">
        <v>761</v>
      </c>
      <c r="B138" s="1" t="s">
        <v>101</v>
      </c>
      <c r="C138">
        <v>133</v>
      </c>
      <c r="E138" s="43" t="s">
        <v>1186</v>
      </c>
      <c r="F138" t="s">
        <v>578</v>
      </c>
      <c r="G138" s="2">
        <v>23956101</v>
      </c>
    </row>
    <row r="139" spans="1:7">
      <c r="A139" t="s">
        <v>761</v>
      </c>
      <c r="B139" s="1" t="s">
        <v>102</v>
      </c>
      <c r="C139">
        <v>133</v>
      </c>
      <c r="E139" s="43" t="s">
        <v>1186</v>
      </c>
      <c r="F139" t="s">
        <v>578</v>
      </c>
      <c r="G139" s="2">
        <v>23956101</v>
      </c>
    </row>
    <row r="140" spans="1:7">
      <c r="A140" t="s">
        <v>761</v>
      </c>
      <c r="B140" s="1" t="s">
        <v>103</v>
      </c>
      <c r="C140">
        <v>133</v>
      </c>
      <c r="E140" s="43" t="s">
        <v>1186</v>
      </c>
      <c r="F140" t="s">
        <v>578</v>
      </c>
      <c r="G140" s="2">
        <v>23956101</v>
      </c>
    </row>
    <row r="141" spans="1:7">
      <c r="A141" t="s">
        <v>761</v>
      </c>
      <c r="B141" s="1" t="s">
        <v>104</v>
      </c>
      <c r="C141">
        <v>133</v>
      </c>
      <c r="E141" s="43" t="s">
        <v>1186</v>
      </c>
      <c r="F141" t="s">
        <v>578</v>
      </c>
      <c r="G141" s="2">
        <v>23956101</v>
      </c>
    </row>
    <row r="142" spans="1:7">
      <c r="A142" t="s">
        <v>761</v>
      </c>
      <c r="B142" s="1" t="s">
        <v>105</v>
      </c>
      <c r="C142">
        <v>133</v>
      </c>
      <c r="E142" s="43" t="s">
        <v>1186</v>
      </c>
      <c r="F142" t="s">
        <v>578</v>
      </c>
      <c r="G142" s="2">
        <v>23956101</v>
      </c>
    </row>
    <row r="143" spans="1:7">
      <c r="A143" t="s">
        <v>761</v>
      </c>
      <c r="B143" s="1" t="s">
        <v>107</v>
      </c>
      <c r="C143">
        <v>133</v>
      </c>
      <c r="E143" s="43" t="s">
        <v>1186</v>
      </c>
      <c r="F143" t="s">
        <v>578</v>
      </c>
      <c r="G143" s="2">
        <v>23956101</v>
      </c>
    </row>
    <row r="144" spans="1:7">
      <c r="A144" t="s">
        <v>761</v>
      </c>
      <c r="B144" s="1" t="s">
        <v>108</v>
      </c>
      <c r="C144">
        <v>133</v>
      </c>
      <c r="E144" s="43" t="s">
        <v>1186</v>
      </c>
      <c r="F144" t="s">
        <v>578</v>
      </c>
      <c r="G144" s="2">
        <v>23956101</v>
      </c>
    </row>
    <row r="145" spans="1:7">
      <c r="A145" t="s">
        <v>761</v>
      </c>
      <c r="B145" s="1" t="s">
        <v>109</v>
      </c>
      <c r="C145">
        <v>133</v>
      </c>
      <c r="E145" s="43" t="s">
        <v>1186</v>
      </c>
      <c r="F145" t="s">
        <v>578</v>
      </c>
      <c r="G145" s="2">
        <v>23956101</v>
      </c>
    </row>
    <row r="146" spans="1:7">
      <c r="A146" t="s">
        <v>761</v>
      </c>
      <c r="B146" s="1" t="s">
        <v>110</v>
      </c>
      <c r="C146">
        <v>133</v>
      </c>
      <c r="E146" s="43" t="s">
        <v>1186</v>
      </c>
      <c r="F146" t="s">
        <v>578</v>
      </c>
      <c r="G146" s="2">
        <v>23956101</v>
      </c>
    </row>
    <row r="147" spans="1:7">
      <c r="A147" t="s">
        <v>761</v>
      </c>
      <c r="B147" s="1" t="s">
        <v>111</v>
      </c>
      <c r="C147">
        <v>133</v>
      </c>
      <c r="E147" s="43" t="s">
        <v>1186</v>
      </c>
      <c r="F147" t="s">
        <v>578</v>
      </c>
      <c r="G147" s="2">
        <v>23956101</v>
      </c>
    </row>
    <row r="148" spans="1:7">
      <c r="A148" t="s">
        <v>761</v>
      </c>
      <c r="B148" s="1" t="s">
        <v>112</v>
      </c>
      <c r="C148">
        <v>133</v>
      </c>
      <c r="E148" s="43" t="s">
        <v>1186</v>
      </c>
      <c r="F148" t="s">
        <v>578</v>
      </c>
      <c r="G148" s="2">
        <v>23956101</v>
      </c>
    </row>
    <row r="149" spans="1:7">
      <c r="A149" t="s">
        <v>761</v>
      </c>
      <c r="B149" s="1" t="s">
        <v>113</v>
      </c>
      <c r="C149">
        <v>133</v>
      </c>
      <c r="E149" s="43" t="s">
        <v>1186</v>
      </c>
      <c r="F149" t="s">
        <v>578</v>
      </c>
      <c r="G149" s="2">
        <v>23956101</v>
      </c>
    </row>
    <row r="150" spans="1:7">
      <c r="A150" t="s">
        <v>761</v>
      </c>
      <c r="B150" s="1" t="s">
        <v>114</v>
      </c>
      <c r="C150">
        <v>133</v>
      </c>
      <c r="E150" s="43" t="s">
        <v>1186</v>
      </c>
      <c r="F150" t="s">
        <v>578</v>
      </c>
      <c r="G150" s="2">
        <v>23956101</v>
      </c>
    </row>
    <row r="151" spans="1:7">
      <c r="A151" t="s">
        <v>761</v>
      </c>
      <c r="B151" s="1" t="s">
        <v>115</v>
      </c>
      <c r="C151">
        <v>133</v>
      </c>
      <c r="E151" s="43" t="s">
        <v>1186</v>
      </c>
      <c r="F151" t="s">
        <v>578</v>
      </c>
      <c r="G151" s="2">
        <v>23956101</v>
      </c>
    </row>
    <row r="152" spans="1:7">
      <c r="A152" t="s">
        <v>761</v>
      </c>
      <c r="B152" s="1" t="s">
        <v>116</v>
      </c>
      <c r="C152">
        <v>133</v>
      </c>
      <c r="E152" s="43" t="s">
        <v>1186</v>
      </c>
      <c r="F152" t="s">
        <v>578</v>
      </c>
      <c r="G152" s="2">
        <v>23956101</v>
      </c>
    </row>
    <row r="153" spans="1:7">
      <c r="A153" t="s">
        <v>761</v>
      </c>
      <c r="B153" s="1" t="s">
        <v>117</v>
      </c>
      <c r="C153">
        <v>133</v>
      </c>
      <c r="E153" s="43" t="s">
        <v>1186</v>
      </c>
      <c r="F153" t="s">
        <v>578</v>
      </c>
      <c r="G153" s="2">
        <v>23956101</v>
      </c>
    </row>
    <row r="154" spans="1:7">
      <c r="A154" t="s">
        <v>761</v>
      </c>
      <c r="B154" s="1" t="s">
        <v>118</v>
      </c>
      <c r="C154">
        <v>133</v>
      </c>
      <c r="E154" s="43" t="s">
        <v>1186</v>
      </c>
      <c r="F154" t="s">
        <v>578</v>
      </c>
      <c r="G154" s="2">
        <v>23956101</v>
      </c>
    </row>
    <row r="155" spans="1:7">
      <c r="A155" t="s">
        <v>761</v>
      </c>
      <c r="B155" s="1" t="s">
        <v>594</v>
      </c>
      <c r="C155">
        <v>133</v>
      </c>
      <c r="E155" s="43" t="s">
        <v>1186</v>
      </c>
      <c r="F155" t="s">
        <v>578</v>
      </c>
      <c r="G155" s="2">
        <v>23956101</v>
      </c>
    </row>
    <row r="156" spans="1:7">
      <c r="A156" t="s">
        <v>761</v>
      </c>
      <c r="B156" s="1" t="s">
        <v>119</v>
      </c>
      <c r="C156">
        <v>133</v>
      </c>
      <c r="E156" s="43" t="s">
        <v>1186</v>
      </c>
      <c r="F156" t="s">
        <v>578</v>
      </c>
      <c r="G156" s="2">
        <v>23956101</v>
      </c>
    </row>
    <row r="157" spans="1:7">
      <c r="A157" t="s">
        <v>761</v>
      </c>
      <c r="B157" s="1" t="s">
        <v>120</v>
      </c>
      <c r="C157">
        <v>133</v>
      </c>
      <c r="E157" s="43" t="s">
        <v>1186</v>
      </c>
      <c r="F157" t="s">
        <v>578</v>
      </c>
      <c r="G157" s="2">
        <v>23956101</v>
      </c>
    </row>
    <row r="158" spans="1:7">
      <c r="A158" t="s">
        <v>761</v>
      </c>
      <c r="B158" s="1" t="s">
        <v>121</v>
      </c>
      <c r="C158">
        <v>133</v>
      </c>
      <c r="E158" s="43" t="s">
        <v>1186</v>
      </c>
      <c r="F158" t="s">
        <v>578</v>
      </c>
      <c r="G158" s="2">
        <v>23956101</v>
      </c>
    </row>
    <row r="159" spans="1:7">
      <c r="A159" t="s">
        <v>761</v>
      </c>
      <c r="B159" s="1" t="s">
        <v>122</v>
      </c>
      <c r="C159">
        <v>133</v>
      </c>
      <c r="E159" s="43" t="s">
        <v>1186</v>
      </c>
      <c r="F159" t="s">
        <v>578</v>
      </c>
      <c r="G159" s="2">
        <v>23956101</v>
      </c>
    </row>
    <row r="160" spans="1:7">
      <c r="A160" t="s">
        <v>761</v>
      </c>
      <c r="B160" s="1" t="s">
        <v>123</v>
      </c>
      <c r="C160">
        <v>133</v>
      </c>
      <c r="E160" s="43" t="s">
        <v>1186</v>
      </c>
      <c r="F160" t="s">
        <v>578</v>
      </c>
      <c r="G160" s="2">
        <v>23956101</v>
      </c>
    </row>
    <row r="161" spans="1:7">
      <c r="A161" t="s">
        <v>761</v>
      </c>
      <c r="B161" s="1" t="s">
        <v>124</v>
      </c>
      <c r="C161">
        <v>133</v>
      </c>
      <c r="E161" s="43" t="s">
        <v>1186</v>
      </c>
      <c r="F161" t="s">
        <v>578</v>
      </c>
      <c r="G161" s="2">
        <v>23956101</v>
      </c>
    </row>
    <row r="162" spans="1:7">
      <c r="A162" t="s">
        <v>761</v>
      </c>
      <c r="B162" s="1" t="s">
        <v>125</v>
      </c>
      <c r="C162">
        <v>133</v>
      </c>
      <c r="E162" s="43" t="s">
        <v>1186</v>
      </c>
      <c r="F162" t="s">
        <v>578</v>
      </c>
      <c r="G162" s="2">
        <v>23956101</v>
      </c>
    </row>
    <row r="163" spans="1:7">
      <c r="A163" t="s">
        <v>761</v>
      </c>
      <c r="B163" s="1" t="s">
        <v>126</v>
      </c>
      <c r="C163">
        <v>133</v>
      </c>
      <c r="E163" s="43" t="s">
        <v>1186</v>
      </c>
      <c r="F163" t="s">
        <v>578</v>
      </c>
      <c r="G163" s="2">
        <v>23956101</v>
      </c>
    </row>
    <row r="164" spans="1:7">
      <c r="A164" t="s">
        <v>761</v>
      </c>
      <c r="B164" s="1" t="s">
        <v>127</v>
      </c>
      <c r="C164">
        <v>133</v>
      </c>
      <c r="E164" s="43" t="s">
        <v>1186</v>
      </c>
      <c r="F164" t="s">
        <v>578</v>
      </c>
      <c r="G164" s="2">
        <v>23956101</v>
      </c>
    </row>
    <row r="165" spans="1:7">
      <c r="A165" t="s">
        <v>761</v>
      </c>
      <c r="B165" s="1" t="s">
        <v>129</v>
      </c>
      <c r="C165">
        <v>133</v>
      </c>
      <c r="E165" s="43" t="s">
        <v>1186</v>
      </c>
      <c r="F165" t="s">
        <v>578</v>
      </c>
      <c r="G165" s="2">
        <v>23956101</v>
      </c>
    </row>
    <row r="166" spans="1:7">
      <c r="A166" t="s">
        <v>761</v>
      </c>
      <c r="B166" s="1" t="s">
        <v>130</v>
      </c>
      <c r="C166">
        <v>133</v>
      </c>
      <c r="E166" s="43" t="s">
        <v>1186</v>
      </c>
      <c r="F166" t="s">
        <v>578</v>
      </c>
      <c r="G166" s="2">
        <v>23956101</v>
      </c>
    </row>
    <row r="167" spans="1:7">
      <c r="A167" t="s">
        <v>761</v>
      </c>
      <c r="B167" s="1" t="s">
        <v>131</v>
      </c>
      <c r="C167">
        <v>133</v>
      </c>
      <c r="E167" s="43" t="s">
        <v>1186</v>
      </c>
      <c r="F167" t="s">
        <v>578</v>
      </c>
      <c r="G167" s="2">
        <v>23956101</v>
      </c>
    </row>
    <row r="168" spans="1:7">
      <c r="A168" t="s">
        <v>761</v>
      </c>
      <c r="B168" s="1" t="s">
        <v>132</v>
      </c>
      <c r="C168">
        <v>133</v>
      </c>
      <c r="E168" s="43" t="s">
        <v>1186</v>
      </c>
      <c r="F168" t="s">
        <v>578</v>
      </c>
      <c r="G168" s="2">
        <v>23956101</v>
      </c>
    </row>
    <row r="169" spans="1:7">
      <c r="A169" t="s">
        <v>761</v>
      </c>
      <c r="B169" s="1" t="s">
        <v>133</v>
      </c>
      <c r="C169">
        <v>133</v>
      </c>
      <c r="E169" s="43" t="s">
        <v>1186</v>
      </c>
      <c r="F169" t="s">
        <v>578</v>
      </c>
      <c r="G169" s="2">
        <v>23956101</v>
      </c>
    </row>
    <row r="170" spans="1:7">
      <c r="A170" t="s">
        <v>761</v>
      </c>
      <c r="B170" s="1" t="s">
        <v>134</v>
      </c>
      <c r="C170">
        <v>133</v>
      </c>
      <c r="E170" s="43" t="s">
        <v>1186</v>
      </c>
      <c r="F170" t="s">
        <v>578</v>
      </c>
      <c r="G170" s="2">
        <v>23956101</v>
      </c>
    </row>
    <row r="171" spans="1:7">
      <c r="A171" t="s">
        <v>761</v>
      </c>
      <c r="B171" s="1" t="s">
        <v>135</v>
      </c>
      <c r="C171">
        <v>133</v>
      </c>
      <c r="E171" s="43" t="s">
        <v>1186</v>
      </c>
      <c r="F171" t="s">
        <v>578</v>
      </c>
      <c r="G171" s="2">
        <v>23956101</v>
      </c>
    </row>
    <row r="172" spans="1:7">
      <c r="A172" t="s">
        <v>761</v>
      </c>
      <c r="B172" s="1" t="s">
        <v>136</v>
      </c>
      <c r="C172">
        <v>133</v>
      </c>
      <c r="E172" s="43" t="s">
        <v>1186</v>
      </c>
      <c r="F172" t="s">
        <v>578</v>
      </c>
      <c r="G172" s="2">
        <v>23956101</v>
      </c>
    </row>
    <row r="173" spans="1:7">
      <c r="A173" t="s">
        <v>761</v>
      </c>
      <c r="B173" s="1" t="s">
        <v>137</v>
      </c>
      <c r="C173">
        <v>133</v>
      </c>
      <c r="E173" s="43" t="s">
        <v>1186</v>
      </c>
      <c r="F173" t="s">
        <v>578</v>
      </c>
      <c r="G173" s="2">
        <v>23956101</v>
      </c>
    </row>
    <row r="174" spans="1:7">
      <c r="A174" t="s">
        <v>761</v>
      </c>
      <c r="B174" s="1" t="s">
        <v>138</v>
      </c>
      <c r="C174">
        <v>133</v>
      </c>
      <c r="E174" s="43" t="s">
        <v>1186</v>
      </c>
      <c r="F174" t="s">
        <v>578</v>
      </c>
      <c r="G174" s="2">
        <v>23956101</v>
      </c>
    </row>
    <row r="175" spans="1:7">
      <c r="A175" t="s">
        <v>761</v>
      </c>
      <c r="B175" s="1" t="s">
        <v>139</v>
      </c>
      <c r="C175">
        <v>133</v>
      </c>
      <c r="E175" s="43" t="s">
        <v>1186</v>
      </c>
      <c r="F175" t="s">
        <v>578</v>
      </c>
      <c r="G175" s="2">
        <v>23956101</v>
      </c>
    </row>
    <row r="176" spans="1:7">
      <c r="A176" t="s">
        <v>761</v>
      </c>
      <c r="B176" s="1" t="s">
        <v>140</v>
      </c>
      <c r="C176">
        <v>133</v>
      </c>
      <c r="E176" s="43" t="s">
        <v>1186</v>
      </c>
      <c r="F176" t="s">
        <v>578</v>
      </c>
      <c r="G176" s="2">
        <v>23956101</v>
      </c>
    </row>
    <row r="177" spans="1:7">
      <c r="A177" t="s">
        <v>761</v>
      </c>
      <c r="B177" s="1" t="s">
        <v>595</v>
      </c>
      <c r="C177">
        <v>133</v>
      </c>
      <c r="E177" s="43" t="s">
        <v>1186</v>
      </c>
      <c r="F177" t="s">
        <v>578</v>
      </c>
      <c r="G177" s="2">
        <v>23956101</v>
      </c>
    </row>
    <row r="178" spans="1:7">
      <c r="A178" t="s">
        <v>761</v>
      </c>
      <c r="B178" s="1" t="s">
        <v>141</v>
      </c>
      <c r="C178">
        <v>133</v>
      </c>
      <c r="E178" s="43" t="s">
        <v>1186</v>
      </c>
      <c r="F178" t="s">
        <v>578</v>
      </c>
      <c r="G178" s="2">
        <v>23956101</v>
      </c>
    </row>
    <row r="179" spans="1:7">
      <c r="A179" t="s">
        <v>761</v>
      </c>
      <c r="B179" s="1" t="s">
        <v>142</v>
      </c>
      <c r="C179">
        <v>133</v>
      </c>
      <c r="E179" s="43" t="s">
        <v>1186</v>
      </c>
      <c r="F179" t="s">
        <v>578</v>
      </c>
      <c r="G179" s="2">
        <v>23956101</v>
      </c>
    </row>
    <row r="180" spans="1:7">
      <c r="A180" t="s">
        <v>761</v>
      </c>
      <c r="B180" s="1" t="s">
        <v>143</v>
      </c>
      <c r="C180">
        <v>133</v>
      </c>
      <c r="E180" s="43" t="s">
        <v>1186</v>
      </c>
      <c r="F180" t="s">
        <v>578</v>
      </c>
      <c r="G180" s="2">
        <v>23956101</v>
      </c>
    </row>
    <row r="181" spans="1:7">
      <c r="A181" t="s">
        <v>761</v>
      </c>
      <c r="B181" s="1" t="s">
        <v>144</v>
      </c>
      <c r="C181">
        <v>133</v>
      </c>
      <c r="E181" s="43" t="s">
        <v>1186</v>
      </c>
      <c r="F181" t="s">
        <v>578</v>
      </c>
      <c r="G181" s="2">
        <v>23956101</v>
      </c>
    </row>
    <row r="182" spans="1:7">
      <c r="A182" t="s">
        <v>761</v>
      </c>
      <c r="B182" s="1" t="s">
        <v>145</v>
      </c>
      <c r="C182">
        <v>133</v>
      </c>
      <c r="E182" s="43" t="s">
        <v>1186</v>
      </c>
      <c r="F182" t="s">
        <v>578</v>
      </c>
      <c r="G182" s="2">
        <v>23956101</v>
      </c>
    </row>
    <row r="183" spans="1:7">
      <c r="A183" t="s">
        <v>761</v>
      </c>
      <c r="B183" s="1" t="s">
        <v>146</v>
      </c>
      <c r="C183">
        <v>133</v>
      </c>
      <c r="E183" s="43" t="s">
        <v>1186</v>
      </c>
      <c r="F183" t="s">
        <v>578</v>
      </c>
      <c r="G183" s="2">
        <v>23956101</v>
      </c>
    </row>
    <row r="184" spans="1:7">
      <c r="A184" t="s">
        <v>761</v>
      </c>
      <c r="B184" s="1" t="s">
        <v>147</v>
      </c>
      <c r="C184">
        <v>133</v>
      </c>
      <c r="E184" s="43" t="s">
        <v>1186</v>
      </c>
      <c r="F184" t="s">
        <v>578</v>
      </c>
      <c r="G184" s="2">
        <v>23956101</v>
      </c>
    </row>
    <row r="185" spans="1:7">
      <c r="A185" t="s">
        <v>761</v>
      </c>
      <c r="B185" s="1" t="s">
        <v>148</v>
      </c>
      <c r="C185">
        <v>133</v>
      </c>
      <c r="E185" s="43" t="s">
        <v>1186</v>
      </c>
      <c r="F185" t="s">
        <v>578</v>
      </c>
      <c r="G185" s="2">
        <v>23956101</v>
      </c>
    </row>
    <row r="186" spans="1:7">
      <c r="A186" t="s">
        <v>761</v>
      </c>
      <c r="B186" s="1" t="s">
        <v>149</v>
      </c>
      <c r="C186">
        <v>133</v>
      </c>
      <c r="E186" s="43" t="s">
        <v>1186</v>
      </c>
      <c r="F186" t="s">
        <v>578</v>
      </c>
      <c r="G186" s="2">
        <v>23956101</v>
      </c>
    </row>
    <row r="187" spans="1:7">
      <c r="A187" t="s">
        <v>761</v>
      </c>
      <c r="B187" s="1" t="s">
        <v>150</v>
      </c>
      <c r="C187">
        <v>133</v>
      </c>
      <c r="E187" s="43" t="s">
        <v>1186</v>
      </c>
      <c r="F187" t="s">
        <v>578</v>
      </c>
      <c r="G187" s="2">
        <v>23956101</v>
      </c>
    </row>
    <row r="188" spans="1:7">
      <c r="A188" t="s">
        <v>761</v>
      </c>
      <c r="B188" s="1" t="s">
        <v>151</v>
      </c>
      <c r="C188">
        <v>133</v>
      </c>
      <c r="E188" s="43" t="s">
        <v>1186</v>
      </c>
      <c r="F188" t="s">
        <v>578</v>
      </c>
      <c r="G188" s="2">
        <v>23956101</v>
      </c>
    </row>
    <row r="189" spans="1:7">
      <c r="A189" t="s">
        <v>761</v>
      </c>
      <c r="B189" s="1" t="s">
        <v>152</v>
      </c>
      <c r="C189">
        <v>133</v>
      </c>
      <c r="E189" s="43" t="s">
        <v>1186</v>
      </c>
      <c r="F189" t="s">
        <v>578</v>
      </c>
      <c r="G189" s="2">
        <v>23956101</v>
      </c>
    </row>
    <row r="190" spans="1:7">
      <c r="A190" t="s">
        <v>761</v>
      </c>
      <c r="B190" s="1" t="s">
        <v>153</v>
      </c>
      <c r="C190">
        <v>133</v>
      </c>
      <c r="E190" s="43" t="s">
        <v>1186</v>
      </c>
      <c r="F190" t="s">
        <v>578</v>
      </c>
      <c r="G190" s="2">
        <v>23956101</v>
      </c>
    </row>
    <row r="191" spans="1:7">
      <c r="A191" t="s">
        <v>761</v>
      </c>
      <c r="B191" s="1" t="s">
        <v>154</v>
      </c>
      <c r="C191">
        <v>133</v>
      </c>
      <c r="E191" s="43" t="s">
        <v>1186</v>
      </c>
      <c r="F191" t="s">
        <v>578</v>
      </c>
      <c r="G191" s="2">
        <v>23956101</v>
      </c>
    </row>
    <row r="192" spans="1:7">
      <c r="A192" t="s">
        <v>761</v>
      </c>
      <c r="B192" s="1" t="s">
        <v>155</v>
      </c>
      <c r="C192">
        <v>133</v>
      </c>
      <c r="E192" s="43" t="s">
        <v>1186</v>
      </c>
      <c r="F192" t="s">
        <v>578</v>
      </c>
      <c r="G192" s="2">
        <v>23956101</v>
      </c>
    </row>
    <row r="193" spans="1:7">
      <c r="A193" t="s">
        <v>761</v>
      </c>
      <c r="B193" s="1" t="s">
        <v>156</v>
      </c>
      <c r="C193">
        <v>133</v>
      </c>
      <c r="E193" s="43" t="s">
        <v>1186</v>
      </c>
      <c r="F193" t="s">
        <v>578</v>
      </c>
      <c r="G193" s="2">
        <v>23956101</v>
      </c>
    </row>
    <row r="194" spans="1:7">
      <c r="A194" t="s">
        <v>761</v>
      </c>
      <c r="B194" s="1" t="s">
        <v>157</v>
      </c>
      <c r="C194">
        <v>133</v>
      </c>
      <c r="E194" s="43" t="s">
        <v>1186</v>
      </c>
      <c r="F194" t="s">
        <v>578</v>
      </c>
      <c r="G194" s="2">
        <v>23956101</v>
      </c>
    </row>
    <row r="195" spans="1:7">
      <c r="A195" t="s">
        <v>761</v>
      </c>
      <c r="B195" s="1" t="s">
        <v>158</v>
      </c>
      <c r="C195">
        <v>133</v>
      </c>
      <c r="E195" s="43" t="s">
        <v>1186</v>
      </c>
      <c r="F195" t="s">
        <v>578</v>
      </c>
      <c r="G195" s="2">
        <v>23956101</v>
      </c>
    </row>
    <row r="196" spans="1:7">
      <c r="A196" t="s">
        <v>761</v>
      </c>
      <c r="B196" s="1" t="s">
        <v>159</v>
      </c>
      <c r="C196">
        <v>133</v>
      </c>
      <c r="E196" s="43" t="s">
        <v>1186</v>
      </c>
      <c r="F196" t="s">
        <v>578</v>
      </c>
      <c r="G196" s="2">
        <v>23956101</v>
      </c>
    </row>
    <row r="197" spans="1:7">
      <c r="A197" t="s">
        <v>761</v>
      </c>
      <c r="B197" s="1" t="s">
        <v>161</v>
      </c>
      <c r="C197">
        <v>133</v>
      </c>
      <c r="E197" s="43" t="s">
        <v>1186</v>
      </c>
      <c r="F197" t="s">
        <v>578</v>
      </c>
      <c r="G197" s="2">
        <v>23956101</v>
      </c>
    </row>
    <row r="198" spans="1:7">
      <c r="A198" t="s">
        <v>761</v>
      </c>
      <c r="B198" s="1" t="s">
        <v>162</v>
      </c>
      <c r="C198">
        <v>133</v>
      </c>
      <c r="E198" s="43" t="s">
        <v>1186</v>
      </c>
      <c r="F198" t="s">
        <v>578</v>
      </c>
      <c r="G198" s="2">
        <v>23956101</v>
      </c>
    </row>
    <row r="199" spans="1:7">
      <c r="A199" t="s">
        <v>761</v>
      </c>
      <c r="B199" s="1" t="s">
        <v>163</v>
      </c>
      <c r="C199">
        <v>133</v>
      </c>
      <c r="E199" s="43" t="s">
        <v>1186</v>
      </c>
      <c r="F199" t="s">
        <v>578</v>
      </c>
      <c r="G199" s="2">
        <v>23956101</v>
      </c>
    </row>
    <row r="200" spans="1:7">
      <c r="A200" t="s">
        <v>761</v>
      </c>
      <c r="B200" s="1" t="s">
        <v>164</v>
      </c>
      <c r="C200">
        <v>133</v>
      </c>
      <c r="E200" s="43" t="s">
        <v>1186</v>
      </c>
      <c r="F200" t="s">
        <v>578</v>
      </c>
      <c r="G200" s="2">
        <v>23956101</v>
      </c>
    </row>
    <row r="201" spans="1:7">
      <c r="A201" t="s">
        <v>761</v>
      </c>
      <c r="B201" s="1" t="s">
        <v>165</v>
      </c>
      <c r="C201">
        <v>133</v>
      </c>
      <c r="E201" s="43" t="s">
        <v>1186</v>
      </c>
      <c r="F201" t="s">
        <v>578</v>
      </c>
      <c r="G201" s="2">
        <v>23956101</v>
      </c>
    </row>
    <row r="202" spans="1:7">
      <c r="A202" t="s">
        <v>761</v>
      </c>
      <c r="B202" s="1" t="s">
        <v>166</v>
      </c>
      <c r="C202">
        <v>133</v>
      </c>
      <c r="E202" s="43" t="s">
        <v>1186</v>
      </c>
      <c r="F202" t="s">
        <v>578</v>
      </c>
      <c r="G202" s="2">
        <v>23956101</v>
      </c>
    </row>
    <row r="203" spans="1:7">
      <c r="A203" t="s">
        <v>761</v>
      </c>
      <c r="B203" s="1" t="s">
        <v>167</v>
      </c>
      <c r="C203">
        <v>133</v>
      </c>
      <c r="E203" s="43" t="s">
        <v>1186</v>
      </c>
      <c r="F203" t="s">
        <v>578</v>
      </c>
      <c r="G203" s="2">
        <v>23956101</v>
      </c>
    </row>
    <row r="204" spans="1:7">
      <c r="A204" t="s">
        <v>761</v>
      </c>
      <c r="B204" s="1" t="s">
        <v>168</v>
      </c>
      <c r="C204">
        <v>133</v>
      </c>
      <c r="E204" s="43" t="s">
        <v>1186</v>
      </c>
      <c r="F204" t="s">
        <v>578</v>
      </c>
      <c r="G204" s="2">
        <v>23956101</v>
      </c>
    </row>
    <row r="205" spans="1:7">
      <c r="A205" t="s">
        <v>761</v>
      </c>
      <c r="B205" s="1" t="s">
        <v>169</v>
      </c>
      <c r="C205">
        <v>133</v>
      </c>
      <c r="E205" s="43" t="s">
        <v>1186</v>
      </c>
      <c r="F205" t="s">
        <v>578</v>
      </c>
      <c r="G205" s="2">
        <v>23956101</v>
      </c>
    </row>
    <row r="206" spans="1:7">
      <c r="A206" t="s">
        <v>761</v>
      </c>
      <c r="B206" s="1" t="s">
        <v>170</v>
      </c>
      <c r="C206">
        <v>133</v>
      </c>
      <c r="E206" s="43" t="s">
        <v>1186</v>
      </c>
      <c r="F206" t="s">
        <v>578</v>
      </c>
      <c r="G206" s="2">
        <v>23956101</v>
      </c>
    </row>
    <row r="207" spans="1:7">
      <c r="A207" t="s">
        <v>761</v>
      </c>
      <c r="B207" s="1" t="s">
        <v>171</v>
      </c>
      <c r="C207">
        <v>133</v>
      </c>
      <c r="E207" s="43" t="s">
        <v>1186</v>
      </c>
      <c r="F207" t="s">
        <v>578</v>
      </c>
      <c r="G207" s="2">
        <v>23956101</v>
      </c>
    </row>
    <row r="208" spans="1:7">
      <c r="A208" t="s">
        <v>761</v>
      </c>
      <c r="B208" s="1" t="s">
        <v>172</v>
      </c>
      <c r="C208">
        <v>133</v>
      </c>
      <c r="E208" s="43" t="s">
        <v>1186</v>
      </c>
      <c r="F208" t="s">
        <v>578</v>
      </c>
      <c r="G208" s="2">
        <v>23956101</v>
      </c>
    </row>
    <row r="209" spans="1:7">
      <c r="A209" t="s">
        <v>761</v>
      </c>
      <c r="B209" s="1" t="s">
        <v>173</v>
      </c>
      <c r="C209">
        <v>133</v>
      </c>
      <c r="E209" s="43" t="s">
        <v>1186</v>
      </c>
      <c r="F209" t="s">
        <v>578</v>
      </c>
      <c r="G209" s="2">
        <v>23956101</v>
      </c>
    </row>
    <row r="210" spans="1:7">
      <c r="A210" t="s">
        <v>761</v>
      </c>
      <c r="B210" s="1" t="s">
        <v>174</v>
      </c>
      <c r="C210">
        <v>133</v>
      </c>
      <c r="E210" s="43" t="s">
        <v>1186</v>
      </c>
      <c r="F210" t="s">
        <v>578</v>
      </c>
      <c r="G210" s="2">
        <v>23956101</v>
      </c>
    </row>
    <row r="211" spans="1:7">
      <c r="A211" t="s">
        <v>761</v>
      </c>
      <c r="B211" s="1" t="s">
        <v>175</v>
      </c>
      <c r="C211">
        <v>133</v>
      </c>
      <c r="E211" s="43" t="s">
        <v>1186</v>
      </c>
      <c r="F211" t="s">
        <v>578</v>
      </c>
      <c r="G211" s="2">
        <v>23956101</v>
      </c>
    </row>
    <row r="212" spans="1:7">
      <c r="A212" t="s">
        <v>761</v>
      </c>
      <c r="B212" s="1" t="s">
        <v>176</v>
      </c>
      <c r="C212">
        <v>133</v>
      </c>
      <c r="E212" s="43" t="s">
        <v>1186</v>
      </c>
      <c r="F212" t="s">
        <v>578</v>
      </c>
      <c r="G212" s="2">
        <v>23956101</v>
      </c>
    </row>
    <row r="213" spans="1:7">
      <c r="A213" t="s">
        <v>761</v>
      </c>
      <c r="B213" s="1" t="s">
        <v>177</v>
      </c>
      <c r="C213">
        <v>133</v>
      </c>
      <c r="E213" s="43" t="s">
        <v>1186</v>
      </c>
      <c r="F213" t="s">
        <v>578</v>
      </c>
      <c r="G213" s="2">
        <v>23956101</v>
      </c>
    </row>
    <row r="214" spans="1:7">
      <c r="A214" t="s">
        <v>761</v>
      </c>
      <c r="B214" s="1" t="s">
        <v>178</v>
      </c>
      <c r="C214">
        <v>133</v>
      </c>
      <c r="E214" s="43" t="s">
        <v>1186</v>
      </c>
      <c r="F214" t="s">
        <v>578</v>
      </c>
      <c r="G214" s="2">
        <v>23956101</v>
      </c>
    </row>
    <row r="215" spans="1:7">
      <c r="A215" t="s">
        <v>761</v>
      </c>
      <c r="B215" s="1" t="s">
        <v>179</v>
      </c>
      <c r="C215">
        <v>133</v>
      </c>
      <c r="E215" s="43" t="s">
        <v>1186</v>
      </c>
      <c r="F215" t="s">
        <v>578</v>
      </c>
      <c r="G215" s="2">
        <v>23956101</v>
      </c>
    </row>
    <row r="216" spans="1:7">
      <c r="A216" t="s">
        <v>761</v>
      </c>
      <c r="B216" s="1" t="s">
        <v>180</v>
      </c>
      <c r="C216">
        <v>133</v>
      </c>
      <c r="E216" s="43" t="s">
        <v>1186</v>
      </c>
      <c r="F216" t="s">
        <v>578</v>
      </c>
      <c r="G216" s="2">
        <v>23956101</v>
      </c>
    </row>
    <row r="217" spans="1:7">
      <c r="A217" t="s">
        <v>761</v>
      </c>
      <c r="B217" s="1" t="s">
        <v>181</v>
      </c>
      <c r="C217">
        <v>133</v>
      </c>
      <c r="E217" s="43" t="s">
        <v>1186</v>
      </c>
      <c r="F217" t="s">
        <v>578</v>
      </c>
      <c r="G217" s="2">
        <v>23956101</v>
      </c>
    </row>
    <row r="218" spans="1:7">
      <c r="A218" t="s">
        <v>761</v>
      </c>
      <c r="B218" s="1" t="s">
        <v>182</v>
      </c>
      <c r="C218">
        <v>133</v>
      </c>
      <c r="E218" s="43" t="s">
        <v>1186</v>
      </c>
      <c r="F218" t="s">
        <v>578</v>
      </c>
      <c r="G218" s="2">
        <v>23956101</v>
      </c>
    </row>
    <row r="219" spans="1:7">
      <c r="A219" t="s">
        <v>761</v>
      </c>
      <c r="B219" s="1" t="s">
        <v>183</v>
      </c>
      <c r="C219">
        <v>133</v>
      </c>
      <c r="E219" s="43" t="s">
        <v>1186</v>
      </c>
      <c r="F219" t="s">
        <v>578</v>
      </c>
      <c r="G219" s="2">
        <v>23956101</v>
      </c>
    </row>
    <row r="220" spans="1:7">
      <c r="A220" t="s">
        <v>761</v>
      </c>
      <c r="B220" s="1" t="s">
        <v>184</v>
      </c>
      <c r="C220">
        <v>133</v>
      </c>
      <c r="E220" s="43" t="s">
        <v>1186</v>
      </c>
      <c r="F220" t="s">
        <v>578</v>
      </c>
      <c r="G220" s="2">
        <v>23956101</v>
      </c>
    </row>
    <row r="221" spans="1:7">
      <c r="A221" t="s">
        <v>761</v>
      </c>
      <c r="B221" s="1" t="s">
        <v>596</v>
      </c>
      <c r="C221">
        <v>133</v>
      </c>
      <c r="E221" s="43" t="s">
        <v>1186</v>
      </c>
      <c r="F221" t="s">
        <v>578</v>
      </c>
      <c r="G221" s="2">
        <v>23956101</v>
      </c>
    </row>
    <row r="222" spans="1:7">
      <c r="A222" t="s">
        <v>761</v>
      </c>
      <c r="B222" s="1" t="s">
        <v>185</v>
      </c>
      <c r="C222">
        <v>133</v>
      </c>
      <c r="E222" s="43" t="s">
        <v>1186</v>
      </c>
      <c r="F222" t="s">
        <v>578</v>
      </c>
      <c r="G222" s="2">
        <v>23956101</v>
      </c>
    </row>
    <row r="223" spans="1:7">
      <c r="A223" t="s">
        <v>761</v>
      </c>
      <c r="B223" s="1" t="s">
        <v>186</v>
      </c>
      <c r="C223">
        <v>133</v>
      </c>
      <c r="E223" s="43" t="s">
        <v>1186</v>
      </c>
      <c r="F223" t="s">
        <v>578</v>
      </c>
      <c r="G223" s="2">
        <v>23956101</v>
      </c>
    </row>
    <row r="224" spans="1:7">
      <c r="A224" t="s">
        <v>761</v>
      </c>
      <c r="B224" s="1" t="s">
        <v>187</v>
      </c>
      <c r="C224">
        <v>133</v>
      </c>
      <c r="E224" s="43" t="s">
        <v>1186</v>
      </c>
      <c r="F224" t="s">
        <v>578</v>
      </c>
      <c r="G224" s="2">
        <v>23956101</v>
      </c>
    </row>
    <row r="225" spans="1:7">
      <c r="A225" t="s">
        <v>761</v>
      </c>
      <c r="B225" s="1" t="s">
        <v>188</v>
      </c>
      <c r="C225">
        <v>133</v>
      </c>
      <c r="E225" s="43" t="s">
        <v>1186</v>
      </c>
      <c r="F225" t="s">
        <v>578</v>
      </c>
      <c r="G225" s="2">
        <v>23956101</v>
      </c>
    </row>
    <row r="226" spans="1:7">
      <c r="A226" t="s">
        <v>761</v>
      </c>
      <c r="B226" s="1" t="s">
        <v>189</v>
      </c>
      <c r="C226">
        <v>133</v>
      </c>
      <c r="E226" s="43" t="s">
        <v>1186</v>
      </c>
      <c r="F226" t="s">
        <v>578</v>
      </c>
      <c r="G226" s="2">
        <v>23956101</v>
      </c>
    </row>
    <row r="227" spans="1:7">
      <c r="A227" t="s">
        <v>761</v>
      </c>
      <c r="B227" s="1" t="s">
        <v>190</v>
      </c>
      <c r="C227">
        <v>133</v>
      </c>
      <c r="E227" s="43" t="s">
        <v>1186</v>
      </c>
      <c r="F227" t="s">
        <v>578</v>
      </c>
      <c r="G227" s="2">
        <v>23956101</v>
      </c>
    </row>
    <row r="228" spans="1:7">
      <c r="A228" t="s">
        <v>761</v>
      </c>
      <c r="B228" s="1" t="s">
        <v>191</v>
      </c>
      <c r="C228">
        <v>133</v>
      </c>
      <c r="E228" s="43" t="s">
        <v>1186</v>
      </c>
      <c r="F228" t="s">
        <v>578</v>
      </c>
      <c r="G228" s="2">
        <v>23956101</v>
      </c>
    </row>
    <row r="229" spans="1:7">
      <c r="A229" t="s">
        <v>761</v>
      </c>
      <c r="B229" s="1" t="s">
        <v>192</v>
      </c>
      <c r="C229">
        <v>133</v>
      </c>
      <c r="E229" s="43" t="s">
        <v>1186</v>
      </c>
      <c r="F229" t="s">
        <v>578</v>
      </c>
      <c r="G229" s="2">
        <v>23956101</v>
      </c>
    </row>
    <row r="230" spans="1:7">
      <c r="A230" t="s">
        <v>761</v>
      </c>
      <c r="B230" s="1" t="s">
        <v>193</v>
      </c>
      <c r="C230">
        <v>133</v>
      </c>
      <c r="E230" s="43" t="s">
        <v>1186</v>
      </c>
      <c r="F230" t="s">
        <v>578</v>
      </c>
      <c r="G230" s="2">
        <v>23956101</v>
      </c>
    </row>
    <row r="231" spans="1:7">
      <c r="A231" t="s">
        <v>761</v>
      </c>
      <c r="B231" s="1" t="s">
        <v>194</v>
      </c>
      <c r="C231">
        <v>133</v>
      </c>
      <c r="E231" s="43" t="s">
        <v>1186</v>
      </c>
      <c r="F231" t="s">
        <v>578</v>
      </c>
      <c r="G231" s="2">
        <v>23956101</v>
      </c>
    </row>
    <row r="232" spans="1:7">
      <c r="A232" t="s">
        <v>761</v>
      </c>
      <c r="B232" s="1" t="s">
        <v>195</v>
      </c>
      <c r="C232">
        <v>133</v>
      </c>
      <c r="E232" s="43" t="s">
        <v>1186</v>
      </c>
      <c r="F232" t="s">
        <v>578</v>
      </c>
      <c r="G232" s="2">
        <v>23956101</v>
      </c>
    </row>
    <row r="233" spans="1:7">
      <c r="A233" t="s">
        <v>761</v>
      </c>
      <c r="B233" s="1" t="s">
        <v>196</v>
      </c>
      <c r="C233">
        <v>133</v>
      </c>
      <c r="E233" s="43" t="s">
        <v>1186</v>
      </c>
      <c r="F233" t="s">
        <v>578</v>
      </c>
      <c r="G233" s="2">
        <v>23956101</v>
      </c>
    </row>
    <row r="234" spans="1:7">
      <c r="A234" t="s">
        <v>761</v>
      </c>
      <c r="B234" s="1" t="s">
        <v>197</v>
      </c>
      <c r="C234">
        <v>133</v>
      </c>
      <c r="E234" s="43" t="s">
        <v>1186</v>
      </c>
      <c r="F234" t="s">
        <v>578</v>
      </c>
      <c r="G234" s="2">
        <v>23956101</v>
      </c>
    </row>
    <row r="235" spans="1:7">
      <c r="A235" t="s">
        <v>761</v>
      </c>
      <c r="B235" s="1" t="s">
        <v>198</v>
      </c>
      <c r="C235">
        <v>133</v>
      </c>
      <c r="E235" s="43" t="s">
        <v>1186</v>
      </c>
      <c r="F235" t="s">
        <v>578</v>
      </c>
      <c r="G235" s="2">
        <v>23956101</v>
      </c>
    </row>
    <row r="236" spans="1:7">
      <c r="A236" t="s">
        <v>761</v>
      </c>
      <c r="B236" s="1" t="s">
        <v>200</v>
      </c>
      <c r="C236">
        <v>133</v>
      </c>
      <c r="E236" s="43" t="s">
        <v>1186</v>
      </c>
      <c r="F236" t="s">
        <v>578</v>
      </c>
      <c r="G236" s="2">
        <v>23956101</v>
      </c>
    </row>
    <row r="237" spans="1:7">
      <c r="A237" t="s">
        <v>761</v>
      </c>
      <c r="B237" s="1" t="s">
        <v>201</v>
      </c>
      <c r="C237">
        <v>133</v>
      </c>
      <c r="E237" s="43" t="s">
        <v>1186</v>
      </c>
      <c r="F237" t="s">
        <v>578</v>
      </c>
      <c r="G237" s="2">
        <v>23956101</v>
      </c>
    </row>
    <row r="238" spans="1:7">
      <c r="A238" t="s">
        <v>761</v>
      </c>
      <c r="B238" s="1" t="s">
        <v>202</v>
      </c>
      <c r="C238">
        <v>133</v>
      </c>
      <c r="E238" s="43" t="s">
        <v>1186</v>
      </c>
      <c r="F238" t="s">
        <v>578</v>
      </c>
      <c r="G238" s="2">
        <v>23956101</v>
      </c>
    </row>
    <row r="239" spans="1:7">
      <c r="A239" t="s">
        <v>761</v>
      </c>
      <c r="B239" s="1" t="s">
        <v>203</v>
      </c>
      <c r="C239">
        <v>133</v>
      </c>
      <c r="E239" s="43" t="s">
        <v>1186</v>
      </c>
      <c r="F239" t="s">
        <v>578</v>
      </c>
      <c r="G239" s="2">
        <v>23956101</v>
      </c>
    </row>
    <row r="240" spans="1:7">
      <c r="A240" t="s">
        <v>761</v>
      </c>
      <c r="B240" s="1" t="s">
        <v>204</v>
      </c>
      <c r="C240">
        <v>133</v>
      </c>
      <c r="E240" s="43" t="s">
        <v>1186</v>
      </c>
      <c r="F240" t="s">
        <v>578</v>
      </c>
      <c r="G240" s="2">
        <v>23956101</v>
      </c>
    </row>
    <row r="241" spans="1:7">
      <c r="A241" t="s">
        <v>761</v>
      </c>
      <c r="B241" s="1" t="s">
        <v>206</v>
      </c>
      <c r="C241">
        <v>133</v>
      </c>
      <c r="E241" s="43" t="s">
        <v>1186</v>
      </c>
      <c r="F241" t="s">
        <v>578</v>
      </c>
      <c r="G241" s="2">
        <v>23956101</v>
      </c>
    </row>
    <row r="242" spans="1:7">
      <c r="A242" t="s">
        <v>761</v>
      </c>
      <c r="B242" s="1" t="s">
        <v>207</v>
      </c>
      <c r="C242">
        <v>133</v>
      </c>
      <c r="E242" s="43" t="s">
        <v>1186</v>
      </c>
      <c r="F242" t="s">
        <v>578</v>
      </c>
      <c r="G242" s="2">
        <v>23956101</v>
      </c>
    </row>
    <row r="243" spans="1:7">
      <c r="A243" t="s">
        <v>761</v>
      </c>
      <c r="B243" s="1" t="s">
        <v>208</v>
      </c>
      <c r="C243">
        <v>133</v>
      </c>
      <c r="E243" s="43" t="s">
        <v>1186</v>
      </c>
      <c r="F243" t="s">
        <v>578</v>
      </c>
      <c r="G243" s="2">
        <v>23956101</v>
      </c>
    </row>
    <row r="244" spans="1:7">
      <c r="A244" t="s">
        <v>761</v>
      </c>
      <c r="B244" s="1" t="s">
        <v>209</v>
      </c>
      <c r="C244">
        <v>133</v>
      </c>
      <c r="E244" s="43" t="s">
        <v>1186</v>
      </c>
      <c r="F244" t="s">
        <v>578</v>
      </c>
      <c r="G244" s="2">
        <v>23956101</v>
      </c>
    </row>
    <row r="245" spans="1:7">
      <c r="A245" t="s">
        <v>761</v>
      </c>
      <c r="B245" s="1" t="s">
        <v>210</v>
      </c>
      <c r="C245">
        <v>133</v>
      </c>
      <c r="E245" s="43" t="s">
        <v>1186</v>
      </c>
      <c r="F245" t="s">
        <v>578</v>
      </c>
      <c r="G245" s="2">
        <v>23956101</v>
      </c>
    </row>
    <row r="246" spans="1:7">
      <c r="A246" t="s">
        <v>761</v>
      </c>
      <c r="B246" s="1" t="s">
        <v>211</v>
      </c>
      <c r="C246">
        <v>133</v>
      </c>
      <c r="E246" s="43" t="s">
        <v>1186</v>
      </c>
      <c r="F246" t="s">
        <v>578</v>
      </c>
      <c r="G246" s="2">
        <v>23956101</v>
      </c>
    </row>
    <row r="247" spans="1:7">
      <c r="A247" t="s">
        <v>761</v>
      </c>
      <c r="B247" s="1" t="s">
        <v>212</v>
      </c>
      <c r="C247">
        <v>133</v>
      </c>
      <c r="E247" s="43" t="s">
        <v>1186</v>
      </c>
      <c r="F247" t="s">
        <v>578</v>
      </c>
      <c r="G247" s="2">
        <v>23956101</v>
      </c>
    </row>
    <row r="248" spans="1:7">
      <c r="A248" t="s">
        <v>761</v>
      </c>
      <c r="B248" s="1" t="s">
        <v>213</v>
      </c>
      <c r="C248">
        <v>133</v>
      </c>
      <c r="E248" s="43" t="s">
        <v>1186</v>
      </c>
      <c r="F248" t="s">
        <v>578</v>
      </c>
      <c r="G248" s="2">
        <v>23956101</v>
      </c>
    </row>
    <row r="249" spans="1:7">
      <c r="A249" t="s">
        <v>761</v>
      </c>
      <c r="B249" s="1" t="s">
        <v>214</v>
      </c>
      <c r="C249">
        <v>133</v>
      </c>
      <c r="E249" s="43" t="s">
        <v>1186</v>
      </c>
      <c r="F249" t="s">
        <v>578</v>
      </c>
      <c r="G249" s="2">
        <v>23956101</v>
      </c>
    </row>
    <row r="250" spans="1:7">
      <c r="A250" t="s">
        <v>761</v>
      </c>
      <c r="B250" s="1" t="s">
        <v>215</v>
      </c>
      <c r="C250">
        <v>133</v>
      </c>
      <c r="E250" s="43" t="s">
        <v>1186</v>
      </c>
      <c r="F250" t="s">
        <v>578</v>
      </c>
      <c r="G250" s="2">
        <v>23956101</v>
      </c>
    </row>
    <row r="251" spans="1:7">
      <c r="A251" t="s">
        <v>761</v>
      </c>
      <c r="B251" s="1" t="s">
        <v>216</v>
      </c>
      <c r="C251">
        <v>133</v>
      </c>
      <c r="E251" s="43" t="s">
        <v>1186</v>
      </c>
      <c r="F251" t="s">
        <v>578</v>
      </c>
      <c r="G251" s="2">
        <v>23956101</v>
      </c>
    </row>
    <row r="252" spans="1:7">
      <c r="A252" t="s">
        <v>761</v>
      </c>
      <c r="B252" s="1" t="s">
        <v>217</v>
      </c>
      <c r="C252">
        <v>133</v>
      </c>
      <c r="E252" s="43" t="s">
        <v>1186</v>
      </c>
      <c r="F252" t="s">
        <v>578</v>
      </c>
      <c r="G252" s="2">
        <v>23956101</v>
      </c>
    </row>
    <row r="253" spans="1:7">
      <c r="A253" t="s">
        <v>761</v>
      </c>
      <c r="B253" s="1" t="s">
        <v>218</v>
      </c>
      <c r="C253">
        <v>133</v>
      </c>
      <c r="E253" s="43" t="s">
        <v>1186</v>
      </c>
      <c r="F253" t="s">
        <v>578</v>
      </c>
      <c r="G253" s="2">
        <v>23956101</v>
      </c>
    </row>
    <row r="254" spans="1:7">
      <c r="A254" t="s">
        <v>761</v>
      </c>
      <c r="B254" s="1" t="s">
        <v>219</v>
      </c>
      <c r="C254">
        <v>133</v>
      </c>
      <c r="E254" s="43" t="s">
        <v>1186</v>
      </c>
      <c r="F254" t="s">
        <v>578</v>
      </c>
      <c r="G254" s="2">
        <v>23956101</v>
      </c>
    </row>
    <row r="255" spans="1:7">
      <c r="A255" t="s">
        <v>761</v>
      </c>
      <c r="B255" s="1" t="s">
        <v>220</v>
      </c>
      <c r="C255">
        <v>133</v>
      </c>
      <c r="E255" s="43" t="s">
        <v>1186</v>
      </c>
      <c r="F255" t="s">
        <v>578</v>
      </c>
      <c r="G255" s="2">
        <v>23956101</v>
      </c>
    </row>
    <row r="256" spans="1:7">
      <c r="A256" t="s">
        <v>761</v>
      </c>
      <c r="B256" s="1" t="s">
        <v>221</v>
      </c>
      <c r="C256">
        <v>133</v>
      </c>
      <c r="E256" s="43" t="s">
        <v>1186</v>
      </c>
      <c r="F256" t="s">
        <v>578</v>
      </c>
      <c r="G256" s="2">
        <v>23956101</v>
      </c>
    </row>
    <row r="257" spans="1:7">
      <c r="A257" t="s">
        <v>761</v>
      </c>
      <c r="B257" s="1" t="s">
        <v>222</v>
      </c>
      <c r="C257">
        <v>133</v>
      </c>
      <c r="E257" s="43" t="s">
        <v>1186</v>
      </c>
      <c r="F257" t="s">
        <v>578</v>
      </c>
      <c r="G257" s="2">
        <v>23956101</v>
      </c>
    </row>
    <row r="258" spans="1:7">
      <c r="A258" t="s">
        <v>761</v>
      </c>
      <c r="B258" s="1" t="s">
        <v>223</v>
      </c>
      <c r="C258">
        <v>133</v>
      </c>
      <c r="E258" s="43" t="s">
        <v>1186</v>
      </c>
      <c r="F258" t="s">
        <v>578</v>
      </c>
      <c r="G258" s="2">
        <v>23956101</v>
      </c>
    </row>
    <row r="259" spans="1:7">
      <c r="A259" t="s">
        <v>761</v>
      </c>
      <c r="B259" s="1" t="s">
        <v>224</v>
      </c>
      <c r="C259">
        <v>133</v>
      </c>
      <c r="E259" s="43" t="s">
        <v>1186</v>
      </c>
      <c r="F259" t="s">
        <v>578</v>
      </c>
      <c r="G259" s="2">
        <v>23956101</v>
      </c>
    </row>
    <row r="260" spans="1:7">
      <c r="A260" t="s">
        <v>761</v>
      </c>
      <c r="B260" s="1" t="s">
        <v>225</v>
      </c>
      <c r="C260">
        <v>133</v>
      </c>
      <c r="E260" s="43" t="s">
        <v>1186</v>
      </c>
      <c r="F260" t="s">
        <v>578</v>
      </c>
      <c r="G260" s="2">
        <v>23956101</v>
      </c>
    </row>
    <row r="261" spans="1:7">
      <c r="A261" t="s">
        <v>761</v>
      </c>
      <c r="B261" s="1" t="s">
        <v>226</v>
      </c>
      <c r="C261">
        <v>133</v>
      </c>
      <c r="E261" s="43" t="s">
        <v>1186</v>
      </c>
      <c r="F261" t="s">
        <v>578</v>
      </c>
      <c r="G261" s="2">
        <v>23956101</v>
      </c>
    </row>
    <row r="262" spans="1:7">
      <c r="A262" t="s">
        <v>761</v>
      </c>
      <c r="B262" s="1" t="s">
        <v>227</v>
      </c>
      <c r="C262">
        <v>133</v>
      </c>
      <c r="E262" s="43" t="s">
        <v>1186</v>
      </c>
      <c r="F262" t="s">
        <v>578</v>
      </c>
      <c r="G262" s="2">
        <v>23956101</v>
      </c>
    </row>
    <row r="263" spans="1:7">
      <c r="A263" t="s">
        <v>761</v>
      </c>
      <c r="B263" s="1" t="s">
        <v>228</v>
      </c>
      <c r="C263">
        <v>133</v>
      </c>
      <c r="E263" s="43" t="s">
        <v>1186</v>
      </c>
      <c r="F263" t="s">
        <v>578</v>
      </c>
      <c r="G263" s="2">
        <v>23956101</v>
      </c>
    </row>
    <row r="264" spans="1:7">
      <c r="A264" t="s">
        <v>761</v>
      </c>
      <c r="B264" s="1" t="s">
        <v>229</v>
      </c>
      <c r="C264">
        <v>133</v>
      </c>
      <c r="E264" s="43" t="s">
        <v>1186</v>
      </c>
      <c r="F264" t="s">
        <v>578</v>
      </c>
      <c r="G264" s="2">
        <v>23956101</v>
      </c>
    </row>
    <row r="265" spans="1:7">
      <c r="A265" t="s">
        <v>761</v>
      </c>
      <c r="B265" s="1" t="s">
        <v>230</v>
      </c>
      <c r="C265">
        <v>133</v>
      </c>
      <c r="E265" s="43" t="s">
        <v>1186</v>
      </c>
      <c r="F265" t="s">
        <v>578</v>
      </c>
      <c r="G265" s="2">
        <v>23956101</v>
      </c>
    </row>
    <row r="266" spans="1:7">
      <c r="A266" t="s">
        <v>761</v>
      </c>
      <c r="B266" s="1" t="s">
        <v>232</v>
      </c>
      <c r="C266">
        <v>133</v>
      </c>
      <c r="E266" s="43" t="s">
        <v>1186</v>
      </c>
      <c r="F266" t="s">
        <v>578</v>
      </c>
      <c r="G266" s="2">
        <v>23956101</v>
      </c>
    </row>
    <row r="267" spans="1:7">
      <c r="A267" t="s">
        <v>761</v>
      </c>
      <c r="B267" s="1" t="s">
        <v>233</v>
      </c>
      <c r="C267">
        <v>133</v>
      </c>
      <c r="E267" s="43" t="s">
        <v>1186</v>
      </c>
      <c r="F267" t="s">
        <v>578</v>
      </c>
      <c r="G267" s="2">
        <v>23956101</v>
      </c>
    </row>
    <row r="268" spans="1:7">
      <c r="A268" t="s">
        <v>761</v>
      </c>
      <c r="B268" s="1" t="s">
        <v>235</v>
      </c>
      <c r="C268">
        <v>133</v>
      </c>
      <c r="E268" s="43" t="s">
        <v>1186</v>
      </c>
      <c r="F268" t="s">
        <v>578</v>
      </c>
      <c r="G268" s="2">
        <v>23956101</v>
      </c>
    </row>
    <row r="269" spans="1:7">
      <c r="A269" t="s">
        <v>761</v>
      </c>
      <c r="B269" s="1" t="s">
        <v>236</v>
      </c>
      <c r="C269">
        <v>133</v>
      </c>
      <c r="E269" s="43" t="s">
        <v>1186</v>
      </c>
      <c r="F269" t="s">
        <v>578</v>
      </c>
      <c r="G269" s="2">
        <v>23956101</v>
      </c>
    </row>
    <row r="270" spans="1:7">
      <c r="A270" t="s">
        <v>761</v>
      </c>
      <c r="B270" s="1" t="s">
        <v>237</v>
      </c>
      <c r="C270">
        <v>133</v>
      </c>
      <c r="E270" s="43" t="s">
        <v>1186</v>
      </c>
      <c r="F270" t="s">
        <v>578</v>
      </c>
      <c r="G270" s="2">
        <v>23956101</v>
      </c>
    </row>
    <row r="271" spans="1:7">
      <c r="A271" t="s">
        <v>761</v>
      </c>
      <c r="B271" s="1" t="s">
        <v>238</v>
      </c>
      <c r="C271">
        <v>133</v>
      </c>
      <c r="E271" s="43" t="s">
        <v>1186</v>
      </c>
      <c r="F271" t="s">
        <v>578</v>
      </c>
      <c r="G271" s="2">
        <v>23956101</v>
      </c>
    </row>
    <row r="272" spans="1:7">
      <c r="A272" t="s">
        <v>761</v>
      </c>
      <c r="B272" s="1" t="s">
        <v>239</v>
      </c>
      <c r="C272">
        <v>133</v>
      </c>
      <c r="E272" s="43" t="s">
        <v>1186</v>
      </c>
      <c r="F272" t="s">
        <v>578</v>
      </c>
      <c r="G272" s="2">
        <v>23956101</v>
      </c>
    </row>
    <row r="273" spans="1:7">
      <c r="A273" t="s">
        <v>761</v>
      </c>
      <c r="B273" s="1" t="s">
        <v>240</v>
      </c>
      <c r="C273">
        <v>133</v>
      </c>
      <c r="E273" s="43" t="s">
        <v>1186</v>
      </c>
      <c r="F273" t="s">
        <v>578</v>
      </c>
      <c r="G273" s="2">
        <v>23956101</v>
      </c>
    </row>
    <row r="274" spans="1:7">
      <c r="A274" t="s">
        <v>761</v>
      </c>
      <c r="B274" s="1" t="s">
        <v>241</v>
      </c>
      <c r="C274">
        <v>133</v>
      </c>
      <c r="E274" s="43" t="s">
        <v>1186</v>
      </c>
      <c r="F274" t="s">
        <v>578</v>
      </c>
      <c r="G274" s="2">
        <v>23956101</v>
      </c>
    </row>
    <row r="275" spans="1:7">
      <c r="A275" t="s">
        <v>761</v>
      </c>
      <c r="B275" s="1" t="s">
        <v>242</v>
      </c>
      <c r="C275">
        <v>133</v>
      </c>
      <c r="E275" s="43" t="s">
        <v>1186</v>
      </c>
      <c r="F275" t="s">
        <v>578</v>
      </c>
      <c r="G275" s="2">
        <v>23956101</v>
      </c>
    </row>
    <row r="276" spans="1:7">
      <c r="A276" t="s">
        <v>761</v>
      </c>
      <c r="B276" s="1" t="s">
        <v>243</v>
      </c>
      <c r="C276">
        <v>133</v>
      </c>
      <c r="E276" s="43" t="s">
        <v>1186</v>
      </c>
      <c r="F276" t="s">
        <v>578</v>
      </c>
      <c r="G276" s="2">
        <v>23956101</v>
      </c>
    </row>
    <row r="277" spans="1:7">
      <c r="A277" t="s">
        <v>761</v>
      </c>
      <c r="B277" s="1" t="s">
        <v>244</v>
      </c>
      <c r="C277">
        <v>133</v>
      </c>
      <c r="E277" s="43" t="s">
        <v>1186</v>
      </c>
      <c r="F277" t="s">
        <v>578</v>
      </c>
      <c r="G277" s="2">
        <v>23956101</v>
      </c>
    </row>
    <row r="278" spans="1:7">
      <c r="A278" t="s">
        <v>761</v>
      </c>
      <c r="B278" s="1" t="s">
        <v>245</v>
      </c>
      <c r="C278">
        <v>133</v>
      </c>
      <c r="E278" s="43" t="s">
        <v>1186</v>
      </c>
      <c r="F278" t="s">
        <v>578</v>
      </c>
      <c r="G278" s="2">
        <v>23956101</v>
      </c>
    </row>
    <row r="279" spans="1:7">
      <c r="A279" t="s">
        <v>761</v>
      </c>
      <c r="B279" s="1" t="s">
        <v>246</v>
      </c>
      <c r="C279">
        <v>133</v>
      </c>
      <c r="E279" s="43" t="s">
        <v>1186</v>
      </c>
      <c r="F279" t="s">
        <v>578</v>
      </c>
      <c r="G279" s="2">
        <v>23956101</v>
      </c>
    </row>
    <row r="280" spans="1:7">
      <c r="A280" t="s">
        <v>761</v>
      </c>
      <c r="B280" s="1" t="s">
        <v>247</v>
      </c>
      <c r="C280">
        <v>133</v>
      </c>
      <c r="E280" s="43" t="s">
        <v>1186</v>
      </c>
      <c r="F280" t="s">
        <v>578</v>
      </c>
      <c r="G280" s="2">
        <v>23956101</v>
      </c>
    </row>
    <row r="281" spans="1:7">
      <c r="A281" t="s">
        <v>761</v>
      </c>
      <c r="B281" s="1" t="s">
        <v>248</v>
      </c>
      <c r="C281">
        <v>133</v>
      </c>
      <c r="E281" s="43" t="s">
        <v>1186</v>
      </c>
      <c r="F281" t="s">
        <v>578</v>
      </c>
      <c r="G281" s="2">
        <v>23956101</v>
      </c>
    </row>
    <row r="282" spans="1:7">
      <c r="A282" t="s">
        <v>761</v>
      </c>
      <c r="B282" s="1" t="s">
        <v>249</v>
      </c>
      <c r="C282">
        <v>133</v>
      </c>
      <c r="E282" s="43" t="s">
        <v>1186</v>
      </c>
      <c r="F282" t="s">
        <v>578</v>
      </c>
      <c r="G282" s="2">
        <v>23956101</v>
      </c>
    </row>
    <row r="283" spans="1:7">
      <c r="A283" t="s">
        <v>761</v>
      </c>
      <c r="B283" s="1" t="s">
        <v>250</v>
      </c>
      <c r="C283">
        <v>133</v>
      </c>
      <c r="E283" s="43" t="s">
        <v>1186</v>
      </c>
      <c r="F283" t="s">
        <v>578</v>
      </c>
      <c r="G283" s="2">
        <v>23956101</v>
      </c>
    </row>
    <row r="284" spans="1:7">
      <c r="A284" t="s">
        <v>761</v>
      </c>
      <c r="B284" s="1" t="s">
        <v>251</v>
      </c>
      <c r="C284">
        <v>133</v>
      </c>
      <c r="E284" s="43" t="s">
        <v>1186</v>
      </c>
      <c r="F284" t="s">
        <v>578</v>
      </c>
      <c r="G284" s="2">
        <v>23956101</v>
      </c>
    </row>
    <row r="285" spans="1:7">
      <c r="A285" t="s">
        <v>761</v>
      </c>
      <c r="B285" s="1" t="s">
        <v>252</v>
      </c>
      <c r="C285">
        <v>133</v>
      </c>
      <c r="E285" s="43" t="s">
        <v>1186</v>
      </c>
      <c r="F285" t="s">
        <v>578</v>
      </c>
      <c r="G285" s="2">
        <v>23956101</v>
      </c>
    </row>
    <row r="286" spans="1:7">
      <c r="A286" t="s">
        <v>761</v>
      </c>
      <c r="B286" s="1" t="s">
        <v>253</v>
      </c>
      <c r="C286">
        <v>133</v>
      </c>
      <c r="E286" s="43" t="s">
        <v>1186</v>
      </c>
      <c r="F286" t="s">
        <v>578</v>
      </c>
      <c r="G286" s="2">
        <v>23956101</v>
      </c>
    </row>
    <row r="287" spans="1:7">
      <c r="A287" t="s">
        <v>761</v>
      </c>
      <c r="B287" s="1" t="s">
        <v>254</v>
      </c>
      <c r="C287">
        <v>133</v>
      </c>
      <c r="E287" s="43" t="s">
        <v>1186</v>
      </c>
      <c r="F287" t="s">
        <v>578</v>
      </c>
      <c r="G287" s="2">
        <v>23956101</v>
      </c>
    </row>
    <row r="288" spans="1:7">
      <c r="A288" t="s">
        <v>761</v>
      </c>
      <c r="B288" s="1" t="s">
        <v>255</v>
      </c>
      <c r="C288">
        <v>133</v>
      </c>
      <c r="E288" s="43" t="s">
        <v>1186</v>
      </c>
      <c r="F288" t="s">
        <v>578</v>
      </c>
      <c r="G288" s="2">
        <v>23956101</v>
      </c>
    </row>
    <row r="289" spans="1:7">
      <c r="A289" t="s">
        <v>761</v>
      </c>
      <c r="B289" s="1" t="s">
        <v>256</v>
      </c>
      <c r="C289">
        <v>133</v>
      </c>
      <c r="E289" s="43" t="s">
        <v>1186</v>
      </c>
      <c r="F289" t="s">
        <v>578</v>
      </c>
      <c r="G289" s="2">
        <v>23956101</v>
      </c>
    </row>
    <row r="290" spans="1:7">
      <c r="A290" t="s">
        <v>761</v>
      </c>
      <c r="B290" s="1" t="s">
        <v>257</v>
      </c>
      <c r="C290">
        <v>133</v>
      </c>
      <c r="E290" s="43" t="s">
        <v>1186</v>
      </c>
      <c r="F290" t="s">
        <v>578</v>
      </c>
      <c r="G290" s="2">
        <v>23956101</v>
      </c>
    </row>
    <row r="291" spans="1:7">
      <c r="A291" t="s">
        <v>761</v>
      </c>
      <c r="B291" s="1" t="s">
        <v>258</v>
      </c>
      <c r="C291">
        <v>133</v>
      </c>
      <c r="E291" s="43" t="s">
        <v>1186</v>
      </c>
      <c r="F291" t="s">
        <v>578</v>
      </c>
      <c r="G291" s="2">
        <v>23956101</v>
      </c>
    </row>
    <row r="292" spans="1:7">
      <c r="A292" t="s">
        <v>761</v>
      </c>
      <c r="B292" s="1" t="s">
        <v>597</v>
      </c>
      <c r="C292">
        <v>133</v>
      </c>
      <c r="E292" s="43" t="s">
        <v>1186</v>
      </c>
      <c r="F292" t="s">
        <v>578</v>
      </c>
      <c r="G292" s="2">
        <v>23956101</v>
      </c>
    </row>
    <row r="293" spans="1:7">
      <c r="A293" t="s">
        <v>761</v>
      </c>
      <c r="B293" s="1" t="s">
        <v>259</v>
      </c>
      <c r="C293">
        <v>133</v>
      </c>
      <c r="E293" s="43" t="s">
        <v>1186</v>
      </c>
      <c r="F293" t="s">
        <v>578</v>
      </c>
      <c r="G293" s="2">
        <v>23956101</v>
      </c>
    </row>
    <row r="294" spans="1:7">
      <c r="A294" t="s">
        <v>761</v>
      </c>
      <c r="B294" s="1" t="s">
        <v>260</v>
      </c>
      <c r="C294">
        <v>133</v>
      </c>
      <c r="E294" s="43" t="s">
        <v>1186</v>
      </c>
      <c r="F294" t="s">
        <v>578</v>
      </c>
      <c r="G294" s="2">
        <v>23956101</v>
      </c>
    </row>
    <row r="295" spans="1:7">
      <c r="A295" t="s">
        <v>761</v>
      </c>
      <c r="B295" s="1" t="s">
        <v>261</v>
      </c>
      <c r="C295">
        <v>133</v>
      </c>
      <c r="E295" s="43" t="s">
        <v>1186</v>
      </c>
      <c r="F295" t="s">
        <v>578</v>
      </c>
      <c r="G295" s="2">
        <v>23956101</v>
      </c>
    </row>
    <row r="296" spans="1:7">
      <c r="A296" t="s">
        <v>761</v>
      </c>
      <c r="B296" s="1" t="s">
        <v>262</v>
      </c>
      <c r="C296">
        <v>133</v>
      </c>
      <c r="E296" s="43" t="s">
        <v>1186</v>
      </c>
      <c r="F296" t="s">
        <v>578</v>
      </c>
      <c r="G296" s="2">
        <v>23956101</v>
      </c>
    </row>
    <row r="297" spans="1:7">
      <c r="A297" t="s">
        <v>761</v>
      </c>
      <c r="B297" s="1" t="s">
        <v>263</v>
      </c>
      <c r="C297">
        <v>133</v>
      </c>
      <c r="E297" s="43" t="s">
        <v>1186</v>
      </c>
      <c r="F297" t="s">
        <v>578</v>
      </c>
      <c r="G297" s="2">
        <v>23956101</v>
      </c>
    </row>
    <row r="298" spans="1:7">
      <c r="A298" t="s">
        <v>761</v>
      </c>
      <c r="B298" s="1" t="s">
        <v>264</v>
      </c>
      <c r="C298">
        <v>133</v>
      </c>
      <c r="E298" s="43" t="s">
        <v>1186</v>
      </c>
      <c r="F298" t="s">
        <v>578</v>
      </c>
      <c r="G298" s="2">
        <v>23956101</v>
      </c>
    </row>
    <row r="299" spans="1:7">
      <c r="A299" t="s">
        <v>761</v>
      </c>
      <c r="B299" s="1" t="s">
        <v>265</v>
      </c>
      <c r="C299">
        <v>133</v>
      </c>
      <c r="E299" s="43" t="s">
        <v>1186</v>
      </c>
      <c r="F299" t="s">
        <v>578</v>
      </c>
      <c r="G299" s="2">
        <v>23956101</v>
      </c>
    </row>
    <row r="300" spans="1:7">
      <c r="A300" t="s">
        <v>761</v>
      </c>
      <c r="B300" s="1" t="s">
        <v>266</v>
      </c>
      <c r="C300">
        <v>133</v>
      </c>
      <c r="E300" s="43" t="s">
        <v>1186</v>
      </c>
      <c r="F300" t="s">
        <v>578</v>
      </c>
      <c r="G300" s="2">
        <v>23956101</v>
      </c>
    </row>
    <row r="301" spans="1:7">
      <c r="A301" t="s">
        <v>761</v>
      </c>
      <c r="B301" s="1" t="s">
        <v>267</v>
      </c>
      <c r="C301">
        <v>133</v>
      </c>
      <c r="E301" s="43" t="s">
        <v>1186</v>
      </c>
      <c r="F301" t="s">
        <v>578</v>
      </c>
      <c r="G301" s="2">
        <v>23956101</v>
      </c>
    </row>
    <row r="302" spans="1:7">
      <c r="A302" t="s">
        <v>761</v>
      </c>
      <c r="B302" s="1" t="s">
        <v>268</v>
      </c>
      <c r="C302">
        <v>133</v>
      </c>
      <c r="E302" s="43" t="s">
        <v>1186</v>
      </c>
      <c r="F302" t="s">
        <v>578</v>
      </c>
      <c r="G302" s="2">
        <v>23956101</v>
      </c>
    </row>
    <row r="303" spans="1:7">
      <c r="A303" t="s">
        <v>761</v>
      </c>
      <c r="B303" s="1" t="s">
        <v>269</v>
      </c>
      <c r="C303">
        <v>133</v>
      </c>
      <c r="E303" s="43" t="s">
        <v>1186</v>
      </c>
      <c r="F303" t="s">
        <v>578</v>
      </c>
      <c r="G303" s="2">
        <v>23956101</v>
      </c>
    </row>
    <row r="304" spans="1:7">
      <c r="A304" t="s">
        <v>761</v>
      </c>
      <c r="B304" s="1" t="s">
        <v>270</v>
      </c>
      <c r="C304">
        <v>133</v>
      </c>
      <c r="E304" s="43" t="s">
        <v>1186</v>
      </c>
      <c r="F304" t="s">
        <v>578</v>
      </c>
      <c r="G304" s="2">
        <v>23956101</v>
      </c>
    </row>
    <row r="305" spans="1:7">
      <c r="A305" t="s">
        <v>761</v>
      </c>
      <c r="B305" s="1" t="s">
        <v>271</v>
      </c>
      <c r="C305">
        <v>133</v>
      </c>
      <c r="E305" s="43" t="s">
        <v>1186</v>
      </c>
      <c r="F305" t="s">
        <v>578</v>
      </c>
      <c r="G305" s="2">
        <v>23956101</v>
      </c>
    </row>
    <row r="306" spans="1:7">
      <c r="A306" t="s">
        <v>761</v>
      </c>
      <c r="B306" s="1" t="s">
        <v>1000</v>
      </c>
      <c r="C306">
        <v>133</v>
      </c>
      <c r="E306" s="43" t="s">
        <v>1186</v>
      </c>
      <c r="F306" t="s">
        <v>578</v>
      </c>
      <c r="G306" s="2">
        <v>23956101</v>
      </c>
    </row>
    <row r="307" spans="1:7">
      <c r="A307" t="s">
        <v>761</v>
      </c>
      <c r="B307" s="1" t="s">
        <v>272</v>
      </c>
      <c r="C307">
        <v>133</v>
      </c>
      <c r="E307" s="43" t="s">
        <v>1186</v>
      </c>
      <c r="F307" t="s">
        <v>578</v>
      </c>
      <c r="G307" s="2">
        <v>23956101</v>
      </c>
    </row>
    <row r="308" spans="1:7">
      <c r="A308" t="s">
        <v>761</v>
      </c>
      <c r="B308" s="1" t="s">
        <v>273</v>
      </c>
      <c r="C308">
        <v>133</v>
      </c>
      <c r="E308" s="43" t="s">
        <v>1186</v>
      </c>
      <c r="F308" t="s">
        <v>578</v>
      </c>
      <c r="G308" s="2">
        <v>23956101</v>
      </c>
    </row>
    <row r="309" spans="1:7">
      <c r="A309" t="s">
        <v>761</v>
      </c>
      <c r="B309" s="1" t="s">
        <v>274</v>
      </c>
      <c r="C309">
        <v>133</v>
      </c>
      <c r="E309" s="43" t="s">
        <v>1186</v>
      </c>
      <c r="F309" t="s">
        <v>578</v>
      </c>
      <c r="G309" s="2">
        <v>23956101</v>
      </c>
    </row>
    <row r="310" spans="1:7">
      <c r="A310" t="s">
        <v>761</v>
      </c>
      <c r="B310" s="1" t="s">
        <v>275</v>
      </c>
      <c r="C310">
        <v>133</v>
      </c>
      <c r="E310" s="43" t="s">
        <v>1186</v>
      </c>
      <c r="F310" t="s">
        <v>578</v>
      </c>
      <c r="G310" s="2">
        <v>23956101</v>
      </c>
    </row>
    <row r="311" spans="1:7">
      <c r="A311" t="s">
        <v>761</v>
      </c>
      <c r="B311" s="1" t="s">
        <v>276</v>
      </c>
      <c r="C311">
        <v>133</v>
      </c>
      <c r="E311" s="43" t="s">
        <v>1186</v>
      </c>
      <c r="F311" t="s">
        <v>578</v>
      </c>
      <c r="G311" s="2">
        <v>23956101</v>
      </c>
    </row>
    <row r="312" spans="1:7">
      <c r="A312" t="s">
        <v>761</v>
      </c>
      <c r="B312" s="1" t="s">
        <v>277</v>
      </c>
      <c r="C312">
        <v>133</v>
      </c>
      <c r="E312" s="43" t="s">
        <v>1186</v>
      </c>
      <c r="F312" t="s">
        <v>578</v>
      </c>
      <c r="G312" s="2">
        <v>23956101</v>
      </c>
    </row>
    <row r="313" spans="1:7">
      <c r="A313" t="s">
        <v>761</v>
      </c>
      <c r="B313" s="1" t="s">
        <v>598</v>
      </c>
      <c r="C313">
        <v>133</v>
      </c>
      <c r="E313" s="43" t="s">
        <v>1186</v>
      </c>
      <c r="F313" t="s">
        <v>578</v>
      </c>
      <c r="G313" s="2">
        <v>23956101</v>
      </c>
    </row>
    <row r="314" spans="1:7">
      <c r="A314" t="s">
        <v>761</v>
      </c>
      <c r="B314" s="1" t="s">
        <v>278</v>
      </c>
      <c r="C314">
        <v>133</v>
      </c>
      <c r="E314" s="43" t="s">
        <v>1186</v>
      </c>
      <c r="F314" t="s">
        <v>578</v>
      </c>
      <c r="G314" s="2">
        <v>23956101</v>
      </c>
    </row>
    <row r="315" spans="1:7">
      <c r="A315" t="s">
        <v>761</v>
      </c>
      <c r="B315" s="1" t="s">
        <v>279</v>
      </c>
      <c r="C315">
        <v>133</v>
      </c>
      <c r="E315" s="43" t="s">
        <v>1186</v>
      </c>
      <c r="F315" t="s">
        <v>578</v>
      </c>
      <c r="G315" s="2">
        <v>23956101</v>
      </c>
    </row>
    <row r="316" spans="1:7">
      <c r="A316" t="s">
        <v>761</v>
      </c>
      <c r="B316" s="1" t="s">
        <v>280</v>
      </c>
      <c r="C316">
        <v>133</v>
      </c>
      <c r="E316" s="43" t="s">
        <v>1186</v>
      </c>
      <c r="F316" t="s">
        <v>578</v>
      </c>
      <c r="G316" s="2">
        <v>23956101</v>
      </c>
    </row>
    <row r="317" spans="1:7">
      <c r="A317" t="s">
        <v>761</v>
      </c>
      <c r="B317" s="1" t="s">
        <v>281</v>
      </c>
      <c r="C317">
        <v>133</v>
      </c>
      <c r="E317" s="43" t="s">
        <v>1186</v>
      </c>
      <c r="F317" t="s">
        <v>578</v>
      </c>
      <c r="G317" s="2">
        <v>23956101</v>
      </c>
    </row>
    <row r="318" spans="1:7">
      <c r="A318" t="s">
        <v>761</v>
      </c>
      <c r="B318" s="1" t="s">
        <v>282</v>
      </c>
      <c r="C318">
        <v>133</v>
      </c>
      <c r="E318" s="43" t="s">
        <v>1186</v>
      </c>
      <c r="F318" t="s">
        <v>578</v>
      </c>
      <c r="G318" s="2">
        <v>23956101</v>
      </c>
    </row>
    <row r="319" spans="1:7">
      <c r="A319" t="s">
        <v>761</v>
      </c>
      <c r="B319" s="1" t="s">
        <v>283</v>
      </c>
      <c r="C319">
        <v>133</v>
      </c>
      <c r="E319" s="43" t="s">
        <v>1186</v>
      </c>
      <c r="F319" t="s">
        <v>578</v>
      </c>
      <c r="G319" s="2">
        <v>23956101</v>
      </c>
    </row>
    <row r="320" spans="1:7">
      <c r="A320" t="s">
        <v>761</v>
      </c>
      <c r="B320" s="1" t="s">
        <v>599</v>
      </c>
      <c r="C320">
        <v>133</v>
      </c>
      <c r="E320" s="43" t="s">
        <v>1186</v>
      </c>
      <c r="F320" t="s">
        <v>578</v>
      </c>
      <c r="G320" s="2">
        <v>23956101</v>
      </c>
    </row>
    <row r="321" spans="1:7">
      <c r="A321" t="s">
        <v>761</v>
      </c>
      <c r="B321" s="1" t="s">
        <v>284</v>
      </c>
      <c r="C321">
        <v>133</v>
      </c>
      <c r="E321" s="43" t="s">
        <v>1186</v>
      </c>
      <c r="F321" t="s">
        <v>578</v>
      </c>
      <c r="G321" s="2">
        <v>23956101</v>
      </c>
    </row>
    <row r="322" spans="1:7">
      <c r="A322" t="s">
        <v>761</v>
      </c>
      <c r="B322" s="1" t="s">
        <v>600</v>
      </c>
      <c r="C322">
        <v>133</v>
      </c>
      <c r="E322" s="43" t="s">
        <v>1186</v>
      </c>
      <c r="F322" t="s">
        <v>578</v>
      </c>
      <c r="G322" s="2">
        <v>23956101</v>
      </c>
    </row>
    <row r="323" spans="1:7">
      <c r="A323" t="s">
        <v>761</v>
      </c>
      <c r="B323" s="1" t="s">
        <v>285</v>
      </c>
      <c r="C323">
        <v>133</v>
      </c>
      <c r="E323" s="43" t="s">
        <v>1186</v>
      </c>
      <c r="F323" t="s">
        <v>578</v>
      </c>
      <c r="G323" s="2">
        <v>23956101</v>
      </c>
    </row>
    <row r="324" spans="1:7">
      <c r="A324" t="s">
        <v>761</v>
      </c>
      <c r="B324" s="1" t="s">
        <v>286</v>
      </c>
      <c r="C324">
        <v>133</v>
      </c>
      <c r="E324" s="43" t="s">
        <v>1186</v>
      </c>
      <c r="F324" t="s">
        <v>578</v>
      </c>
      <c r="G324" s="2">
        <v>23956101</v>
      </c>
    </row>
    <row r="325" spans="1:7">
      <c r="A325" t="s">
        <v>761</v>
      </c>
      <c r="B325" s="1" t="s">
        <v>287</v>
      </c>
      <c r="C325">
        <v>133</v>
      </c>
      <c r="E325" s="43" t="s">
        <v>1186</v>
      </c>
      <c r="F325" t="s">
        <v>578</v>
      </c>
      <c r="G325" s="2">
        <v>23956101</v>
      </c>
    </row>
    <row r="326" spans="1:7">
      <c r="A326" t="s">
        <v>761</v>
      </c>
      <c r="B326" s="1" t="s">
        <v>288</v>
      </c>
      <c r="C326">
        <v>133</v>
      </c>
      <c r="E326" s="43" t="s">
        <v>1186</v>
      </c>
      <c r="F326" t="s">
        <v>578</v>
      </c>
      <c r="G326" s="2">
        <v>23956101</v>
      </c>
    </row>
    <row r="327" spans="1:7">
      <c r="A327" t="s">
        <v>761</v>
      </c>
      <c r="B327" s="1" t="s">
        <v>289</v>
      </c>
      <c r="C327">
        <v>133</v>
      </c>
      <c r="E327" s="43" t="s">
        <v>1186</v>
      </c>
      <c r="F327" t="s">
        <v>578</v>
      </c>
      <c r="G327" s="2">
        <v>23956101</v>
      </c>
    </row>
    <row r="328" spans="1:7">
      <c r="A328" t="s">
        <v>761</v>
      </c>
      <c r="B328" s="1" t="s">
        <v>290</v>
      </c>
      <c r="C328">
        <v>133</v>
      </c>
      <c r="E328" s="43" t="s">
        <v>1186</v>
      </c>
      <c r="F328" t="s">
        <v>578</v>
      </c>
      <c r="G328" s="2">
        <v>23956101</v>
      </c>
    </row>
    <row r="329" spans="1:7">
      <c r="A329" t="s">
        <v>761</v>
      </c>
      <c r="B329" s="1" t="s">
        <v>291</v>
      </c>
      <c r="C329">
        <v>133</v>
      </c>
      <c r="E329" s="43" t="s">
        <v>1186</v>
      </c>
      <c r="F329" t="s">
        <v>578</v>
      </c>
      <c r="G329" s="2">
        <v>23956101</v>
      </c>
    </row>
    <row r="330" spans="1:7">
      <c r="A330" t="s">
        <v>761</v>
      </c>
      <c r="B330" s="1" t="s">
        <v>292</v>
      </c>
      <c r="C330">
        <v>133</v>
      </c>
      <c r="E330" s="43" t="s">
        <v>1186</v>
      </c>
      <c r="F330" t="s">
        <v>578</v>
      </c>
      <c r="G330" s="2">
        <v>23956101</v>
      </c>
    </row>
    <row r="331" spans="1:7">
      <c r="A331" t="s">
        <v>761</v>
      </c>
      <c r="B331" s="1" t="s">
        <v>293</v>
      </c>
      <c r="C331">
        <v>133</v>
      </c>
      <c r="E331" s="43" t="s">
        <v>1186</v>
      </c>
      <c r="F331" t="s">
        <v>578</v>
      </c>
      <c r="G331" s="2">
        <v>23956101</v>
      </c>
    </row>
    <row r="332" spans="1:7">
      <c r="A332" t="s">
        <v>761</v>
      </c>
      <c r="B332" s="1" t="s">
        <v>294</v>
      </c>
      <c r="C332">
        <v>133</v>
      </c>
      <c r="E332" s="43" t="s">
        <v>1186</v>
      </c>
      <c r="F332" t="s">
        <v>578</v>
      </c>
      <c r="G332" s="2">
        <v>23956101</v>
      </c>
    </row>
    <row r="333" spans="1:7">
      <c r="A333" t="s">
        <v>761</v>
      </c>
      <c r="B333" s="1" t="s">
        <v>295</v>
      </c>
      <c r="C333">
        <v>133</v>
      </c>
      <c r="E333" s="43" t="s">
        <v>1186</v>
      </c>
      <c r="F333" t="s">
        <v>578</v>
      </c>
      <c r="G333" s="2">
        <v>23956101</v>
      </c>
    </row>
    <row r="334" spans="1:7">
      <c r="A334" t="s">
        <v>761</v>
      </c>
      <c r="B334" s="1" t="s">
        <v>296</v>
      </c>
      <c r="C334">
        <v>133</v>
      </c>
      <c r="E334" s="43" t="s">
        <v>1186</v>
      </c>
      <c r="F334" t="s">
        <v>578</v>
      </c>
      <c r="G334" s="2">
        <v>23956101</v>
      </c>
    </row>
    <row r="335" spans="1:7">
      <c r="A335" t="s">
        <v>761</v>
      </c>
      <c r="B335" s="1" t="s">
        <v>297</v>
      </c>
      <c r="C335">
        <v>133</v>
      </c>
      <c r="E335" s="43" t="s">
        <v>1186</v>
      </c>
      <c r="F335" t="s">
        <v>578</v>
      </c>
      <c r="G335" s="2">
        <v>23956101</v>
      </c>
    </row>
    <row r="336" spans="1:7">
      <c r="A336" t="s">
        <v>761</v>
      </c>
      <c r="B336" s="1" t="s">
        <v>298</v>
      </c>
      <c r="C336">
        <v>133</v>
      </c>
      <c r="E336" s="43" t="s">
        <v>1186</v>
      </c>
      <c r="F336" t="s">
        <v>578</v>
      </c>
      <c r="G336" s="2">
        <v>23956101</v>
      </c>
    </row>
    <row r="337" spans="1:7">
      <c r="A337" t="s">
        <v>761</v>
      </c>
      <c r="B337" s="1" t="s">
        <v>299</v>
      </c>
      <c r="C337">
        <v>133</v>
      </c>
      <c r="E337" s="43" t="s">
        <v>1186</v>
      </c>
      <c r="F337" t="s">
        <v>578</v>
      </c>
      <c r="G337" s="2">
        <v>23956101</v>
      </c>
    </row>
    <row r="338" spans="1:7">
      <c r="A338" t="s">
        <v>761</v>
      </c>
      <c r="B338" s="1" t="s">
        <v>300</v>
      </c>
      <c r="C338">
        <v>133</v>
      </c>
      <c r="E338" s="43" t="s">
        <v>1186</v>
      </c>
      <c r="F338" t="s">
        <v>578</v>
      </c>
      <c r="G338" s="2">
        <v>23956101</v>
      </c>
    </row>
    <row r="339" spans="1:7">
      <c r="A339" t="s">
        <v>761</v>
      </c>
      <c r="B339" s="1" t="s">
        <v>301</v>
      </c>
      <c r="C339">
        <v>133</v>
      </c>
      <c r="E339" s="43" t="s">
        <v>1186</v>
      </c>
      <c r="F339" t="s">
        <v>578</v>
      </c>
      <c r="G339" s="2">
        <v>23956101</v>
      </c>
    </row>
    <row r="340" spans="1:7">
      <c r="A340" t="s">
        <v>761</v>
      </c>
      <c r="B340" s="1" t="s">
        <v>303</v>
      </c>
      <c r="C340">
        <v>133</v>
      </c>
      <c r="E340" s="43" t="s">
        <v>1186</v>
      </c>
      <c r="F340" t="s">
        <v>578</v>
      </c>
      <c r="G340" s="2">
        <v>23956101</v>
      </c>
    </row>
    <row r="341" spans="1:7">
      <c r="A341" t="s">
        <v>761</v>
      </c>
      <c r="B341" s="1" t="s">
        <v>304</v>
      </c>
      <c r="C341">
        <v>133</v>
      </c>
      <c r="E341" s="43" t="s">
        <v>1186</v>
      </c>
      <c r="F341" t="s">
        <v>578</v>
      </c>
      <c r="G341" s="2">
        <v>23956101</v>
      </c>
    </row>
    <row r="342" spans="1:7">
      <c r="A342" t="s">
        <v>761</v>
      </c>
      <c r="B342" s="1" t="s">
        <v>305</v>
      </c>
      <c r="C342">
        <v>133</v>
      </c>
      <c r="E342" s="43" t="s">
        <v>1186</v>
      </c>
      <c r="F342" t="s">
        <v>578</v>
      </c>
      <c r="G342" s="2">
        <v>23956101</v>
      </c>
    </row>
    <row r="343" spans="1:7">
      <c r="A343" t="s">
        <v>761</v>
      </c>
      <c r="B343" s="1" t="s">
        <v>306</v>
      </c>
      <c r="C343">
        <v>133</v>
      </c>
      <c r="E343" s="43" t="s">
        <v>1186</v>
      </c>
      <c r="F343" t="s">
        <v>578</v>
      </c>
      <c r="G343" s="2">
        <v>23956101</v>
      </c>
    </row>
    <row r="344" spans="1:7">
      <c r="A344" t="s">
        <v>761</v>
      </c>
      <c r="B344" s="1" t="s">
        <v>307</v>
      </c>
      <c r="C344">
        <v>133</v>
      </c>
      <c r="E344" s="43" t="s">
        <v>1186</v>
      </c>
      <c r="F344" t="s">
        <v>578</v>
      </c>
      <c r="G344" s="2">
        <v>23956101</v>
      </c>
    </row>
    <row r="345" spans="1:7">
      <c r="A345" t="s">
        <v>761</v>
      </c>
      <c r="B345" s="1" t="s">
        <v>309</v>
      </c>
      <c r="C345">
        <v>133</v>
      </c>
      <c r="E345" s="43" t="s">
        <v>1186</v>
      </c>
      <c r="F345" t="s">
        <v>578</v>
      </c>
      <c r="G345" s="2">
        <v>23956101</v>
      </c>
    </row>
    <row r="346" spans="1:7">
      <c r="A346" t="s">
        <v>761</v>
      </c>
      <c r="B346" s="1" t="s">
        <v>310</v>
      </c>
      <c r="C346">
        <v>133</v>
      </c>
      <c r="E346" s="43" t="s">
        <v>1186</v>
      </c>
      <c r="F346" t="s">
        <v>578</v>
      </c>
      <c r="G346" s="2">
        <v>23956101</v>
      </c>
    </row>
    <row r="347" spans="1:7">
      <c r="A347" t="s">
        <v>761</v>
      </c>
      <c r="B347" s="1" t="s">
        <v>311</v>
      </c>
      <c r="C347">
        <v>133</v>
      </c>
      <c r="E347" s="43" t="s">
        <v>1186</v>
      </c>
      <c r="F347" t="s">
        <v>578</v>
      </c>
      <c r="G347" s="2">
        <v>23956101</v>
      </c>
    </row>
    <row r="348" spans="1:7">
      <c r="A348" t="s">
        <v>761</v>
      </c>
      <c r="B348" s="1" t="s">
        <v>312</v>
      </c>
      <c r="C348">
        <v>133</v>
      </c>
      <c r="E348" s="43" t="s">
        <v>1186</v>
      </c>
      <c r="F348" t="s">
        <v>578</v>
      </c>
      <c r="G348" s="2">
        <v>23956101</v>
      </c>
    </row>
    <row r="349" spans="1:7">
      <c r="A349" t="s">
        <v>761</v>
      </c>
      <c r="B349" s="1" t="s">
        <v>313</v>
      </c>
      <c r="C349">
        <v>133</v>
      </c>
      <c r="E349" s="43" t="s">
        <v>1186</v>
      </c>
      <c r="F349" t="s">
        <v>578</v>
      </c>
      <c r="G349" s="2">
        <v>23956101</v>
      </c>
    </row>
    <row r="350" spans="1:7">
      <c r="A350" t="s">
        <v>761</v>
      </c>
      <c r="B350" s="1" t="s">
        <v>314</v>
      </c>
      <c r="C350">
        <v>133</v>
      </c>
      <c r="E350" s="43" t="s">
        <v>1186</v>
      </c>
      <c r="F350" t="s">
        <v>578</v>
      </c>
      <c r="G350" s="2">
        <v>23956101</v>
      </c>
    </row>
    <row r="351" spans="1:7">
      <c r="A351" t="s">
        <v>761</v>
      </c>
      <c r="B351" s="1" t="s">
        <v>315</v>
      </c>
      <c r="C351">
        <v>133</v>
      </c>
      <c r="E351" s="43" t="s">
        <v>1186</v>
      </c>
      <c r="F351" t="s">
        <v>578</v>
      </c>
      <c r="G351" s="2">
        <v>23956101</v>
      </c>
    </row>
    <row r="352" spans="1:7">
      <c r="A352" t="s">
        <v>761</v>
      </c>
      <c r="B352" s="1" t="s">
        <v>316</v>
      </c>
      <c r="C352">
        <v>133</v>
      </c>
      <c r="E352" s="43" t="s">
        <v>1186</v>
      </c>
      <c r="F352" t="s">
        <v>578</v>
      </c>
      <c r="G352" s="2">
        <v>23956101</v>
      </c>
    </row>
    <row r="353" spans="1:7">
      <c r="A353" t="s">
        <v>761</v>
      </c>
      <c r="B353" s="1" t="s">
        <v>317</v>
      </c>
      <c r="C353">
        <v>133</v>
      </c>
      <c r="E353" s="43" t="s">
        <v>1186</v>
      </c>
      <c r="F353" t="s">
        <v>578</v>
      </c>
      <c r="G353" s="2">
        <v>23956101</v>
      </c>
    </row>
    <row r="354" spans="1:7">
      <c r="A354" t="s">
        <v>761</v>
      </c>
      <c r="B354" s="1" t="s">
        <v>318</v>
      </c>
      <c r="C354">
        <v>133</v>
      </c>
      <c r="E354" s="43" t="s">
        <v>1186</v>
      </c>
      <c r="F354" t="s">
        <v>578</v>
      </c>
      <c r="G354" s="2">
        <v>23956101</v>
      </c>
    </row>
    <row r="355" spans="1:7">
      <c r="A355" t="s">
        <v>761</v>
      </c>
      <c r="B355" s="1" t="s">
        <v>319</v>
      </c>
      <c r="C355">
        <v>133</v>
      </c>
      <c r="E355" s="43" t="s">
        <v>1186</v>
      </c>
      <c r="F355" t="s">
        <v>578</v>
      </c>
      <c r="G355" s="2">
        <v>23956101</v>
      </c>
    </row>
    <row r="356" spans="1:7">
      <c r="A356" t="s">
        <v>761</v>
      </c>
      <c r="B356" s="1" t="s">
        <v>320</v>
      </c>
      <c r="C356">
        <v>133</v>
      </c>
      <c r="E356" s="43" t="s">
        <v>1186</v>
      </c>
      <c r="F356" t="s">
        <v>578</v>
      </c>
      <c r="G356" s="2">
        <v>23956101</v>
      </c>
    </row>
    <row r="357" spans="1:7">
      <c r="A357" t="s">
        <v>761</v>
      </c>
      <c r="B357" s="1" t="s">
        <v>321</v>
      </c>
      <c r="C357">
        <v>133</v>
      </c>
      <c r="E357" s="43" t="s">
        <v>1186</v>
      </c>
      <c r="F357" t="s">
        <v>578</v>
      </c>
      <c r="G357" s="2">
        <v>23956101</v>
      </c>
    </row>
    <row r="358" spans="1:7">
      <c r="A358" t="s">
        <v>761</v>
      </c>
      <c r="B358" s="1" t="s">
        <v>322</v>
      </c>
      <c r="C358">
        <v>133</v>
      </c>
      <c r="E358" s="43" t="s">
        <v>1186</v>
      </c>
      <c r="F358" t="s">
        <v>578</v>
      </c>
      <c r="G358" s="2">
        <v>23956101</v>
      </c>
    </row>
    <row r="359" spans="1:7">
      <c r="A359" t="s">
        <v>761</v>
      </c>
      <c r="B359" s="1" t="s">
        <v>323</v>
      </c>
      <c r="C359">
        <v>133</v>
      </c>
      <c r="E359" s="43" t="s">
        <v>1186</v>
      </c>
      <c r="F359" t="s">
        <v>578</v>
      </c>
      <c r="G359" s="2">
        <v>23956101</v>
      </c>
    </row>
    <row r="360" spans="1:7">
      <c r="A360" t="s">
        <v>761</v>
      </c>
      <c r="B360" s="1" t="s">
        <v>324</v>
      </c>
      <c r="C360">
        <v>133</v>
      </c>
      <c r="E360" s="43" t="s">
        <v>1186</v>
      </c>
      <c r="F360" t="s">
        <v>578</v>
      </c>
      <c r="G360" s="2">
        <v>23956101</v>
      </c>
    </row>
    <row r="361" spans="1:7">
      <c r="A361" t="s">
        <v>761</v>
      </c>
      <c r="B361" s="1" t="s">
        <v>325</v>
      </c>
      <c r="C361">
        <v>133</v>
      </c>
      <c r="E361" s="43" t="s">
        <v>1186</v>
      </c>
      <c r="F361" t="s">
        <v>578</v>
      </c>
      <c r="G361" s="2">
        <v>23956101</v>
      </c>
    </row>
    <row r="362" spans="1:7">
      <c r="A362" t="s">
        <v>761</v>
      </c>
      <c r="B362" s="1" t="s">
        <v>326</v>
      </c>
      <c r="C362">
        <v>133</v>
      </c>
      <c r="E362" s="43" t="s">
        <v>1186</v>
      </c>
      <c r="F362" t="s">
        <v>578</v>
      </c>
      <c r="G362" s="2">
        <v>23956101</v>
      </c>
    </row>
    <row r="363" spans="1:7">
      <c r="A363" t="s">
        <v>761</v>
      </c>
      <c r="B363" s="1" t="s">
        <v>327</v>
      </c>
      <c r="C363">
        <v>133</v>
      </c>
      <c r="E363" s="43" t="s">
        <v>1186</v>
      </c>
      <c r="F363" t="s">
        <v>578</v>
      </c>
      <c r="G363" s="2">
        <v>23956101</v>
      </c>
    </row>
    <row r="364" spans="1:7">
      <c r="A364" t="s">
        <v>761</v>
      </c>
      <c r="B364" s="1" t="s">
        <v>328</v>
      </c>
      <c r="C364">
        <v>133</v>
      </c>
      <c r="E364" s="43" t="s">
        <v>1186</v>
      </c>
      <c r="F364" t="s">
        <v>578</v>
      </c>
      <c r="G364" s="2">
        <v>23956101</v>
      </c>
    </row>
    <row r="365" spans="1:7">
      <c r="A365" t="s">
        <v>761</v>
      </c>
      <c r="B365" s="1" t="s">
        <v>329</v>
      </c>
      <c r="C365">
        <v>133</v>
      </c>
      <c r="E365" s="43" t="s">
        <v>1186</v>
      </c>
      <c r="F365" t="s">
        <v>578</v>
      </c>
      <c r="G365" s="2">
        <v>23956101</v>
      </c>
    </row>
    <row r="366" spans="1:7">
      <c r="A366" t="s">
        <v>761</v>
      </c>
      <c r="B366" s="1" t="s">
        <v>330</v>
      </c>
      <c r="C366">
        <v>133</v>
      </c>
      <c r="E366" s="43" t="s">
        <v>1186</v>
      </c>
      <c r="F366" t="s">
        <v>578</v>
      </c>
      <c r="G366" s="2">
        <v>23956101</v>
      </c>
    </row>
    <row r="367" spans="1:7">
      <c r="A367" t="s">
        <v>761</v>
      </c>
      <c r="B367" s="1" t="s">
        <v>331</v>
      </c>
      <c r="C367">
        <v>133</v>
      </c>
      <c r="E367" s="43" t="s">
        <v>1186</v>
      </c>
      <c r="F367" t="s">
        <v>578</v>
      </c>
      <c r="G367" s="2">
        <v>23956101</v>
      </c>
    </row>
    <row r="368" spans="1:7">
      <c r="A368" t="s">
        <v>761</v>
      </c>
      <c r="B368" s="1" t="s">
        <v>332</v>
      </c>
      <c r="C368">
        <v>133</v>
      </c>
      <c r="E368" s="43" t="s">
        <v>1186</v>
      </c>
      <c r="F368" t="s">
        <v>578</v>
      </c>
      <c r="G368" s="2">
        <v>23956101</v>
      </c>
    </row>
    <row r="369" spans="1:7">
      <c r="A369" t="s">
        <v>761</v>
      </c>
      <c r="B369" s="1" t="s">
        <v>601</v>
      </c>
      <c r="C369">
        <v>133</v>
      </c>
      <c r="E369" s="43" t="s">
        <v>1186</v>
      </c>
      <c r="F369" t="s">
        <v>578</v>
      </c>
      <c r="G369" s="2">
        <v>23956101</v>
      </c>
    </row>
    <row r="370" spans="1:7">
      <c r="A370" t="s">
        <v>761</v>
      </c>
      <c r="B370" s="1" t="s">
        <v>333</v>
      </c>
      <c r="C370">
        <v>133</v>
      </c>
      <c r="E370" s="43" t="s">
        <v>1186</v>
      </c>
      <c r="F370" t="s">
        <v>578</v>
      </c>
      <c r="G370" s="2">
        <v>23956101</v>
      </c>
    </row>
    <row r="371" spans="1:7">
      <c r="A371" t="s">
        <v>761</v>
      </c>
      <c r="B371" s="1" t="s">
        <v>334</v>
      </c>
      <c r="C371">
        <v>133</v>
      </c>
      <c r="E371" s="43" t="s">
        <v>1186</v>
      </c>
      <c r="F371" t="s">
        <v>578</v>
      </c>
      <c r="G371" s="2">
        <v>23956101</v>
      </c>
    </row>
    <row r="372" spans="1:7">
      <c r="A372" t="s">
        <v>761</v>
      </c>
      <c r="B372" s="1" t="s">
        <v>335</v>
      </c>
      <c r="C372">
        <v>133</v>
      </c>
      <c r="E372" s="43" t="s">
        <v>1186</v>
      </c>
      <c r="F372" t="s">
        <v>578</v>
      </c>
      <c r="G372" s="2">
        <v>23956101</v>
      </c>
    </row>
    <row r="373" spans="1:7">
      <c r="A373" t="s">
        <v>761</v>
      </c>
      <c r="B373" s="1" t="s">
        <v>336</v>
      </c>
      <c r="C373">
        <v>133</v>
      </c>
      <c r="E373" s="43" t="s">
        <v>1186</v>
      </c>
      <c r="F373" t="s">
        <v>578</v>
      </c>
      <c r="G373" s="2">
        <v>23956101</v>
      </c>
    </row>
    <row r="374" spans="1:7">
      <c r="A374" t="s">
        <v>761</v>
      </c>
      <c r="B374" s="1" t="s">
        <v>337</v>
      </c>
      <c r="C374">
        <v>133</v>
      </c>
      <c r="E374" s="43" t="s">
        <v>1186</v>
      </c>
      <c r="F374" t="s">
        <v>578</v>
      </c>
      <c r="G374" s="2">
        <v>23956101</v>
      </c>
    </row>
    <row r="375" spans="1:7">
      <c r="A375" t="s">
        <v>761</v>
      </c>
      <c r="B375" s="1" t="s">
        <v>338</v>
      </c>
      <c r="C375">
        <v>133</v>
      </c>
      <c r="E375" s="43" t="s">
        <v>1186</v>
      </c>
      <c r="F375" t="s">
        <v>578</v>
      </c>
      <c r="G375" s="2">
        <v>23956101</v>
      </c>
    </row>
    <row r="376" spans="1:7">
      <c r="A376" t="s">
        <v>761</v>
      </c>
      <c r="B376" s="1" t="s">
        <v>339</v>
      </c>
      <c r="C376">
        <v>133</v>
      </c>
      <c r="E376" s="43" t="s">
        <v>1186</v>
      </c>
      <c r="F376" t="s">
        <v>578</v>
      </c>
      <c r="G376" s="2">
        <v>23956101</v>
      </c>
    </row>
    <row r="377" spans="1:7">
      <c r="A377" t="s">
        <v>761</v>
      </c>
      <c r="B377" s="1" t="s">
        <v>340</v>
      </c>
      <c r="C377">
        <v>133</v>
      </c>
      <c r="E377" s="43" t="s">
        <v>1186</v>
      </c>
      <c r="F377" t="s">
        <v>578</v>
      </c>
      <c r="G377" s="2">
        <v>23956101</v>
      </c>
    </row>
    <row r="378" spans="1:7">
      <c r="A378" t="s">
        <v>761</v>
      </c>
      <c r="B378" s="1" t="s">
        <v>341</v>
      </c>
      <c r="C378">
        <v>133</v>
      </c>
      <c r="E378" s="43" t="s">
        <v>1186</v>
      </c>
      <c r="F378" t="s">
        <v>578</v>
      </c>
      <c r="G378" s="2">
        <v>23956101</v>
      </c>
    </row>
    <row r="379" spans="1:7">
      <c r="A379" t="s">
        <v>761</v>
      </c>
      <c r="B379" s="1" t="s">
        <v>342</v>
      </c>
      <c r="C379">
        <v>133</v>
      </c>
      <c r="E379" s="43" t="s">
        <v>1186</v>
      </c>
      <c r="F379" t="s">
        <v>578</v>
      </c>
      <c r="G379" s="2">
        <v>23956101</v>
      </c>
    </row>
    <row r="380" spans="1:7">
      <c r="A380" t="s">
        <v>761</v>
      </c>
      <c r="B380" s="1" t="s">
        <v>343</v>
      </c>
      <c r="C380">
        <v>133</v>
      </c>
      <c r="E380" s="43" t="s">
        <v>1186</v>
      </c>
      <c r="F380" t="s">
        <v>578</v>
      </c>
      <c r="G380" s="2">
        <v>23956101</v>
      </c>
    </row>
    <row r="381" spans="1:7">
      <c r="A381" t="s">
        <v>761</v>
      </c>
      <c r="B381" s="1" t="s">
        <v>344</v>
      </c>
      <c r="C381">
        <v>133</v>
      </c>
      <c r="E381" s="43" t="s">
        <v>1186</v>
      </c>
      <c r="F381" t="s">
        <v>578</v>
      </c>
      <c r="G381" s="2">
        <v>23956101</v>
      </c>
    </row>
    <row r="382" spans="1:7">
      <c r="A382" t="s">
        <v>761</v>
      </c>
      <c r="B382" s="1" t="s">
        <v>345</v>
      </c>
      <c r="C382">
        <v>133</v>
      </c>
      <c r="E382" s="43" t="s">
        <v>1186</v>
      </c>
      <c r="F382" t="s">
        <v>578</v>
      </c>
      <c r="G382" s="2">
        <v>23956101</v>
      </c>
    </row>
    <row r="383" spans="1:7">
      <c r="A383" t="s">
        <v>761</v>
      </c>
      <c r="B383" s="1" t="s">
        <v>347</v>
      </c>
      <c r="C383">
        <v>133</v>
      </c>
      <c r="E383" s="43" t="s">
        <v>1186</v>
      </c>
      <c r="F383" t="s">
        <v>578</v>
      </c>
      <c r="G383" s="2">
        <v>23956101</v>
      </c>
    </row>
    <row r="384" spans="1:7">
      <c r="A384" t="s">
        <v>761</v>
      </c>
      <c r="B384" s="1" t="s">
        <v>348</v>
      </c>
      <c r="C384">
        <v>133</v>
      </c>
      <c r="E384" s="43" t="s">
        <v>1186</v>
      </c>
      <c r="F384" t="s">
        <v>578</v>
      </c>
      <c r="G384" s="2">
        <v>23956101</v>
      </c>
    </row>
    <row r="385" spans="1:7">
      <c r="A385" t="s">
        <v>761</v>
      </c>
      <c r="B385" s="1" t="s">
        <v>349</v>
      </c>
      <c r="C385">
        <v>133</v>
      </c>
      <c r="E385" s="43" t="s">
        <v>1186</v>
      </c>
      <c r="F385" t="s">
        <v>578</v>
      </c>
      <c r="G385" s="2">
        <v>23956101</v>
      </c>
    </row>
    <row r="386" spans="1:7">
      <c r="A386" t="s">
        <v>761</v>
      </c>
      <c r="B386" s="1" t="s">
        <v>350</v>
      </c>
      <c r="C386">
        <v>133</v>
      </c>
      <c r="E386" s="43" t="s">
        <v>1186</v>
      </c>
      <c r="F386" t="s">
        <v>578</v>
      </c>
      <c r="G386" s="2">
        <v>23956101</v>
      </c>
    </row>
    <row r="387" spans="1:7">
      <c r="A387" t="s">
        <v>761</v>
      </c>
      <c r="B387" s="1" t="s">
        <v>351</v>
      </c>
      <c r="C387">
        <v>133</v>
      </c>
      <c r="E387" s="43" t="s">
        <v>1186</v>
      </c>
      <c r="F387" t="s">
        <v>578</v>
      </c>
      <c r="G387" s="2">
        <v>23956101</v>
      </c>
    </row>
    <row r="388" spans="1:7">
      <c r="A388" t="s">
        <v>761</v>
      </c>
      <c r="B388" s="1" t="s">
        <v>352</v>
      </c>
      <c r="C388">
        <v>133</v>
      </c>
      <c r="E388" s="43" t="s">
        <v>1186</v>
      </c>
      <c r="F388" t="s">
        <v>578</v>
      </c>
      <c r="G388" s="2">
        <v>23956101</v>
      </c>
    </row>
    <row r="389" spans="1:7">
      <c r="A389" t="s">
        <v>761</v>
      </c>
      <c r="B389" s="1" t="s">
        <v>353</v>
      </c>
      <c r="C389">
        <v>133</v>
      </c>
      <c r="E389" s="43" t="s">
        <v>1186</v>
      </c>
      <c r="F389" t="s">
        <v>578</v>
      </c>
      <c r="G389" s="2">
        <v>23956101</v>
      </c>
    </row>
    <row r="390" spans="1:7">
      <c r="A390" t="s">
        <v>761</v>
      </c>
      <c r="B390" s="1" t="s">
        <v>354</v>
      </c>
      <c r="C390">
        <v>133</v>
      </c>
      <c r="E390" s="43" t="s">
        <v>1186</v>
      </c>
      <c r="F390" t="s">
        <v>578</v>
      </c>
      <c r="G390" s="2">
        <v>23956101</v>
      </c>
    </row>
    <row r="391" spans="1:7">
      <c r="A391" t="s">
        <v>761</v>
      </c>
      <c r="B391" s="1" t="s">
        <v>355</v>
      </c>
      <c r="C391">
        <v>133</v>
      </c>
      <c r="E391" s="43" t="s">
        <v>1186</v>
      </c>
      <c r="F391" t="s">
        <v>578</v>
      </c>
      <c r="G391" s="2">
        <v>23956101</v>
      </c>
    </row>
    <row r="392" spans="1:7">
      <c r="A392" t="s">
        <v>761</v>
      </c>
      <c r="B392" s="1" t="s">
        <v>356</v>
      </c>
      <c r="C392">
        <v>133</v>
      </c>
      <c r="E392" s="43" t="s">
        <v>1186</v>
      </c>
      <c r="F392" t="s">
        <v>578</v>
      </c>
      <c r="G392" s="2">
        <v>23956101</v>
      </c>
    </row>
    <row r="393" spans="1:7">
      <c r="A393" t="s">
        <v>761</v>
      </c>
      <c r="B393" s="1" t="s">
        <v>357</v>
      </c>
      <c r="C393">
        <v>133</v>
      </c>
      <c r="E393" s="43" t="s">
        <v>1186</v>
      </c>
      <c r="F393" t="s">
        <v>578</v>
      </c>
      <c r="G393" s="2">
        <v>23956101</v>
      </c>
    </row>
    <row r="394" spans="1:7">
      <c r="A394" t="s">
        <v>761</v>
      </c>
      <c r="B394" s="1" t="s">
        <v>358</v>
      </c>
      <c r="C394">
        <v>133</v>
      </c>
      <c r="E394" s="43" t="s">
        <v>1186</v>
      </c>
      <c r="F394" t="s">
        <v>578</v>
      </c>
      <c r="G394" s="2">
        <v>23956101</v>
      </c>
    </row>
    <row r="395" spans="1:7">
      <c r="A395" t="s">
        <v>761</v>
      </c>
      <c r="B395" s="1" t="s">
        <v>359</v>
      </c>
      <c r="C395">
        <v>133</v>
      </c>
      <c r="E395" s="43" t="s">
        <v>1186</v>
      </c>
      <c r="F395" t="s">
        <v>578</v>
      </c>
      <c r="G395" s="2">
        <v>23956101</v>
      </c>
    </row>
    <row r="396" spans="1:7">
      <c r="A396" t="s">
        <v>761</v>
      </c>
      <c r="B396" s="1" t="s">
        <v>360</v>
      </c>
      <c r="C396">
        <v>133</v>
      </c>
      <c r="E396" s="43" t="s">
        <v>1186</v>
      </c>
      <c r="F396" t="s">
        <v>578</v>
      </c>
      <c r="G396" s="2">
        <v>23956101</v>
      </c>
    </row>
    <row r="397" spans="1:7">
      <c r="A397" t="s">
        <v>761</v>
      </c>
      <c r="B397" s="1" t="s">
        <v>361</v>
      </c>
      <c r="C397">
        <v>133</v>
      </c>
      <c r="E397" s="43" t="s">
        <v>1186</v>
      </c>
      <c r="F397" t="s">
        <v>578</v>
      </c>
      <c r="G397" s="2">
        <v>23956101</v>
      </c>
    </row>
    <row r="398" spans="1:7">
      <c r="A398" t="s">
        <v>761</v>
      </c>
      <c r="B398" s="1" t="s">
        <v>362</v>
      </c>
      <c r="C398">
        <v>133</v>
      </c>
      <c r="E398" s="43" t="s">
        <v>1186</v>
      </c>
      <c r="F398" t="s">
        <v>578</v>
      </c>
      <c r="G398" s="2">
        <v>23956101</v>
      </c>
    </row>
    <row r="399" spans="1:7">
      <c r="A399" t="s">
        <v>761</v>
      </c>
      <c r="B399" s="1" t="s">
        <v>363</v>
      </c>
      <c r="C399">
        <v>133</v>
      </c>
      <c r="E399" s="43" t="s">
        <v>1186</v>
      </c>
      <c r="F399" t="s">
        <v>578</v>
      </c>
      <c r="G399" s="2">
        <v>23956101</v>
      </c>
    </row>
    <row r="400" spans="1:7">
      <c r="A400" t="s">
        <v>761</v>
      </c>
      <c r="B400" s="1" t="s">
        <v>364</v>
      </c>
      <c r="C400">
        <v>133</v>
      </c>
      <c r="E400" s="43" t="s">
        <v>1186</v>
      </c>
      <c r="F400" t="s">
        <v>578</v>
      </c>
      <c r="G400" s="2">
        <v>23956101</v>
      </c>
    </row>
    <row r="401" spans="1:7">
      <c r="A401" t="s">
        <v>761</v>
      </c>
      <c r="B401" s="1" t="s">
        <v>365</v>
      </c>
      <c r="C401">
        <v>133</v>
      </c>
      <c r="E401" s="43" t="s">
        <v>1186</v>
      </c>
      <c r="F401" t="s">
        <v>578</v>
      </c>
      <c r="G401" s="2">
        <v>23956101</v>
      </c>
    </row>
    <row r="402" spans="1:7">
      <c r="A402" t="s">
        <v>761</v>
      </c>
      <c r="B402" s="1" t="s">
        <v>366</v>
      </c>
      <c r="C402">
        <v>133</v>
      </c>
      <c r="E402" s="43" t="s">
        <v>1186</v>
      </c>
      <c r="F402" t="s">
        <v>578</v>
      </c>
      <c r="G402" s="2">
        <v>23956101</v>
      </c>
    </row>
    <row r="403" spans="1:7">
      <c r="A403" t="s">
        <v>761</v>
      </c>
      <c r="B403" s="1" t="s">
        <v>367</v>
      </c>
      <c r="C403">
        <v>133</v>
      </c>
      <c r="E403" s="43" t="s">
        <v>1186</v>
      </c>
      <c r="F403" t="s">
        <v>578</v>
      </c>
      <c r="G403" s="2">
        <v>23956101</v>
      </c>
    </row>
    <row r="404" spans="1:7">
      <c r="A404" t="s">
        <v>761</v>
      </c>
      <c r="B404" s="1" t="s">
        <v>368</v>
      </c>
      <c r="C404">
        <v>133</v>
      </c>
      <c r="E404" s="43" t="s">
        <v>1186</v>
      </c>
      <c r="F404" t="s">
        <v>578</v>
      </c>
      <c r="G404" s="2">
        <v>23956101</v>
      </c>
    </row>
    <row r="405" spans="1:7">
      <c r="A405" t="s">
        <v>761</v>
      </c>
      <c r="B405" s="1" t="s">
        <v>369</v>
      </c>
      <c r="C405">
        <v>133</v>
      </c>
      <c r="E405" s="43" t="s">
        <v>1186</v>
      </c>
      <c r="F405" t="s">
        <v>578</v>
      </c>
      <c r="G405" s="2">
        <v>23956101</v>
      </c>
    </row>
    <row r="406" spans="1:7">
      <c r="A406" t="s">
        <v>761</v>
      </c>
      <c r="B406" s="1" t="s">
        <v>370</v>
      </c>
      <c r="C406">
        <v>133</v>
      </c>
      <c r="E406" s="43" t="s">
        <v>1186</v>
      </c>
      <c r="F406" t="s">
        <v>578</v>
      </c>
      <c r="G406" s="2">
        <v>23956101</v>
      </c>
    </row>
    <row r="407" spans="1:7">
      <c r="A407" t="s">
        <v>761</v>
      </c>
      <c r="B407" s="1" t="s">
        <v>371</v>
      </c>
      <c r="C407">
        <v>133</v>
      </c>
      <c r="E407" s="43" t="s">
        <v>1186</v>
      </c>
      <c r="F407" t="s">
        <v>578</v>
      </c>
      <c r="G407" s="2">
        <v>23956101</v>
      </c>
    </row>
    <row r="408" spans="1:7">
      <c r="A408" t="s">
        <v>761</v>
      </c>
      <c r="B408" s="1" t="s">
        <v>372</v>
      </c>
      <c r="C408">
        <v>133</v>
      </c>
      <c r="E408" s="43" t="s">
        <v>1186</v>
      </c>
      <c r="F408" t="s">
        <v>578</v>
      </c>
      <c r="G408" s="2">
        <v>23956101</v>
      </c>
    </row>
    <row r="409" spans="1:7">
      <c r="A409" t="s">
        <v>761</v>
      </c>
      <c r="B409" s="1" t="s">
        <v>373</v>
      </c>
      <c r="C409">
        <v>133</v>
      </c>
      <c r="E409" s="43" t="s">
        <v>1186</v>
      </c>
      <c r="F409" t="s">
        <v>578</v>
      </c>
      <c r="G409" s="2">
        <v>23956101</v>
      </c>
    </row>
    <row r="410" spans="1:7">
      <c r="A410" t="s">
        <v>761</v>
      </c>
      <c r="B410" s="1" t="s">
        <v>374</v>
      </c>
      <c r="C410">
        <v>133</v>
      </c>
      <c r="E410" s="43" t="s">
        <v>1186</v>
      </c>
      <c r="F410" t="s">
        <v>578</v>
      </c>
      <c r="G410" s="2">
        <v>23956101</v>
      </c>
    </row>
    <row r="411" spans="1:7">
      <c r="A411" t="s">
        <v>761</v>
      </c>
      <c r="B411" s="1" t="s">
        <v>375</v>
      </c>
      <c r="C411">
        <v>133</v>
      </c>
      <c r="E411" s="43" t="s">
        <v>1186</v>
      </c>
      <c r="F411" t="s">
        <v>578</v>
      </c>
      <c r="G411" s="2">
        <v>23956101</v>
      </c>
    </row>
    <row r="412" spans="1:7">
      <c r="A412" t="s">
        <v>761</v>
      </c>
      <c r="B412" s="1" t="s">
        <v>376</v>
      </c>
      <c r="C412">
        <v>133</v>
      </c>
      <c r="E412" s="43" t="s">
        <v>1186</v>
      </c>
      <c r="F412" t="s">
        <v>578</v>
      </c>
      <c r="G412" s="2">
        <v>23956101</v>
      </c>
    </row>
    <row r="413" spans="1:7">
      <c r="A413" t="s">
        <v>761</v>
      </c>
      <c r="B413" s="1" t="s">
        <v>377</v>
      </c>
      <c r="C413">
        <v>133</v>
      </c>
      <c r="E413" s="43" t="s">
        <v>1186</v>
      </c>
      <c r="F413" t="s">
        <v>578</v>
      </c>
      <c r="G413" s="2">
        <v>23956101</v>
      </c>
    </row>
    <row r="414" spans="1:7">
      <c r="A414" t="s">
        <v>761</v>
      </c>
      <c r="B414" s="1" t="s">
        <v>378</v>
      </c>
      <c r="C414">
        <v>133</v>
      </c>
      <c r="E414" s="43" t="s">
        <v>1186</v>
      </c>
      <c r="F414" t="s">
        <v>578</v>
      </c>
      <c r="G414" s="2">
        <v>23956101</v>
      </c>
    </row>
    <row r="415" spans="1:7">
      <c r="A415" t="s">
        <v>761</v>
      </c>
      <c r="B415" s="1" t="s">
        <v>379</v>
      </c>
      <c r="C415">
        <v>133</v>
      </c>
      <c r="E415" s="43" t="s">
        <v>1186</v>
      </c>
      <c r="F415" t="s">
        <v>578</v>
      </c>
      <c r="G415" s="2">
        <v>23956101</v>
      </c>
    </row>
    <row r="416" spans="1:7">
      <c r="A416" t="s">
        <v>761</v>
      </c>
      <c r="B416" s="1" t="s">
        <v>380</v>
      </c>
      <c r="C416">
        <v>133</v>
      </c>
      <c r="E416" s="43" t="s">
        <v>1186</v>
      </c>
      <c r="F416" t="s">
        <v>578</v>
      </c>
      <c r="G416" s="2">
        <v>23956101</v>
      </c>
    </row>
    <row r="417" spans="1:7">
      <c r="A417" t="s">
        <v>761</v>
      </c>
      <c r="B417" s="1" t="s">
        <v>381</v>
      </c>
      <c r="C417">
        <v>133</v>
      </c>
      <c r="E417" s="43" t="s">
        <v>1186</v>
      </c>
      <c r="F417" t="s">
        <v>578</v>
      </c>
      <c r="G417" s="2">
        <v>23956101</v>
      </c>
    </row>
    <row r="418" spans="1:7">
      <c r="A418" t="s">
        <v>761</v>
      </c>
      <c r="B418" s="1" t="s">
        <v>382</v>
      </c>
      <c r="C418">
        <v>133</v>
      </c>
      <c r="E418" s="43" t="s">
        <v>1186</v>
      </c>
      <c r="F418" t="s">
        <v>578</v>
      </c>
      <c r="G418" s="2">
        <v>23956101</v>
      </c>
    </row>
    <row r="419" spans="1:7">
      <c r="A419" t="s">
        <v>761</v>
      </c>
      <c r="B419" s="1" t="s">
        <v>383</v>
      </c>
      <c r="C419">
        <v>133</v>
      </c>
      <c r="E419" s="43" t="s">
        <v>1186</v>
      </c>
      <c r="F419" t="s">
        <v>578</v>
      </c>
      <c r="G419" s="2">
        <v>23956101</v>
      </c>
    </row>
    <row r="420" spans="1:7">
      <c r="A420" t="s">
        <v>761</v>
      </c>
      <c r="B420" s="1" t="s">
        <v>384</v>
      </c>
      <c r="C420">
        <v>133</v>
      </c>
      <c r="E420" s="43" t="s">
        <v>1186</v>
      </c>
      <c r="F420" t="s">
        <v>578</v>
      </c>
      <c r="G420" s="2">
        <v>23956101</v>
      </c>
    </row>
    <row r="421" spans="1:7">
      <c r="A421" t="s">
        <v>761</v>
      </c>
      <c r="B421" s="1" t="s">
        <v>385</v>
      </c>
      <c r="C421">
        <v>133</v>
      </c>
      <c r="E421" s="43" t="s">
        <v>1186</v>
      </c>
      <c r="F421" t="s">
        <v>578</v>
      </c>
      <c r="G421" s="2">
        <v>23956101</v>
      </c>
    </row>
    <row r="422" spans="1:7">
      <c r="A422" t="s">
        <v>761</v>
      </c>
      <c r="B422" s="1" t="s">
        <v>386</v>
      </c>
      <c r="C422">
        <v>133</v>
      </c>
      <c r="E422" s="43" t="s">
        <v>1186</v>
      </c>
      <c r="F422" t="s">
        <v>578</v>
      </c>
      <c r="G422" s="2">
        <v>23956101</v>
      </c>
    </row>
    <row r="423" spans="1:7">
      <c r="A423" t="s">
        <v>761</v>
      </c>
      <c r="B423" s="1" t="s">
        <v>387</v>
      </c>
      <c r="C423">
        <v>133</v>
      </c>
      <c r="E423" s="43" t="s">
        <v>1186</v>
      </c>
      <c r="F423" t="s">
        <v>578</v>
      </c>
      <c r="G423" s="2">
        <v>23956101</v>
      </c>
    </row>
    <row r="424" spans="1:7">
      <c r="A424" t="s">
        <v>761</v>
      </c>
      <c r="B424" s="1" t="s">
        <v>388</v>
      </c>
      <c r="C424">
        <v>133</v>
      </c>
      <c r="E424" s="43" t="s">
        <v>1186</v>
      </c>
      <c r="F424" t="s">
        <v>578</v>
      </c>
      <c r="G424" s="2">
        <v>23956101</v>
      </c>
    </row>
    <row r="425" spans="1:7">
      <c r="A425" t="s">
        <v>761</v>
      </c>
      <c r="B425" s="1" t="s">
        <v>389</v>
      </c>
      <c r="C425">
        <v>133</v>
      </c>
      <c r="E425" s="43" t="s">
        <v>1186</v>
      </c>
      <c r="F425" t="s">
        <v>578</v>
      </c>
      <c r="G425" s="2">
        <v>23956101</v>
      </c>
    </row>
    <row r="426" spans="1:7">
      <c r="A426" t="s">
        <v>761</v>
      </c>
      <c r="B426" s="1" t="s">
        <v>390</v>
      </c>
      <c r="C426">
        <v>133</v>
      </c>
      <c r="E426" s="43" t="s">
        <v>1186</v>
      </c>
      <c r="F426" t="s">
        <v>578</v>
      </c>
      <c r="G426" s="2">
        <v>23956101</v>
      </c>
    </row>
    <row r="427" spans="1:7">
      <c r="A427" t="s">
        <v>761</v>
      </c>
      <c r="B427" s="1" t="s">
        <v>391</v>
      </c>
      <c r="C427">
        <v>133</v>
      </c>
      <c r="E427" s="43" t="s">
        <v>1186</v>
      </c>
      <c r="F427" t="s">
        <v>578</v>
      </c>
      <c r="G427" s="2">
        <v>23956101</v>
      </c>
    </row>
    <row r="428" spans="1:7">
      <c r="A428" t="s">
        <v>761</v>
      </c>
      <c r="B428" s="1" t="s">
        <v>392</v>
      </c>
      <c r="C428">
        <v>133</v>
      </c>
      <c r="E428" s="43" t="s">
        <v>1186</v>
      </c>
      <c r="F428" t="s">
        <v>578</v>
      </c>
      <c r="G428" s="2">
        <v>23956101</v>
      </c>
    </row>
    <row r="429" spans="1:7">
      <c r="A429" t="s">
        <v>761</v>
      </c>
      <c r="B429" s="1" t="s">
        <v>393</v>
      </c>
      <c r="C429">
        <v>133</v>
      </c>
      <c r="E429" s="43" t="s">
        <v>1186</v>
      </c>
      <c r="F429" t="s">
        <v>578</v>
      </c>
      <c r="G429" s="2">
        <v>23956101</v>
      </c>
    </row>
    <row r="430" spans="1:7">
      <c r="A430" t="s">
        <v>761</v>
      </c>
      <c r="B430" s="1" t="s">
        <v>394</v>
      </c>
      <c r="C430">
        <v>133</v>
      </c>
      <c r="E430" s="43" t="s">
        <v>1186</v>
      </c>
      <c r="F430" t="s">
        <v>578</v>
      </c>
      <c r="G430" s="2">
        <v>23956101</v>
      </c>
    </row>
    <row r="431" spans="1:7">
      <c r="A431" t="s">
        <v>761</v>
      </c>
      <c r="B431" s="1" t="s">
        <v>395</v>
      </c>
      <c r="C431">
        <v>133</v>
      </c>
      <c r="E431" s="43" t="s">
        <v>1186</v>
      </c>
      <c r="F431" t="s">
        <v>578</v>
      </c>
      <c r="G431" s="2">
        <v>23956101</v>
      </c>
    </row>
    <row r="432" spans="1:7">
      <c r="A432" t="s">
        <v>761</v>
      </c>
      <c r="B432" s="1" t="s">
        <v>396</v>
      </c>
      <c r="C432">
        <v>133</v>
      </c>
      <c r="E432" s="43" t="s">
        <v>1186</v>
      </c>
      <c r="F432" t="s">
        <v>578</v>
      </c>
      <c r="G432" s="2">
        <v>23956101</v>
      </c>
    </row>
    <row r="433" spans="1:7">
      <c r="A433" t="s">
        <v>761</v>
      </c>
      <c r="B433" s="1" t="s">
        <v>397</v>
      </c>
      <c r="C433">
        <v>133</v>
      </c>
      <c r="E433" s="43" t="s">
        <v>1186</v>
      </c>
      <c r="F433" t="s">
        <v>578</v>
      </c>
      <c r="G433" s="2">
        <v>23956101</v>
      </c>
    </row>
    <row r="434" spans="1:7">
      <c r="A434" t="s">
        <v>761</v>
      </c>
      <c r="B434" s="1" t="s">
        <v>398</v>
      </c>
      <c r="C434">
        <v>133</v>
      </c>
      <c r="E434" s="43" t="s">
        <v>1186</v>
      </c>
      <c r="F434" t="s">
        <v>578</v>
      </c>
      <c r="G434" s="2">
        <v>23956101</v>
      </c>
    </row>
    <row r="435" spans="1:7">
      <c r="A435" t="s">
        <v>761</v>
      </c>
      <c r="B435" s="1" t="s">
        <v>399</v>
      </c>
      <c r="C435">
        <v>133</v>
      </c>
      <c r="E435" s="43" t="s">
        <v>1186</v>
      </c>
      <c r="F435" t="s">
        <v>578</v>
      </c>
      <c r="G435" s="2">
        <v>23956101</v>
      </c>
    </row>
    <row r="436" spans="1:7">
      <c r="A436" t="s">
        <v>761</v>
      </c>
      <c r="B436" s="1" t="s">
        <v>400</v>
      </c>
      <c r="C436">
        <v>133</v>
      </c>
      <c r="E436" s="43" t="s">
        <v>1186</v>
      </c>
      <c r="F436" t="s">
        <v>578</v>
      </c>
      <c r="G436" s="2">
        <v>23956101</v>
      </c>
    </row>
    <row r="437" spans="1:7">
      <c r="A437" t="s">
        <v>761</v>
      </c>
      <c r="B437" s="1" t="s">
        <v>401</v>
      </c>
      <c r="C437">
        <v>133</v>
      </c>
      <c r="E437" s="43" t="s">
        <v>1186</v>
      </c>
      <c r="F437" t="s">
        <v>578</v>
      </c>
      <c r="G437" s="2">
        <v>23956101</v>
      </c>
    </row>
    <row r="438" spans="1:7">
      <c r="A438" t="s">
        <v>761</v>
      </c>
      <c r="B438" s="1" t="s">
        <v>402</v>
      </c>
      <c r="C438">
        <v>133</v>
      </c>
      <c r="E438" s="43" t="s">
        <v>1186</v>
      </c>
      <c r="F438" t="s">
        <v>578</v>
      </c>
      <c r="G438" s="2">
        <v>23956101</v>
      </c>
    </row>
    <row r="439" spans="1:7">
      <c r="A439" t="s">
        <v>761</v>
      </c>
      <c r="B439" s="1" t="s">
        <v>403</v>
      </c>
      <c r="C439">
        <v>133</v>
      </c>
      <c r="E439" s="43" t="s">
        <v>1186</v>
      </c>
      <c r="F439" t="s">
        <v>578</v>
      </c>
      <c r="G439" s="2">
        <v>23956101</v>
      </c>
    </row>
    <row r="440" spans="1:7">
      <c r="A440" t="s">
        <v>761</v>
      </c>
      <c r="B440" s="1" t="s">
        <v>404</v>
      </c>
      <c r="C440">
        <v>133</v>
      </c>
      <c r="E440" s="43" t="s">
        <v>1186</v>
      </c>
      <c r="F440" t="s">
        <v>578</v>
      </c>
      <c r="G440" s="2">
        <v>23956101</v>
      </c>
    </row>
    <row r="441" spans="1:7">
      <c r="A441" t="s">
        <v>761</v>
      </c>
      <c r="B441" s="1" t="s">
        <v>405</v>
      </c>
      <c r="C441">
        <v>133</v>
      </c>
      <c r="E441" s="43" t="s">
        <v>1186</v>
      </c>
      <c r="F441" t="s">
        <v>578</v>
      </c>
      <c r="G441" s="2">
        <v>23956101</v>
      </c>
    </row>
    <row r="442" spans="1:7">
      <c r="A442" t="s">
        <v>761</v>
      </c>
      <c r="B442" s="1" t="s">
        <v>406</v>
      </c>
      <c r="C442">
        <v>133</v>
      </c>
      <c r="E442" s="43" t="s">
        <v>1186</v>
      </c>
      <c r="F442" t="s">
        <v>578</v>
      </c>
      <c r="G442" s="2">
        <v>23956101</v>
      </c>
    </row>
    <row r="443" spans="1:7">
      <c r="A443" t="s">
        <v>761</v>
      </c>
      <c r="B443" s="1" t="s">
        <v>407</v>
      </c>
      <c r="C443">
        <v>133</v>
      </c>
      <c r="E443" s="43" t="s">
        <v>1186</v>
      </c>
      <c r="F443" t="s">
        <v>578</v>
      </c>
      <c r="G443" s="2">
        <v>23956101</v>
      </c>
    </row>
    <row r="444" spans="1:7">
      <c r="A444" t="s">
        <v>761</v>
      </c>
      <c r="B444" s="1" t="s">
        <v>408</v>
      </c>
      <c r="C444">
        <v>133</v>
      </c>
      <c r="E444" s="43" t="s">
        <v>1186</v>
      </c>
      <c r="F444" t="s">
        <v>578</v>
      </c>
      <c r="G444" s="2">
        <v>23956101</v>
      </c>
    </row>
    <row r="445" spans="1:7">
      <c r="A445" t="s">
        <v>761</v>
      </c>
      <c r="B445" s="1" t="s">
        <v>409</v>
      </c>
      <c r="C445">
        <v>133</v>
      </c>
      <c r="E445" s="43" t="s">
        <v>1186</v>
      </c>
      <c r="F445" t="s">
        <v>578</v>
      </c>
      <c r="G445" s="2">
        <v>23956101</v>
      </c>
    </row>
    <row r="446" spans="1:7">
      <c r="A446" t="s">
        <v>761</v>
      </c>
      <c r="B446" s="1" t="s">
        <v>410</v>
      </c>
      <c r="C446">
        <v>133</v>
      </c>
      <c r="E446" s="43" t="s">
        <v>1186</v>
      </c>
      <c r="F446" t="s">
        <v>578</v>
      </c>
      <c r="G446" s="2">
        <v>23956101</v>
      </c>
    </row>
    <row r="447" spans="1:7">
      <c r="A447" t="s">
        <v>761</v>
      </c>
      <c r="B447" s="1" t="s">
        <v>411</v>
      </c>
      <c r="C447">
        <v>133</v>
      </c>
      <c r="E447" s="43" t="s">
        <v>1186</v>
      </c>
      <c r="F447" t="s">
        <v>578</v>
      </c>
      <c r="G447" s="2">
        <v>23956101</v>
      </c>
    </row>
    <row r="448" spans="1:7">
      <c r="A448" t="s">
        <v>761</v>
      </c>
      <c r="B448" s="1" t="s">
        <v>412</v>
      </c>
      <c r="C448">
        <v>133</v>
      </c>
      <c r="E448" s="43" t="s">
        <v>1186</v>
      </c>
      <c r="F448" t="s">
        <v>578</v>
      </c>
      <c r="G448" s="2">
        <v>23956101</v>
      </c>
    </row>
    <row r="449" spans="1:7">
      <c r="A449" t="s">
        <v>761</v>
      </c>
      <c r="B449" s="1" t="s">
        <v>413</v>
      </c>
      <c r="C449">
        <v>133</v>
      </c>
      <c r="E449" s="43" t="s">
        <v>1186</v>
      </c>
      <c r="F449" t="s">
        <v>578</v>
      </c>
      <c r="G449" s="2">
        <v>23956101</v>
      </c>
    </row>
    <row r="450" spans="1:7">
      <c r="A450" t="s">
        <v>761</v>
      </c>
      <c r="B450" s="1" t="s">
        <v>414</v>
      </c>
      <c r="C450">
        <v>133</v>
      </c>
      <c r="E450" s="43" t="s">
        <v>1186</v>
      </c>
      <c r="F450" t="s">
        <v>578</v>
      </c>
      <c r="G450" s="2">
        <v>23956101</v>
      </c>
    </row>
    <row r="451" spans="1:7">
      <c r="A451" t="s">
        <v>761</v>
      </c>
      <c r="B451" s="1" t="s">
        <v>415</v>
      </c>
      <c r="C451">
        <v>133</v>
      </c>
      <c r="E451" s="43" t="s">
        <v>1186</v>
      </c>
      <c r="F451" t="s">
        <v>578</v>
      </c>
      <c r="G451" s="2">
        <v>23956101</v>
      </c>
    </row>
    <row r="452" spans="1:7">
      <c r="A452" t="s">
        <v>761</v>
      </c>
      <c r="B452" s="1" t="s">
        <v>416</v>
      </c>
      <c r="C452">
        <v>133</v>
      </c>
      <c r="E452" s="43" t="s">
        <v>1186</v>
      </c>
      <c r="F452" t="s">
        <v>578</v>
      </c>
      <c r="G452" s="2">
        <v>23956101</v>
      </c>
    </row>
    <row r="453" spans="1:7">
      <c r="A453" t="s">
        <v>761</v>
      </c>
      <c r="B453" s="1" t="s">
        <v>417</v>
      </c>
      <c r="C453">
        <v>133</v>
      </c>
      <c r="E453" s="43" t="s">
        <v>1186</v>
      </c>
      <c r="F453" t="s">
        <v>578</v>
      </c>
      <c r="G453" s="2">
        <v>23956101</v>
      </c>
    </row>
    <row r="454" spans="1:7">
      <c r="A454" t="s">
        <v>761</v>
      </c>
      <c r="B454" s="1" t="s">
        <v>418</v>
      </c>
      <c r="C454">
        <v>133</v>
      </c>
      <c r="E454" s="43" t="s">
        <v>1186</v>
      </c>
      <c r="F454" t="s">
        <v>578</v>
      </c>
      <c r="G454" s="2">
        <v>23956101</v>
      </c>
    </row>
    <row r="455" spans="1:7">
      <c r="A455" t="s">
        <v>761</v>
      </c>
      <c r="B455" s="1" t="s">
        <v>419</v>
      </c>
      <c r="C455">
        <v>133</v>
      </c>
      <c r="E455" s="43" t="s">
        <v>1186</v>
      </c>
      <c r="F455" t="s">
        <v>578</v>
      </c>
      <c r="G455" s="2">
        <v>23956101</v>
      </c>
    </row>
    <row r="456" spans="1:7">
      <c r="A456" t="s">
        <v>761</v>
      </c>
      <c r="B456" s="1" t="s">
        <v>420</v>
      </c>
      <c r="C456">
        <v>133</v>
      </c>
      <c r="E456" s="43" t="s">
        <v>1186</v>
      </c>
      <c r="F456" t="s">
        <v>578</v>
      </c>
      <c r="G456" s="2">
        <v>23956101</v>
      </c>
    </row>
    <row r="457" spans="1:7">
      <c r="A457" t="s">
        <v>761</v>
      </c>
      <c r="B457" s="1" t="s">
        <v>421</v>
      </c>
      <c r="C457">
        <v>133</v>
      </c>
      <c r="E457" s="43" t="s">
        <v>1186</v>
      </c>
      <c r="F457" t="s">
        <v>578</v>
      </c>
      <c r="G457" s="2">
        <v>23956101</v>
      </c>
    </row>
    <row r="458" spans="1:7">
      <c r="A458" t="s">
        <v>761</v>
      </c>
      <c r="B458" s="1" t="s">
        <v>422</v>
      </c>
      <c r="C458">
        <v>133</v>
      </c>
      <c r="E458" s="43" t="s">
        <v>1186</v>
      </c>
      <c r="F458" t="s">
        <v>578</v>
      </c>
      <c r="G458" s="2">
        <v>23956101</v>
      </c>
    </row>
    <row r="459" spans="1:7">
      <c r="A459" t="s">
        <v>761</v>
      </c>
      <c r="B459" s="1" t="s">
        <v>423</v>
      </c>
      <c r="C459">
        <v>133</v>
      </c>
      <c r="E459" s="43" t="s">
        <v>1186</v>
      </c>
      <c r="F459" t="s">
        <v>578</v>
      </c>
      <c r="G459" s="2">
        <v>23956101</v>
      </c>
    </row>
    <row r="460" spans="1:7">
      <c r="A460" t="s">
        <v>761</v>
      </c>
      <c r="B460" s="1" t="s">
        <v>424</v>
      </c>
      <c r="C460">
        <v>133</v>
      </c>
      <c r="E460" s="43" t="s">
        <v>1186</v>
      </c>
      <c r="F460" t="s">
        <v>578</v>
      </c>
      <c r="G460" s="2">
        <v>23956101</v>
      </c>
    </row>
    <row r="461" spans="1:7">
      <c r="A461" t="s">
        <v>761</v>
      </c>
      <c r="B461" s="1" t="s">
        <v>425</v>
      </c>
      <c r="C461">
        <v>133</v>
      </c>
      <c r="E461" s="43" t="s">
        <v>1186</v>
      </c>
      <c r="F461" t="s">
        <v>578</v>
      </c>
      <c r="G461" s="2">
        <v>23956101</v>
      </c>
    </row>
    <row r="462" spans="1:7">
      <c r="A462" t="s">
        <v>761</v>
      </c>
      <c r="B462" s="1" t="s">
        <v>426</v>
      </c>
      <c r="C462">
        <v>133</v>
      </c>
      <c r="E462" s="43" t="s">
        <v>1186</v>
      </c>
      <c r="F462" t="s">
        <v>578</v>
      </c>
      <c r="G462" s="2">
        <v>23956101</v>
      </c>
    </row>
    <row r="463" spans="1:7">
      <c r="A463" t="s">
        <v>761</v>
      </c>
      <c r="B463" s="1" t="s">
        <v>427</v>
      </c>
      <c r="C463">
        <v>133</v>
      </c>
      <c r="E463" s="43" t="s">
        <v>1186</v>
      </c>
      <c r="F463" t="s">
        <v>578</v>
      </c>
      <c r="G463" s="2">
        <v>23956101</v>
      </c>
    </row>
    <row r="464" spans="1:7">
      <c r="A464" t="s">
        <v>761</v>
      </c>
      <c r="B464" s="1" t="s">
        <v>428</v>
      </c>
      <c r="C464">
        <v>133</v>
      </c>
      <c r="E464" s="43" t="s">
        <v>1186</v>
      </c>
      <c r="F464" t="s">
        <v>578</v>
      </c>
      <c r="G464" s="2">
        <v>23956101</v>
      </c>
    </row>
    <row r="465" spans="1:7">
      <c r="A465" t="s">
        <v>761</v>
      </c>
      <c r="B465" s="1" t="s">
        <v>429</v>
      </c>
      <c r="C465">
        <v>133</v>
      </c>
      <c r="E465" s="43" t="s">
        <v>1186</v>
      </c>
      <c r="F465" t="s">
        <v>578</v>
      </c>
      <c r="G465" s="2">
        <v>23956101</v>
      </c>
    </row>
    <row r="466" spans="1:7">
      <c r="A466" t="s">
        <v>761</v>
      </c>
      <c r="B466" s="1" t="s">
        <v>430</v>
      </c>
      <c r="C466">
        <v>133</v>
      </c>
      <c r="E466" s="43" t="s">
        <v>1186</v>
      </c>
      <c r="F466" t="s">
        <v>578</v>
      </c>
      <c r="G466" s="2">
        <v>23956101</v>
      </c>
    </row>
    <row r="467" spans="1:7">
      <c r="A467" t="s">
        <v>761</v>
      </c>
      <c r="B467" s="1" t="s">
        <v>431</v>
      </c>
      <c r="C467">
        <v>133</v>
      </c>
      <c r="E467" s="43" t="s">
        <v>1186</v>
      </c>
      <c r="F467" t="s">
        <v>578</v>
      </c>
      <c r="G467" s="2">
        <v>23956101</v>
      </c>
    </row>
    <row r="468" spans="1:7">
      <c r="A468" t="s">
        <v>761</v>
      </c>
      <c r="B468" s="1" t="s">
        <v>432</v>
      </c>
      <c r="C468">
        <v>133</v>
      </c>
      <c r="E468" s="43" t="s">
        <v>1186</v>
      </c>
      <c r="F468" t="s">
        <v>578</v>
      </c>
      <c r="G468" s="2">
        <v>23956101</v>
      </c>
    </row>
    <row r="469" spans="1:7">
      <c r="A469" t="s">
        <v>761</v>
      </c>
      <c r="B469" s="1" t="s">
        <v>433</v>
      </c>
      <c r="C469">
        <v>133</v>
      </c>
      <c r="E469" s="43" t="s">
        <v>1186</v>
      </c>
      <c r="F469" t="s">
        <v>578</v>
      </c>
      <c r="G469" s="2">
        <v>23956101</v>
      </c>
    </row>
    <row r="470" spans="1:7">
      <c r="A470" t="s">
        <v>761</v>
      </c>
      <c r="B470" s="1" t="s">
        <v>434</v>
      </c>
      <c r="C470">
        <v>133</v>
      </c>
      <c r="E470" s="43" t="s">
        <v>1186</v>
      </c>
      <c r="F470" t="s">
        <v>578</v>
      </c>
      <c r="G470" s="2">
        <v>23956101</v>
      </c>
    </row>
    <row r="471" spans="1:7">
      <c r="A471" t="s">
        <v>761</v>
      </c>
      <c r="B471" s="1" t="s">
        <v>435</v>
      </c>
      <c r="C471">
        <v>133</v>
      </c>
      <c r="E471" s="43" t="s">
        <v>1186</v>
      </c>
      <c r="F471" t="s">
        <v>578</v>
      </c>
      <c r="G471" s="2">
        <v>23956101</v>
      </c>
    </row>
    <row r="472" spans="1:7">
      <c r="A472" t="s">
        <v>761</v>
      </c>
      <c r="B472" s="1" t="s">
        <v>436</v>
      </c>
      <c r="C472">
        <v>133</v>
      </c>
      <c r="E472" s="43" t="s">
        <v>1186</v>
      </c>
      <c r="F472" t="s">
        <v>578</v>
      </c>
      <c r="G472" s="2">
        <v>23956101</v>
      </c>
    </row>
    <row r="473" spans="1:7">
      <c r="A473" t="s">
        <v>761</v>
      </c>
      <c r="B473" s="1" t="s">
        <v>437</v>
      </c>
      <c r="C473">
        <v>133</v>
      </c>
      <c r="E473" s="43" t="s">
        <v>1186</v>
      </c>
      <c r="F473" t="s">
        <v>578</v>
      </c>
      <c r="G473" s="2">
        <v>23956101</v>
      </c>
    </row>
    <row r="474" spans="1:7">
      <c r="A474" t="s">
        <v>761</v>
      </c>
      <c r="B474" s="1" t="s">
        <v>438</v>
      </c>
      <c r="C474">
        <v>133</v>
      </c>
      <c r="E474" s="43" t="s">
        <v>1186</v>
      </c>
      <c r="F474" t="s">
        <v>578</v>
      </c>
      <c r="G474" s="2">
        <v>23956101</v>
      </c>
    </row>
    <row r="475" spans="1:7">
      <c r="A475" t="s">
        <v>761</v>
      </c>
      <c r="B475" s="1" t="s">
        <v>439</v>
      </c>
      <c r="C475">
        <v>133</v>
      </c>
      <c r="E475" s="43" t="s">
        <v>1186</v>
      </c>
      <c r="F475" t="s">
        <v>578</v>
      </c>
      <c r="G475" s="2">
        <v>23956101</v>
      </c>
    </row>
    <row r="476" spans="1:7">
      <c r="A476" t="s">
        <v>761</v>
      </c>
      <c r="B476" s="1" t="s">
        <v>440</v>
      </c>
      <c r="C476">
        <v>133</v>
      </c>
      <c r="E476" s="43" t="s">
        <v>1186</v>
      </c>
      <c r="F476" t="s">
        <v>578</v>
      </c>
      <c r="G476" s="2">
        <v>23956101</v>
      </c>
    </row>
    <row r="477" spans="1:7">
      <c r="A477" t="s">
        <v>761</v>
      </c>
      <c r="B477" s="1" t="s">
        <v>441</v>
      </c>
      <c r="C477">
        <v>133</v>
      </c>
      <c r="E477" s="43" t="s">
        <v>1186</v>
      </c>
      <c r="F477" t="s">
        <v>578</v>
      </c>
      <c r="G477" s="2">
        <v>23956101</v>
      </c>
    </row>
    <row r="478" spans="1:7">
      <c r="A478" t="s">
        <v>761</v>
      </c>
      <c r="B478" s="1" t="s">
        <v>442</v>
      </c>
      <c r="C478">
        <v>133</v>
      </c>
      <c r="E478" s="43" t="s">
        <v>1186</v>
      </c>
      <c r="F478" t="s">
        <v>578</v>
      </c>
      <c r="G478" s="2">
        <v>23956101</v>
      </c>
    </row>
    <row r="479" spans="1:7">
      <c r="A479" t="s">
        <v>761</v>
      </c>
      <c r="B479" s="1" t="s">
        <v>443</v>
      </c>
      <c r="C479">
        <v>133</v>
      </c>
      <c r="E479" s="43" t="s">
        <v>1186</v>
      </c>
      <c r="F479" t="s">
        <v>578</v>
      </c>
      <c r="G479" s="2">
        <v>23956101</v>
      </c>
    </row>
    <row r="480" spans="1:7">
      <c r="A480" t="s">
        <v>761</v>
      </c>
      <c r="B480" s="1" t="s">
        <v>445</v>
      </c>
      <c r="C480">
        <v>133</v>
      </c>
      <c r="E480" s="43" t="s">
        <v>1186</v>
      </c>
      <c r="F480" t="s">
        <v>578</v>
      </c>
      <c r="G480" s="2">
        <v>23956101</v>
      </c>
    </row>
    <row r="481" spans="1:7">
      <c r="A481" t="s">
        <v>761</v>
      </c>
      <c r="B481" s="1" t="s">
        <v>447</v>
      </c>
      <c r="C481">
        <v>133</v>
      </c>
      <c r="E481" s="43" t="s">
        <v>1186</v>
      </c>
      <c r="F481" t="s">
        <v>578</v>
      </c>
      <c r="G481" s="2">
        <v>23956101</v>
      </c>
    </row>
    <row r="482" spans="1:7">
      <c r="A482" t="s">
        <v>761</v>
      </c>
      <c r="B482" s="1" t="s">
        <v>449</v>
      </c>
      <c r="C482">
        <v>133</v>
      </c>
      <c r="E482" s="43" t="s">
        <v>1186</v>
      </c>
      <c r="F482" t="s">
        <v>578</v>
      </c>
      <c r="G482" s="2">
        <v>23956101</v>
      </c>
    </row>
    <row r="483" spans="1:7">
      <c r="A483" t="s">
        <v>761</v>
      </c>
      <c r="B483" s="1" t="s">
        <v>451</v>
      </c>
      <c r="C483">
        <v>133</v>
      </c>
      <c r="E483" s="43" t="s">
        <v>1186</v>
      </c>
      <c r="F483" t="s">
        <v>578</v>
      </c>
      <c r="G483" s="2">
        <v>23956101</v>
      </c>
    </row>
    <row r="484" spans="1:7">
      <c r="A484" t="s">
        <v>761</v>
      </c>
      <c r="B484" s="1" t="s">
        <v>1</v>
      </c>
      <c r="C484">
        <v>133</v>
      </c>
      <c r="E484" s="43" t="s">
        <v>1186</v>
      </c>
      <c r="F484" t="s">
        <v>578</v>
      </c>
      <c r="G484" s="2">
        <v>23956101</v>
      </c>
    </row>
    <row r="485" spans="1:7">
      <c r="A485" t="s">
        <v>761</v>
      </c>
      <c r="B485" s="1" t="s">
        <v>453</v>
      </c>
      <c r="C485">
        <v>133</v>
      </c>
      <c r="E485" s="43" t="s">
        <v>1186</v>
      </c>
      <c r="F485" t="s">
        <v>578</v>
      </c>
      <c r="G485" s="2">
        <v>23956101</v>
      </c>
    </row>
    <row r="486" spans="1:7">
      <c r="A486" t="s">
        <v>761</v>
      </c>
      <c r="B486" s="1" t="s">
        <v>454</v>
      </c>
      <c r="C486">
        <v>133</v>
      </c>
      <c r="E486" s="43" t="s">
        <v>1186</v>
      </c>
      <c r="F486" t="s">
        <v>578</v>
      </c>
      <c r="G486" s="2">
        <v>23956101</v>
      </c>
    </row>
    <row r="487" spans="1:7">
      <c r="A487" t="s">
        <v>761</v>
      </c>
      <c r="B487" s="1" t="s">
        <v>455</v>
      </c>
      <c r="C487">
        <v>133</v>
      </c>
      <c r="E487" s="43" t="s">
        <v>1186</v>
      </c>
      <c r="F487" t="s">
        <v>578</v>
      </c>
      <c r="G487" s="2">
        <v>23956101</v>
      </c>
    </row>
    <row r="488" spans="1:7">
      <c r="A488" t="s">
        <v>761</v>
      </c>
      <c r="B488" s="1" t="s">
        <v>457</v>
      </c>
      <c r="C488">
        <v>133</v>
      </c>
      <c r="E488" s="43" t="s">
        <v>1186</v>
      </c>
      <c r="F488" t="s">
        <v>578</v>
      </c>
      <c r="G488" s="2">
        <v>23956101</v>
      </c>
    </row>
    <row r="489" spans="1:7">
      <c r="A489" t="s">
        <v>761</v>
      </c>
      <c r="B489" s="1" t="s">
        <v>458</v>
      </c>
      <c r="C489">
        <v>133</v>
      </c>
      <c r="E489" s="43" t="s">
        <v>1186</v>
      </c>
      <c r="F489" t="s">
        <v>578</v>
      </c>
      <c r="G489" s="2">
        <v>23956101</v>
      </c>
    </row>
    <row r="490" spans="1:7">
      <c r="A490" t="s">
        <v>761</v>
      </c>
      <c r="B490" s="1" t="s">
        <v>459</v>
      </c>
      <c r="C490">
        <v>133</v>
      </c>
      <c r="E490" s="43" t="s">
        <v>1186</v>
      </c>
      <c r="F490" t="s">
        <v>578</v>
      </c>
      <c r="G490" s="2">
        <v>23956101</v>
      </c>
    </row>
    <row r="491" spans="1:7">
      <c r="A491" t="s">
        <v>761</v>
      </c>
      <c r="B491" s="1" t="s">
        <v>460</v>
      </c>
      <c r="C491">
        <v>133</v>
      </c>
      <c r="E491" s="43" t="s">
        <v>1186</v>
      </c>
      <c r="F491" t="s">
        <v>578</v>
      </c>
      <c r="G491" s="2">
        <v>23956101</v>
      </c>
    </row>
    <row r="492" spans="1:7">
      <c r="A492" t="s">
        <v>761</v>
      </c>
      <c r="B492" s="1" t="s">
        <v>461</v>
      </c>
      <c r="C492">
        <v>133</v>
      </c>
      <c r="E492" s="43" t="s">
        <v>1186</v>
      </c>
      <c r="F492" t="s">
        <v>578</v>
      </c>
      <c r="G492" s="2">
        <v>23956101</v>
      </c>
    </row>
    <row r="493" spans="1:7">
      <c r="A493" t="s">
        <v>761</v>
      </c>
      <c r="B493" s="1" t="s">
        <v>462</v>
      </c>
      <c r="C493">
        <v>133</v>
      </c>
      <c r="E493" s="43" t="s">
        <v>1186</v>
      </c>
      <c r="F493" t="s">
        <v>578</v>
      </c>
      <c r="G493" s="2">
        <v>23956101</v>
      </c>
    </row>
    <row r="494" spans="1:7">
      <c r="A494" t="s">
        <v>761</v>
      </c>
      <c r="B494" s="1" t="s">
        <v>602</v>
      </c>
      <c r="C494">
        <v>133</v>
      </c>
      <c r="E494" s="43" t="s">
        <v>1186</v>
      </c>
      <c r="F494" t="s">
        <v>578</v>
      </c>
      <c r="G494" s="2">
        <v>23956101</v>
      </c>
    </row>
    <row r="495" spans="1:7">
      <c r="A495" t="s">
        <v>761</v>
      </c>
      <c r="B495" s="1" t="s">
        <v>463</v>
      </c>
      <c r="C495">
        <v>133</v>
      </c>
      <c r="E495" s="43" t="s">
        <v>1186</v>
      </c>
      <c r="F495" t="s">
        <v>578</v>
      </c>
      <c r="G495" s="2">
        <v>23956101</v>
      </c>
    </row>
    <row r="496" spans="1:7">
      <c r="A496" t="s">
        <v>761</v>
      </c>
      <c r="B496" s="1" t="s">
        <v>464</v>
      </c>
      <c r="C496">
        <v>133</v>
      </c>
      <c r="E496" s="43" t="s">
        <v>1186</v>
      </c>
      <c r="F496" t="s">
        <v>578</v>
      </c>
      <c r="G496" s="2">
        <v>23956101</v>
      </c>
    </row>
    <row r="497" spans="1:7">
      <c r="A497" t="s">
        <v>761</v>
      </c>
      <c r="B497" s="1" t="s">
        <v>465</v>
      </c>
      <c r="C497">
        <v>133</v>
      </c>
      <c r="E497" s="43" t="s">
        <v>1186</v>
      </c>
      <c r="F497" t="s">
        <v>578</v>
      </c>
      <c r="G497" s="2">
        <v>23956101</v>
      </c>
    </row>
    <row r="498" spans="1:7">
      <c r="A498" t="s">
        <v>761</v>
      </c>
      <c r="B498" s="1" t="s">
        <v>466</v>
      </c>
      <c r="C498">
        <v>133</v>
      </c>
      <c r="E498" s="43" t="s">
        <v>1186</v>
      </c>
      <c r="F498" t="s">
        <v>578</v>
      </c>
      <c r="G498" s="2">
        <v>23956101</v>
      </c>
    </row>
    <row r="499" spans="1:7">
      <c r="A499" t="s">
        <v>761</v>
      </c>
      <c r="B499" s="1" t="s">
        <v>467</v>
      </c>
      <c r="C499">
        <v>133</v>
      </c>
      <c r="E499" s="43" t="s">
        <v>1186</v>
      </c>
      <c r="F499" t="s">
        <v>578</v>
      </c>
      <c r="G499" s="2">
        <v>23956101</v>
      </c>
    </row>
    <row r="500" spans="1:7">
      <c r="A500" t="s">
        <v>761</v>
      </c>
      <c r="B500" s="1" t="s">
        <v>468</v>
      </c>
      <c r="C500">
        <v>133</v>
      </c>
      <c r="E500" s="43" t="s">
        <v>1186</v>
      </c>
      <c r="F500" t="s">
        <v>578</v>
      </c>
      <c r="G500" s="2">
        <v>23956101</v>
      </c>
    </row>
    <row r="501" spans="1:7">
      <c r="A501" t="s">
        <v>761</v>
      </c>
      <c r="B501" s="1" t="s">
        <v>469</v>
      </c>
      <c r="C501">
        <v>133</v>
      </c>
      <c r="E501" s="43" t="s">
        <v>1186</v>
      </c>
      <c r="F501" t="s">
        <v>578</v>
      </c>
      <c r="G501" s="2">
        <v>23956101</v>
      </c>
    </row>
    <row r="502" spans="1:7">
      <c r="A502" t="s">
        <v>761</v>
      </c>
      <c r="B502" s="1" t="s">
        <v>470</v>
      </c>
      <c r="C502">
        <v>133</v>
      </c>
      <c r="E502" s="43" t="s">
        <v>1186</v>
      </c>
      <c r="F502" t="s">
        <v>578</v>
      </c>
      <c r="G502" s="2">
        <v>23956101</v>
      </c>
    </row>
    <row r="503" spans="1:7">
      <c r="A503" t="s">
        <v>761</v>
      </c>
      <c r="B503" s="1" t="s">
        <v>471</v>
      </c>
      <c r="C503">
        <v>133</v>
      </c>
      <c r="E503" s="43" t="s">
        <v>1186</v>
      </c>
      <c r="F503" t="s">
        <v>578</v>
      </c>
      <c r="G503" s="2">
        <v>23956101</v>
      </c>
    </row>
    <row r="504" spans="1:7">
      <c r="A504" t="s">
        <v>761</v>
      </c>
      <c r="B504" s="1" t="s">
        <v>472</v>
      </c>
      <c r="C504">
        <v>133</v>
      </c>
      <c r="E504" s="43" t="s">
        <v>1186</v>
      </c>
      <c r="F504" t="s">
        <v>578</v>
      </c>
      <c r="G504" s="2">
        <v>23956101</v>
      </c>
    </row>
    <row r="505" spans="1:7">
      <c r="A505" t="s">
        <v>761</v>
      </c>
      <c r="B505" s="1" t="s">
        <v>473</v>
      </c>
      <c r="C505">
        <v>133</v>
      </c>
      <c r="E505" s="43" t="s">
        <v>1186</v>
      </c>
      <c r="F505" t="s">
        <v>578</v>
      </c>
      <c r="G505" s="2">
        <v>23956101</v>
      </c>
    </row>
    <row r="506" spans="1:7">
      <c r="A506" t="s">
        <v>761</v>
      </c>
      <c r="B506" s="1" t="s">
        <v>474</v>
      </c>
      <c r="C506">
        <v>133</v>
      </c>
      <c r="E506" s="43" t="s">
        <v>1186</v>
      </c>
      <c r="F506" t="s">
        <v>578</v>
      </c>
      <c r="G506" s="2">
        <v>23956101</v>
      </c>
    </row>
    <row r="507" spans="1:7">
      <c r="A507" t="s">
        <v>761</v>
      </c>
      <c r="B507" s="1" t="s">
        <v>475</v>
      </c>
      <c r="C507">
        <v>133</v>
      </c>
      <c r="E507" s="43" t="s">
        <v>1186</v>
      </c>
      <c r="F507" t="s">
        <v>578</v>
      </c>
      <c r="G507" s="2">
        <v>23956101</v>
      </c>
    </row>
    <row r="508" spans="1:7">
      <c r="A508" t="s">
        <v>761</v>
      </c>
      <c r="B508" s="1" t="s">
        <v>476</v>
      </c>
      <c r="C508">
        <v>133</v>
      </c>
      <c r="E508" s="43" t="s">
        <v>1186</v>
      </c>
      <c r="F508" t="s">
        <v>578</v>
      </c>
      <c r="G508" s="2">
        <v>23956101</v>
      </c>
    </row>
    <row r="509" spans="1:7">
      <c r="A509" t="s">
        <v>761</v>
      </c>
      <c r="B509" s="1" t="s">
        <v>477</v>
      </c>
      <c r="C509">
        <v>133</v>
      </c>
      <c r="E509" s="43" t="s">
        <v>1186</v>
      </c>
      <c r="F509" t="s">
        <v>578</v>
      </c>
      <c r="G509" s="2">
        <v>23956101</v>
      </c>
    </row>
    <row r="510" spans="1:7">
      <c r="A510" t="s">
        <v>761</v>
      </c>
      <c r="B510" s="1" t="s">
        <v>478</v>
      </c>
      <c r="C510">
        <v>133</v>
      </c>
      <c r="E510" s="43" t="s">
        <v>1186</v>
      </c>
      <c r="F510" t="s">
        <v>578</v>
      </c>
      <c r="G510" s="2">
        <v>23956101</v>
      </c>
    </row>
    <row r="511" spans="1:7">
      <c r="A511" t="s">
        <v>761</v>
      </c>
      <c r="B511" s="1" t="s">
        <v>479</v>
      </c>
      <c r="C511">
        <v>133</v>
      </c>
      <c r="E511" s="43" t="s">
        <v>1186</v>
      </c>
      <c r="F511" t="s">
        <v>578</v>
      </c>
      <c r="G511" s="2">
        <v>23956101</v>
      </c>
    </row>
    <row r="512" spans="1:7">
      <c r="A512" t="s">
        <v>761</v>
      </c>
      <c r="B512" s="1" t="s">
        <v>480</v>
      </c>
      <c r="C512">
        <v>133</v>
      </c>
      <c r="E512" s="43" t="s">
        <v>1186</v>
      </c>
      <c r="F512" t="s">
        <v>578</v>
      </c>
      <c r="G512" s="2">
        <v>23956101</v>
      </c>
    </row>
    <row r="513" spans="1:7">
      <c r="A513" t="s">
        <v>761</v>
      </c>
      <c r="B513" s="1" t="s">
        <v>481</v>
      </c>
      <c r="C513">
        <v>133</v>
      </c>
      <c r="E513" s="43" t="s">
        <v>1186</v>
      </c>
      <c r="F513" t="s">
        <v>578</v>
      </c>
      <c r="G513" s="2">
        <v>23956101</v>
      </c>
    </row>
    <row r="514" spans="1:7">
      <c r="A514" t="s">
        <v>761</v>
      </c>
      <c r="B514" s="1" t="s">
        <v>482</v>
      </c>
      <c r="C514">
        <v>133</v>
      </c>
      <c r="E514" s="43" t="s">
        <v>1186</v>
      </c>
      <c r="F514" t="s">
        <v>578</v>
      </c>
      <c r="G514" s="2">
        <v>23956101</v>
      </c>
    </row>
    <row r="515" spans="1:7">
      <c r="A515" t="s">
        <v>761</v>
      </c>
      <c r="B515" s="1" t="s">
        <v>483</v>
      </c>
      <c r="C515">
        <v>133</v>
      </c>
      <c r="E515" s="43" t="s">
        <v>1186</v>
      </c>
      <c r="F515" t="s">
        <v>578</v>
      </c>
      <c r="G515" s="2">
        <v>23956101</v>
      </c>
    </row>
    <row r="516" spans="1:7">
      <c r="A516" t="s">
        <v>761</v>
      </c>
      <c r="B516" s="1" t="s">
        <v>484</v>
      </c>
      <c r="C516">
        <v>133</v>
      </c>
      <c r="E516" s="43" t="s">
        <v>1186</v>
      </c>
      <c r="F516" t="s">
        <v>578</v>
      </c>
      <c r="G516" s="2">
        <v>23956101</v>
      </c>
    </row>
    <row r="517" spans="1:7">
      <c r="A517" t="s">
        <v>761</v>
      </c>
      <c r="B517" s="1" t="s">
        <v>485</v>
      </c>
      <c r="C517">
        <v>133</v>
      </c>
      <c r="E517" s="43" t="s">
        <v>1186</v>
      </c>
      <c r="F517" t="s">
        <v>578</v>
      </c>
      <c r="G517" s="2">
        <v>23956101</v>
      </c>
    </row>
    <row r="518" spans="1:7">
      <c r="A518" t="s">
        <v>761</v>
      </c>
      <c r="B518" s="1" t="s">
        <v>486</v>
      </c>
      <c r="C518">
        <v>133</v>
      </c>
      <c r="E518" s="43" t="s">
        <v>1186</v>
      </c>
      <c r="F518" t="s">
        <v>578</v>
      </c>
      <c r="G518" s="2">
        <v>23956101</v>
      </c>
    </row>
    <row r="519" spans="1:7">
      <c r="A519" t="s">
        <v>761</v>
      </c>
      <c r="B519" s="1" t="s">
        <v>487</v>
      </c>
      <c r="C519">
        <v>133</v>
      </c>
      <c r="E519" s="43" t="s">
        <v>1186</v>
      </c>
      <c r="F519" t="s">
        <v>578</v>
      </c>
      <c r="G519" s="2">
        <v>23956101</v>
      </c>
    </row>
    <row r="520" spans="1:7">
      <c r="A520" t="s">
        <v>761</v>
      </c>
      <c r="B520" s="1" t="s">
        <v>488</v>
      </c>
      <c r="C520">
        <v>133</v>
      </c>
      <c r="E520" s="43" t="s">
        <v>1186</v>
      </c>
      <c r="F520" t="s">
        <v>578</v>
      </c>
      <c r="G520" s="2">
        <v>23956101</v>
      </c>
    </row>
    <row r="521" spans="1:7">
      <c r="A521" t="s">
        <v>761</v>
      </c>
      <c r="B521" s="1" t="s">
        <v>489</v>
      </c>
      <c r="C521">
        <v>133</v>
      </c>
      <c r="E521" s="43" t="s">
        <v>1186</v>
      </c>
      <c r="F521" t="s">
        <v>578</v>
      </c>
      <c r="G521" s="2">
        <v>23956101</v>
      </c>
    </row>
    <row r="522" spans="1:7">
      <c r="A522" t="s">
        <v>761</v>
      </c>
      <c r="B522" s="1" t="s">
        <v>603</v>
      </c>
      <c r="C522">
        <v>133</v>
      </c>
      <c r="E522" s="43" t="s">
        <v>1186</v>
      </c>
      <c r="F522" t="s">
        <v>578</v>
      </c>
      <c r="G522" s="2">
        <v>23956101</v>
      </c>
    </row>
    <row r="523" spans="1:7">
      <c r="A523" t="s">
        <v>761</v>
      </c>
      <c r="B523" s="1" t="s">
        <v>490</v>
      </c>
      <c r="C523">
        <v>133</v>
      </c>
      <c r="E523" s="43" t="s">
        <v>1186</v>
      </c>
      <c r="F523" t="s">
        <v>578</v>
      </c>
      <c r="G523" s="2">
        <v>23956101</v>
      </c>
    </row>
    <row r="524" spans="1:7">
      <c r="A524" t="s">
        <v>761</v>
      </c>
      <c r="B524" s="1" t="s">
        <v>491</v>
      </c>
      <c r="C524">
        <v>133</v>
      </c>
      <c r="E524" s="43" t="s">
        <v>1186</v>
      </c>
      <c r="F524" t="s">
        <v>578</v>
      </c>
      <c r="G524" s="2">
        <v>23956101</v>
      </c>
    </row>
    <row r="525" spans="1:7">
      <c r="A525" t="s">
        <v>761</v>
      </c>
      <c r="B525" s="1" t="s">
        <v>492</v>
      </c>
      <c r="C525">
        <v>133</v>
      </c>
      <c r="E525" s="43" t="s">
        <v>1186</v>
      </c>
      <c r="F525" t="s">
        <v>578</v>
      </c>
      <c r="G525" s="2">
        <v>23956101</v>
      </c>
    </row>
    <row r="526" spans="1:7">
      <c r="A526" t="s">
        <v>761</v>
      </c>
      <c r="B526" s="1" t="s">
        <v>493</v>
      </c>
      <c r="C526">
        <v>133</v>
      </c>
      <c r="E526" s="43" t="s">
        <v>1186</v>
      </c>
      <c r="F526" t="s">
        <v>578</v>
      </c>
      <c r="G526" s="2">
        <v>23956101</v>
      </c>
    </row>
    <row r="527" spans="1:7">
      <c r="A527" t="s">
        <v>761</v>
      </c>
      <c r="B527" s="1" t="s">
        <v>494</v>
      </c>
      <c r="C527">
        <v>133</v>
      </c>
      <c r="E527" s="43" t="s">
        <v>1186</v>
      </c>
      <c r="F527" t="s">
        <v>578</v>
      </c>
      <c r="G527" s="2">
        <v>23956101</v>
      </c>
    </row>
    <row r="528" spans="1:7">
      <c r="A528" t="s">
        <v>761</v>
      </c>
      <c r="B528" s="1" t="s">
        <v>495</v>
      </c>
      <c r="C528">
        <v>133</v>
      </c>
      <c r="E528" s="43" t="s">
        <v>1186</v>
      </c>
      <c r="F528" t="s">
        <v>578</v>
      </c>
      <c r="G528" s="2">
        <v>23956101</v>
      </c>
    </row>
    <row r="529" spans="1:7">
      <c r="A529" t="s">
        <v>761</v>
      </c>
      <c r="B529" s="1" t="s">
        <v>496</v>
      </c>
      <c r="C529">
        <v>133</v>
      </c>
      <c r="E529" s="43" t="s">
        <v>1186</v>
      </c>
      <c r="F529" t="s">
        <v>578</v>
      </c>
      <c r="G529" s="2">
        <v>23956101</v>
      </c>
    </row>
    <row r="530" spans="1:7">
      <c r="A530" t="s">
        <v>761</v>
      </c>
      <c r="B530" s="1" t="s">
        <v>497</v>
      </c>
      <c r="C530">
        <v>133</v>
      </c>
      <c r="E530" s="43" t="s">
        <v>1186</v>
      </c>
      <c r="F530" t="s">
        <v>578</v>
      </c>
      <c r="G530" s="2">
        <v>23956101</v>
      </c>
    </row>
    <row r="531" spans="1:7">
      <c r="A531" t="s">
        <v>761</v>
      </c>
      <c r="B531" s="1" t="s">
        <v>498</v>
      </c>
      <c r="C531">
        <v>133</v>
      </c>
      <c r="E531" s="43" t="s">
        <v>1186</v>
      </c>
      <c r="F531" t="s">
        <v>578</v>
      </c>
      <c r="G531" s="2">
        <v>23956101</v>
      </c>
    </row>
    <row r="532" spans="1:7">
      <c r="A532" t="s">
        <v>761</v>
      </c>
      <c r="B532" s="1" t="s">
        <v>499</v>
      </c>
      <c r="C532">
        <v>133</v>
      </c>
      <c r="E532" s="43" t="s">
        <v>1186</v>
      </c>
      <c r="F532" t="s">
        <v>578</v>
      </c>
      <c r="G532" s="2">
        <v>23956101</v>
      </c>
    </row>
    <row r="533" spans="1:7">
      <c r="A533" t="s">
        <v>761</v>
      </c>
      <c r="B533" s="1" t="s">
        <v>500</v>
      </c>
      <c r="C533">
        <v>133</v>
      </c>
      <c r="E533" s="43" t="s">
        <v>1186</v>
      </c>
      <c r="F533" t="s">
        <v>578</v>
      </c>
      <c r="G533" s="2">
        <v>23956101</v>
      </c>
    </row>
    <row r="534" spans="1:7">
      <c r="A534" t="s">
        <v>761</v>
      </c>
      <c r="B534" s="1" t="s">
        <v>501</v>
      </c>
      <c r="C534">
        <v>133</v>
      </c>
      <c r="E534" s="43" t="s">
        <v>1186</v>
      </c>
      <c r="F534" t="s">
        <v>578</v>
      </c>
      <c r="G534" s="2">
        <v>23956101</v>
      </c>
    </row>
    <row r="535" spans="1:7">
      <c r="A535" t="s">
        <v>761</v>
      </c>
      <c r="B535" s="1" t="s">
        <v>502</v>
      </c>
      <c r="C535">
        <v>133</v>
      </c>
      <c r="E535" s="43" t="s">
        <v>1186</v>
      </c>
      <c r="F535" t="s">
        <v>578</v>
      </c>
      <c r="G535" s="2">
        <v>23956101</v>
      </c>
    </row>
    <row r="536" spans="1:7">
      <c r="A536" t="s">
        <v>761</v>
      </c>
      <c r="B536" s="1" t="s">
        <v>504</v>
      </c>
      <c r="C536">
        <v>133</v>
      </c>
      <c r="E536" s="43" t="s">
        <v>1186</v>
      </c>
      <c r="F536" t="s">
        <v>578</v>
      </c>
      <c r="G536" s="2">
        <v>23956101</v>
      </c>
    </row>
    <row r="537" spans="1:7">
      <c r="A537" t="s">
        <v>761</v>
      </c>
      <c r="B537" s="1" t="s">
        <v>505</v>
      </c>
      <c r="C537">
        <v>133</v>
      </c>
      <c r="E537" s="43" t="s">
        <v>1186</v>
      </c>
      <c r="F537" t="s">
        <v>578</v>
      </c>
      <c r="G537" s="2">
        <v>23956101</v>
      </c>
    </row>
    <row r="538" spans="1:7">
      <c r="A538" t="s">
        <v>761</v>
      </c>
      <c r="B538" s="1" t="s">
        <v>506</v>
      </c>
      <c r="C538">
        <v>133</v>
      </c>
      <c r="E538" s="43" t="s">
        <v>1186</v>
      </c>
      <c r="F538" t="s">
        <v>578</v>
      </c>
      <c r="G538" s="2">
        <v>23956101</v>
      </c>
    </row>
    <row r="539" spans="1:7">
      <c r="A539" t="s">
        <v>761</v>
      </c>
      <c r="B539" s="1" t="s">
        <v>507</v>
      </c>
      <c r="C539">
        <v>133</v>
      </c>
      <c r="E539" s="43" t="s">
        <v>1186</v>
      </c>
      <c r="F539" t="s">
        <v>578</v>
      </c>
      <c r="G539" s="2">
        <v>23956101</v>
      </c>
    </row>
    <row r="540" spans="1:7">
      <c r="A540" t="s">
        <v>761</v>
      </c>
      <c r="B540" s="1" t="s">
        <v>508</v>
      </c>
      <c r="C540">
        <v>133</v>
      </c>
      <c r="E540" s="43" t="s">
        <v>1186</v>
      </c>
      <c r="F540" t="s">
        <v>578</v>
      </c>
      <c r="G540" s="2">
        <v>23956101</v>
      </c>
    </row>
    <row r="541" spans="1:7">
      <c r="A541" t="s">
        <v>761</v>
      </c>
      <c r="B541" s="1" t="s">
        <v>509</v>
      </c>
      <c r="C541">
        <v>133</v>
      </c>
      <c r="E541" s="43" t="s">
        <v>1186</v>
      </c>
      <c r="F541" t="s">
        <v>578</v>
      </c>
      <c r="G541" s="2">
        <v>23956101</v>
      </c>
    </row>
    <row r="542" spans="1:7">
      <c r="A542" t="s">
        <v>761</v>
      </c>
      <c r="B542" s="1" t="s">
        <v>510</v>
      </c>
      <c r="C542">
        <v>133</v>
      </c>
      <c r="E542" s="43" t="s">
        <v>1186</v>
      </c>
      <c r="F542" t="s">
        <v>578</v>
      </c>
      <c r="G542" s="2">
        <v>23956101</v>
      </c>
    </row>
    <row r="543" spans="1:7">
      <c r="A543" t="s">
        <v>761</v>
      </c>
      <c r="B543" s="1" t="s">
        <v>511</v>
      </c>
      <c r="C543">
        <v>133</v>
      </c>
      <c r="E543" s="43" t="s">
        <v>1186</v>
      </c>
      <c r="F543" t="s">
        <v>578</v>
      </c>
      <c r="G543" s="2">
        <v>23956101</v>
      </c>
    </row>
    <row r="544" spans="1:7">
      <c r="A544" t="s">
        <v>761</v>
      </c>
      <c r="B544" s="1" t="s">
        <v>512</v>
      </c>
      <c r="C544">
        <v>133</v>
      </c>
      <c r="E544" s="43" t="s">
        <v>1186</v>
      </c>
      <c r="F544" t="s">
        <v>578</v>
      </c>
      <c r="G544" s="2">
        <v>23956101</v>
      </c>
    </row>
    <row r="545" spans="1:7">
      <c r="A545" t="s">
        <v>761</v>
      </c>
      <c r="B545" s="1" t="s">
        <v>513</v>
      </c>
      <c r="C545">
        <v>133</v>
      </c>
      <c r="E545" s="43" t="s">
        <v>1186</v>
      </c>
      <c r="F545" t="s">
        <v>578</v>
      </c>
      <c r="G545" s="2">
        <v>23956101</v>
      </c>
    </row>
    <row r="546" spans="1:7">
      <c r="A546" t="s">
        <v>761</v>
      </c>
      <c r="B546" s="1" t="s">
        <v>514</v>
      </c>
      <c r="C546">
        <v>133</v>
      </c>
      <c r="E546" s="43" t="s">
        <v>1186</v>
      </c>
      <c r="F546" t="s">
        <v>578</v>
      </c>
      <c r="G546" s="2">
        <v>23956101</v>
      </c>
    </row>
    <row r="547" spans="1:7">
      <c r="A547" t="s">
        <v>761</v>
      </c>
      <c r="B547" s="1" t="s">
        <v>515</v>
      </c>
      <c r="C547">
        <v>133</v>
      </c>
      <c r="E547" s="43" t="s">
        <v>1186</v>
      </c>
      <c r="F547" t="s">
        <v>578</v>
      </c>
      <c r="G547" s="2">
        <v>23956101</v>
      </c>
    </row>
    <row r="548" spans="1:7">
      <c r="A548" t="s">
        <v>761</v>
      </c>
      <c r="B548" s="1" t="s">
        <v>516</v>
      </c>
      <c r="C548">
        <v>133</v>
      </c>
      <c r="E548" s="43" t="s">
        <v>1186</v>
      </c>
      <c r="F548" t="s">
        <v>578</v>
      </c>
      <c r="G548" s="2">
        <v>23956101</v>
      </c>
    </row>
    <row r="549" spans="1:7">
      <c r="A549" t="s">
        <v>761</v>
      </c>
      <c r="B549" s="1" t="s">
        <v>517</v>
      </c>
      <c r="C549">
        <v>133</v>
      </c>
      <c r="E549" s="43" t="s">
        <v>1186</v>
      </c>
      <c r="F549" t="s">
        <v>578</v>
      </c>
      <c r="G549" s="2">
        <v>23956101</v>
      </c>
    </row>
    <row r="550" spans="1:7">
      <c r="A550" t="s">
        <v>761</v>
      </c>
      <c r="B550" s="1" t="s">
        <v>518</v>
      </c>
      <c r="C550">
        <v>133</v>
      </c>
      <c r="E550" s="43" t="s">
        <v>1186</v>
      </c>
      <c r="F550" t="s">
        <v>578</v>
      </c>
      <c r="G550" s="2">
        <v>23956101</v>
      </c>
    </row>
    <row r="551" spans="1:7">
      <c r="A551" t="s">
        <v>761</v>
      </c>
      <c r="B551" s="1" t="s">
        <v>519</v>
      </c>
      <c r="C551">
        <v>133</v>
      </c>
      <c r="E551" s="43" t="s">
        <v>1186</v>
      </c>
      <c r="F551" t="s">
        <v>578</v>
      </c>
      <c r="G551" s="2">
        <v>23956101</v>
      </c>
    </row>
    <row r="552" spans="1:7">
      <c r="A552" t="s">
        <v>761</v>
      </c>
      <c r="B552" s="1" t="s">
        <v>520</v>
      </c>
      <c r="C552">
        <v>133</v>
      </c>
      <c r="E552" s="43" t="s">
        <v>1186</v>
      </c>
      <c r="F552" t="s">
        <v>578</v>
      </c>
      <c r="G552" s="2">
        <v>23956101</v>
      </c>
    </row>
    <row r="553" spans="1:7">
      <c r="A553" t="s">
        <v>761</v>
      </c>
      <c r="B553" s="1" t="s">
        <v>521</v>
      </c>
      <c r="C553">
        <v>133</v>
      </c>
      <c r="E553" s="43" t="s">
        <v>1186</v>
      </c>
      <c r="F553" t="s">
        <v>578</v>
      </c>
      <c r="G553" s="2">
        <v>23956101</v>
      </c>
    </row>
    <row r="554" spans="1:7">
      <c r="A554" t="s">
        <v>761</v>
      </c>
      <c r="B554" s="1" t="s">
        <v>522</v>
      </c>
      <c r="C554">
        <v>133</v>
      </c>
      <c r="E554" s="43" t="s">
        <v>1186</v>
      </c>
      <c r="F554" t="s">
        <v>578</v>
      </c>
      <c r="G554" s="2">
        <v>23956101</v>
      </c>
    </row>
    <row r="555" spans="1:7">
      <c r="A555" t="s">
        <v>761</v>
      </c>
      <c r="B555" s="1" t="s">
        <v>523</v>
      </c>
      <c r="C555">
        <v>133</v>
      </c>
      <c r="E555" s="43" t="s">
        <v>1186</v>
      </c>
      <c r="F555" t="s">
        <v>578</v>
      </c>
      <c r="G555" s="2">
        <v>23956101</v>
      </c>
    </row>
    <row r="556" spans="1:7">
      <c r="A556" t="s">
        <v>761</v>
      </c>
      <c r="B556" s="1" t="s">
        <v>524</v>
      </c>
      <c r="C556">
        <v>133</v>
      </c>
      <c r="E556" s="43" t="s">
        <v>1186</v>
      </c>
      <c r="F556" t="s">
        <v>578</v>
      </c>
      <c r="G556" s="2">
        <v>23956101</v>
      </c>
    </row>
    <row r="557" spans="1:7">
      <c r="A557" t="s">
        <v>761</v>
      </c>
      <c r="B557" s="1" t="s">
        <v>604</v>
      </c>
      <c r="C557">
        <v>133</v>
      </c>
      <c r="E557" s="43" t="s">
        <v>1186</v>
      </c>
      <c r="F557" t="s">
        <v>578</v>
      </c>
      <c r="G557" s="2">
        <v>23956101</v>
      </c>
    </row>
    <row r="558" spans="1:7">
      <c r="A558" t="s">
        <v>761</v>
      </c>
      <c r="B558" s="1" t="s">
        <v>525</v>
      </c>
      <c r="C558">
        <v>133</v>
      </c>
      <c r="E558" s="43" t="s">
        <v>1186</v>
      </c>
      <c r="F558" t="s">
        <v>578</v>
      </c>
      <c r="G558" s="2">
        <v>23956101</v>
      </c>
    </row>
    <row r="559" spans="1:7">
      <c r="A559" t="s">
        <v>761</v>
      </c>
      <c r="B559" s="1" t="s">
        <v>526</v>
      </c>
      <c r="C559">
        <v>133</v>
      </c>
      <c r="E559" s="43" t="s">
        <v>1186</v>
      </c>
      <c r="F559" t="s">
        <v>578</v>
      </c>
      <c r="G559" s="2">
        <v>23956101</v>
      </c>
    </row>
    <row r="560" spans="1:7">
      <c r="A560" t="s">
        <v>761</v>
      </c>
      <c r="B560" s="1" t="s">
        <v>527</v>
      </c>
      <c r="C560">
        <v>133</v>
      </c>
      <c r="E560" s="43" t="s">
        <v>1186</v>
      </c>
      <c r="F560" t="s">
        <v>578</v>
      </c>
      <c r="G560" s="2">
        <v>23956101</v>
      </c>
    </row>
    <row r="561" spans="1:7">
      <c r="A561" t="s">
        <v>761</v>
      </c>
      <c r="B561" s="1" t="s">
        <v>528</v>
      </c>
      <c r="C561">
        <v>133</v>
      </c>
      <c r="E561" s="43" t="s">
        <v>1186</v>
      </c>
      <c r="F561" t="s">
        <v>578</v>
      </c>
      <c r="G561" s="2">
        <v>23956101</v>
      </c>
    </row>
    <row r="562" spans="1:7">
      <c r="A562" t="s">
        <v>761</v>
      </c>
      <c r="B562" s="1" t="s">
        <v>529</v>
      </c>
      <c r="C562">
        <v>133</v>
      </c>
      <c r="E562" s="43" t="s">
        <v>1186</v>
      </c>
      <c r="F562" t="s">
        <v>578</v>
      </c>
      <c r="G562" s="2">
        <v>23956101</v>
      </c>
    </row>
    <row r="563" spans="1:7">
      <c r="A563" t="s">
        <v>761</v>
      </c>
      <c r="B563" s="1" t="s">
        <v>530</v>
      </c>
      <c r="C563">
        <v>133</v>
      </c>
      <c r="E563" s="43" t="s">
        <v>1186</v>
      </c>
      <c r="F563" t="s">
        <v>578</v>
      </c>
      <c r="G563" s="2">
        <v>23956101</v>
      </c>
    </row>
    <row r="564" spans="1:7">
      <c r="A564" t="s">
        <v>761</v>
      </c>
      <c r="B564" s="1" t="s">
        <v>531</v>
      </c>
      <c r="C564">
        <v>133</v>
      </c>
      <c r="E564" s="43" t="s">
        <v>1186</v>
      </c>
      <c r="F564" t="s">
        <v>578</v>
      </c>
      <c r="G564" s="2">
        <v>23956101</v>
      </c>
    </row>
    <row r="565" spans="1:7">
      <c r="A565" t="s">
        <v>761</v>
      </c>
      <c r="B565" s="1" t="s">
        <v>532</v>
      </c>
      <c r="C565">
        <v>133</v>
      </c>
      <c r="E565" s="43" t="s">
        <v>1186</v>
      </c>
      <c r="F565" t="s">
        <v>578</v>
      </c>
      <c r="G565" s="2">
        <v>23956101</v>
      </c>
    </row>
    <row r="566" spans="1:7">
      <c r="A566" t="s">
        <v>761</v>
      </c>
      <c r="B566" s="1" t="s">
        <v>533</v>
      </c>
      <c r="C566">
        <v>133</v>
      </c>
      <c r="E566" s="43" t="s">
        <v>1186</v>
      </c>
      <c r="F566" t="s">
        <v>578</v>
      </c>
      <c r="G566" s="2">
        <v>23956101</v>
      </c>
    </row>
    <row r="567" spans="1:7">
      <c r="A567" t="s">
        <v>761</v>
      </c>
      <c r="B567" s="1" t="s">
        <v>534</v>
      </c>
      <c r="C567">
        <v>133</v>
      </c>
      <c r="E567" s="43" t="s">
        <v>1186</v>
      </c>
      <c r="F567" t="s">
        <v>578</v>
      </c>
      <c r="G567" s="2">
        <v>23956101</v>
      </c>
    </row>
    <row r="568" spans="1:7">
      <c r="A568" t="s">
        <v>761</v>
      </c>
      <c r="B568" s="1" t="s">
        <v>535</v>
      </c>
      <c r="C568">
        <v>133</v>
      </c>
      <c r="E568" s="43" t="s">
        <v>1186</v>
      </c>
      <c r="F568" t="s">
        <v>578</v>
      </c>
      <c r="G568" s="2">
        <v>23956101</v>
      </c>
    </row>
    <row r="569" spans="1:7">
      <c r="A569" t="s">
        <v>761</v>
      </c>
      <c r="B569" s="1" t="s">
        <v>536</v>
      </c>
      <c r="C569">
        <v>133</v>
      </c>
      <c r="E569" s="43" t="s">
        <v>1186</v>
      </c>
      <c r="F569" t="s">
        <v>578</v>
      </c>
      <c r="G569" s="2">
        <v>23956101</v>
      </c>
    </row>
    <row r="570" spans="1:7">
      <c r="A570" t="s">
        <v>761</v>
      </c>
      <c r="B570" s="1" t="s">
        <v>537</v>
      </c>
      <c r="C570">
        <v>133</v>
      </c>
      <c r="E570" s="43" t="s">
        <v>1186</v>
      </c>
      <c r="F570" t="s">
        <v>578</v>
      </c>
      <c r="G570" s="2">
        <v>23956101</v>
      </c>
    </row>
    <row r="571" spans="1:7">
      <c r="A571" t="s">
        <v>761</v>
      </c>
      <c r="B571" s="1" t="s">
        <v>538</v>
      </c>
      <c r="C571">
        <v>133</v>
      </c>
      <c r="E571" s="43" t="s">
        <v>1186</v>
      </c>
      <c r="F571" t="s">
        <v>578</v>
      </c>
      <c r="G571" s="2">
        <v>23956101</v>
      </c>
    </row>
    <row r="572" spans="1:7">
      <c r="A572" t="s">
        <v>761</v>
      </c>
      <c r="B572" s="1" t="s">
        <v>539</v>
      </c>
      <c r="C572">
        <v>133</v>
      </c>
      <c r="E572" s="43" t="s">
        <v>1186</v>
      </c>
      <c r="F572" t="s">
        <v>578</v>
      </c>
      <c r="G572" s="2">
        <v>23956101</v>
      </c>
    </row>
    <row r="573" spans="1:7">
      <c r="A573" t="s">
        <v>761</v>
      </c>
      <c r="B573" s="1" t="s">
        <v>540</v>
      </c>
      <c r="C573">
        <v>133</v>
      </c>
      <c r="E573" s="43" t="s">
        <v>1186</v>
      </c>
      <c r="F573" t="s">
        <v>578</v>
      </c>
      <c r="G573" s="2">
        <v>23956101</v>
      </c>
    </row>
    <row r="574" spans="1:7">
      <c r="A574" t="s">
        <v>761</v>
      </c>
      <c r="B574" s="1" t="s">
        <v>541</v>
      </c>
      <c r="C574">
        <v>133</v>
      </c>
      <c r="E574" s="43" t="s">
        <v>1186</v>
      </c>
      <c r="F574" t="s">
        <v>578</v>
      </c>
      <c r="G574" s="2">
        <v>23956101</v>
      </c>
    </row>
    <row r="575" spans="1:7">
      <c r="A575" t="s">
        <v>761</v>
      </c>
      <c r="B575" s="1" t="s">
        <v>542</v>
      </c>
      <c r="C575">
        <v>133</v>
      </c>
      <c r="E575" s="43" t="s">
        <v>1186</v>
      </c>
      <c r="F575" t="s">
        <v>578</v>
      </c>
      <c r="G575" s="2">
        <v>23956101</v>
      </c>
    </row>
    <row r="576" spans="1:7">
      <c r="A576" t="s">
        <v>761</v>
      </c>
      <c r="B576" s="1" t="s">
        <v>605</v>
      </c>
      <c r="C576">
        <v>133</v>
      </c>
      <c r="E576" s="43" t="s">
        <v>1186</v>
      </c>
      <c r="F576" t="s">
        <v>578</v>
      </c>
      <c r="G576" s="2">
        <v>23956101</v>
      </c>
    </row>
    <row r="577" spans="1:7">
      <c r="A577" t="s">
        <v>761</v>
      </c>
      <c r="B577" s="1" t="s">
        <v>543</v>
      </c>
      <c r="C577">
        <v>133</v>
      </c>
      <c r="E577" s="43" t="s">
        <v>1186</v>
      </c>
      <c r="F577" t="s">
        <v>578</v>
      </c>
      <c r="G577" s="2">
        <v>23956101</v>
      </c>
    </row>
    <row r="578" spans="1:7">
      <c r="A578" t="s">
        <v>761</v>
      </c>
      <c r="B578" s="1" t="s">
        <v>544</v>
      </c>
      <c r="C578">
        <v>133</v>
      </c>
      <c r="E578" s="43" t="s">
        <v>1186</v>
      </c>
      <c r="F578" t="s">
        <v>578</v>
      </c>
      <c r="G578" s="2">
        <v>23956101</v>
      </c>
    </row>
    <row r="579" spans="1:7">
      <c r="A579" t="s">
        <v>761</v>
      </c>
      <c r="B579" s="1" t="s">
        <v>545</v>
      </c>
      <c r="C579">
        <v>133</v>
      </c>
      <c r="E579" s="43" t="s">
        <v>1186</v>
      </c>
      <c r="F579" t="s">
        <v>578</v>
      </c>
      <c r="G579" s="2">
        <v>23956101</v>
      </c>
    </row>
    <row r="580" spans="1:7">
      <c r="A580" t="s">
        <v>761</v>
      </c>
      <c r="B580" s="1" t="s">
        <v>546</v>
      </c>
      <c r="C580">
        <v>133</v>
      </c>
      <c r="E580" s="43" t="s">
        <v>1186</v>
      </c>
      <c r="F580" t="s">
        <v>578</v>
      </c>
      <c r="G580" s="2">
        <v>23956101</v>
      </c>
    </row>
    <row r="581" spans="1:7">
      <c r="A581" t="s">
        <v>761</v>
      </c>
      <c r="B581" s="1" t="s">
        <v>547</v>
      </c>
      <c r="C581">
        <v>133</v>
      </c>
      <c r="E581" s="43" t="s">
        <v>1186</v>
      </c>
      <c r="F581" t="s">
        <v>578</v>
      </c>
      <c r="G581" s="2">
        <v>23956101</v>
      </c>
    </row>
    <row r="582" spans="1:7">
      <c r="A582" t="s">
        <v>761</v>
      </c>
      <c r="B582" s="1" t="s">
        <v>548</v>
      </c>
      <c r="C582">
        <v>133</v>
      </c>
      <c r="E582" s="43" t="s">
        <v>1186</v>
      </c>
      <c r="F582" t="s">
        <v>578</v>
      </c>
      <c r="G582" s="2">
        <v>23956101</v>
      </c>
    </row>
    <row r="583" spans="1:7">
      <c r="A583" t="s">
        <v>761</v>
      </c>
      <c r="B583" s="1" t="s">
        <v>550</v>
      </c>
      <c r="C583">
        <v>133</v>
      </c>
      <c r="E583" s="43" t="s">
        <v>1186</v>
      </c>
      <c r="F583" t="s">
        <v>578</v>
      </c>
      <c r="G583" s="2">
        <v>23956101</v>
      </c>
    </row>
    <row r="584" spans="1:7">
      <c r="A584" t="s">
        <v>761</v>
      </c>
      <c r="B584" s="1" t="s">
        <v>551</v>
      </c>
      <c r="C584">
        <v>133</v>
      </c>
      <c r="E584" s="43" t="s">
        <v>1186</v>
      </c>
      <c r="F584" t="s">
        <v>578</v>
      </c>
      <c r="G584" s="2">
        <v>23956101</v>
      </c>
    </row>
    <row r="585" spans="1:7">
      <c r="A585" t="s">
        <v>761</v>
      </c>
      <c r="B585" s="1" t="s">
        <v>552</v>
      </c>
      <c r="C585">
        <v>133</v>
      </c>
      <c r="E585" s="43" t="s">
        <v>1186</v>
      </c>
      <c r="F585" t="s">
        <v>578</v>
      </c>
      <c r="G585" s="2">
        <v>23956101</v>
      </c>
    </row>
    <row r="586" spans="1:7">
      <c r="A586" t="s">
        <v>761</v>
      </c>
      <c r="B586" s="1" t="s">
        <v>553</v>
      </c>
      <c r="C586">
        <v>133</v>
      </c>
      <c r="E586" s="43" t="s">
        <v>1186</v>
      </c>
      <c r="F586" t="s">
        <v>578</v>
      </c>
      <c r="G586" s="2">
        <v>23956101</v>
      </c>
    </row>
    <row r="587" spans="1:7">
      <c r="A587" t="s">
        <v>761</v>
      </c>
      <c r="B587" s="1" t="s">
        <v>554</v>
      </c>
      <c r="C587">
        <v>133</v>
      </c>
      <c r="E587" s="43" t="s">
        <v>1186</v>
      </c>
      <c r="F587" t="s">
        <v>578</v>
      </c>
      <c r="G587" s="2">
        <v>23956101</v>
      </c>
    </row>
    <row r="588" spans="1:7">
      <c r="A588" t="s">
        <v>761</v>
      </c>
      <c r="B588" s="1" t="s">
        <v>555</v>
      </c>
      <c r="C588">
        <v>133</v>
      </c>
      <c r="E588" s="43" t="s">
        <v>1186</v>
      </c>
      <c r="F588" t="s">
        <v>578</v>
      </c>
      <c r="G588" s="2">
        <v>23956101</v>
      </c>
    </row>
    <row r="589" spans="1:7">
      <c r="A589" t="s">
        <v>761</v>
      </c>
      <c r="B589" s="1" t="s">
        <v>556</v>
      </c>
      <c r="C589">
        <v>133</v>
      </c>
      <c r="E589" s="43" t="s">
        <v>1186</v>
      </c>
      <c r="F589" t="s">
        <v>578</v>
      </c>
      <c r="G589" s="2">
        <v>23956101</v>
      </c>
    </row>
    <row r="590" spans="1:7">
      <c r="A590" t="s">
        <v>761</v>
      </c>
      <c r="B590" s="1" t="s">
        <v>557</v>
      </c>
      <c r="C590">
        <v>133</v>
      </c>
      <c r="E590" s="43" t="s">
        <v>1186</v>
      </c>
      <c r="F590" t="s">
        <v>578</v>
      </c>
      <c r="G590" s="2">
        <v>23956101</v>
      </c>
    </row>
    <row r="591" spans="1:7">
      <c r="A591" t="s">
        <v>761</v>
      </c>
      <c r="B591" s="1" t="s">
        <v>558</v>
      </c>
      <c r="C591">
        <v>133</v>
      </c>
      <c r="E591" s="43" t="s">
        <v>1186</v>
      </c>
      <c r="F591" t="s">
        <v>578</v>
      </c>
      <c r="G591" s="2">
        <v>23956101</v>
      </c>
    </row>
    <row r="592" spans="1:7">
      <c r="A592" t="s">
        <v>761</v>
      </c>
      <c r="B592" s="1" t="s">
        <v>559</v>
      </c>
      <c r="C592">
        <v>133</v>
      </c>
      <c r="E592" s="43" t="s">
        <v>1186</v>
      </c>
      <c r="F592" t="s">
        <v>578</v>
      </c>
      <c r="G592" s="2">
        <v>23956101</v>
      </c>
    </row>
    <row r="593" spans="1:7">
      <c r="A593" t="s">
        <v>761</v>
      </c>
      <c r="B593" s="1" t="s">
        <v>560</v>
      </c>
      <c r="C593">
        <v>133</v>
      </c>
      <c r="E593" s="43" t="s">
        <v>1186</v>
      </c>
      <c r="F593" t="s">
        <v>578</v>
      </c>
      <c r="G593" s="2">
        <v>23956101</v>
      </c>
    </row>
    <row r="594" spans="1:7">
      <c r="A594" t="s">
        <v>761</v>
      </c>
      <c r="B594" s="1" t="s">
        <v>561</v>
      </c>
      <c r="C594">
        <v>133</v>
      </c>
      <c r="E594" s="43" t="s">
        <v>1186</v>
      </c>
      <c r="F594" t="s">
        <v>578</v>
      </c>
      <c r="G594" s="2">
        <v>23956101</v>
      </c>
    </row>
    <row r="595" spans="1:7">
      <c r="A595" t="s">
        <v>761</v>
      </c>
      <c r="B595" s="1" t="s">
        <v>562</v>
      </c>
      <c r="C595">
        <v>133</v>
      </c>
      <c r="E595" s="43" t="s">
        <v>1186</v>
      </c>
      <c r="F595" t="s">
        <v>578</v>
      </c>
      <c r="G595" s="2">
        <v>23956101</v>
      </c>
    </row>
    <row r="596" spans="1:7">
      <c r="A596" t="s">
        <v>761</v>
      </c>
      <c r="B596" s="1" t="s">
        <v>563</v>
      </c>
      <c r="C596">
        <v>133</v>
      </c>
      <c r="E596" s="43" t="s">
        <v>1186</v>
      </c>
      <c r="F596" t="s">
        <v>578</v>
      </c>
      <c r="G596" s="2">
        <v>23956101</v>
      </c>
    </row>
    <row r="597" spans="1:7">
      <c r="A597" t="s">
        <v>761</v>
      </c>
      <c r="B597" s="1" t="s">
        <v>564</v>
      </c>
      <c r="C597">
        <v>133</v>
      </c>
      <c r="E597" s="43" t="s">
        <v>1186</v>
      </c>
      <c r="F597" t="s">
        <v>578</v>
      </c>
      <c r="G597" s="2">
        <v>23956101</v>
      </c>
    </row>
    <row r="598" spans="1:7">
      <c r="A598" t="s">
        <v>761</v>
      </c>
      <c r="B598" s="1" t="s">
        <v>565</v>
      </c>
      <c r="C598">
        <v>133</v>
      </c>
      <c r="E598" s="43" t="s">
        <v>1186</v>
      </c>
      <c r="F598" t="s">
        <v>578</v>
      </c>
      <c r="G598" s="2">
        <v>23956101</v>
      </c>
    </row>
    <row r="599" spans="1:7">
      <c r="A599" t="s">
        <v>761</v>
      </c>
      <c r="B599" s="1" t="s">
        <v>566</v>
      </c>
      <c r="C599">
        <v>133</v>
      </c>
      <c r="E599" s="43" t="s">
        <v>1186</v>
      </c>
      <c r="F599" t="s">
        <v>578</v>
      </c>
      <c r="G599" s="2">
        <v>23956101</v>
      </c>
    </row>
    <row r="600" spans="1:7">
      <c r="A600" t="s">
        <v>761</v>
      </c>
      <c r="B600" s="1" t="s">
        <v>567</v>
      </c>
      <c r="C600">
        <v>133</v>
      </c>
      <c r="E600" s="43" t="s">
        <v>1186</v>
      </c>
      <c r="F600" t="s">
        <v>578</v>
      </c>
      <c r="G600" s="2">
        <v>23956101</v>
      </c>
    </row>
    <row r="601" spans="1:7">
      <c r="A601" t="s">
        <v>761</v>
      </c>
      <c r="B601" s="1" t="s">
        <v>568</v>
      </c>
      <c r="C601">
        <v>133</v>
      </c>
      <c r="E601" s="43" t="s">
        <v>1186</v>
      </c>
      <c r="F601" t="s">
        <v>578</v>
      </c>
      <c r="G601" s="2">
        <v>23956101</v>
      </c>
    </row>
    <row r="602" spans="1:7">
      <c r="A602" t="s">
        <v>761</v>
      </c>
      <c r="B602" s="1" t="s">
        <v>569</v>
      </c>
      <c r="C602">
        <v>133</v>
      </c>
      <c r="E602" s="43" t="s">
        <v>1186</v>
      </c>
      <c r="F602" t="s">
        <v>578</v>
      </c>
      <c r="G602" s="2">
        <v>23956101</v>
      </c>
    </row>
    <row r="603" spans="1:7">
      <c r="A603" t="s">
        <v>761</v>
      </c>
      <c r="B603" s="1" t="s">
        <v>570</v>
      </c>
      <c r="C603">
        <v>133</v>
      </c>
      <c r="E603" s="43" t="s">
        <v>1186</v>
      </c>
      <c r="F603" t="s">
        <v>578</v>
      </c>
      <c r="G603" s="2">
        <v>23956101</v>
      </c>
    </row>
    <row r="604" spans="1:7">
      <c r="A604" t="s">
        <v>761</v>
      </c>
      <c r="B604" s="1" t="s">
        <v>571</v>
      </c>
      <c r="C604">
        <v>133</v>
      </c>
      <c r="E604" s="43" t="s">
        <v>1186</v>
      </c>
      <c r="F604" t="s">
        <v>578</v>
      </c>
      <c r="G604" s="2">
        <v>23956101</v>
      </c>
    </row>
    <row r="605" spans="1:7">
      <c r="A605" t="s">
        <v>761</v>
      </c>
      <c r="B605" s="1" t="s">
        <v>585</v>
      </c>
      <c r="C605">
        <v>18</v>
      </c>
      <c r="E605" t="s">
        <v>622</v>
      </c>
      <c r="F605" t="s">
        <v>578</v>
      </c>
      <c r="G605" s="2">
        <v>25310383</v>
      </c>
    </row>
    <row r="606" spans="1:7">
      <c r="A606" t="s">
        <v>761</v>
      </c>
      <c r="B606" s="7" t="s">
        <v>645</v>
      </c>
      <c r="C606">
        <v>20</v>
      </c>
      <c r="E606" t="s">
        <v>620</v>
      </c>
      <c r="F606" t="s">
        <v>580</v>
      </c>
      <c r="G606" s="2">
        <v>27393949</v>
      </c>
    </row>
    <row r="607" spans="1:7">
      <c r="A607" t="s">
        <v>761</v>
      </c>
      <c r="B607" s="7" t="s">
        <v>645</v>
      </c>
      <c r="C607">
        <v>25.6</v>
      </c>
      <c r="E607" t="s">
        <v>620</v>
      </c>
      <c r="F607" t="s">
        <v>580</v>
      </c>
      <c r="G607" s="2">
        <v>27393949</v>
      </c>
    </row>
    <row r="608" spans="1:7">
      <c r="A608" t="s">
        <v>760</v>
      </c>
      <c r="B608" s="1" t="s">
        <v>79</v>
      </c>
      <c r="C608" s="1">
        <v>50</v>
      </c>
      <c r="D608" s="1"/>
      <c r="E608" t="s">
        <v>620</v>
      </c>
      <c r="F608" s="1" t="s">
        <v>650</v>
      </c>
      <c r="G608" s="1">
        <v>12699389</v>
      </c>
    </row>
    <row r="609" spans="1:7">
      <c r="A609" t="s">
        <v>760</v>
      </c>
      <c r="B609" s="1" t="s">
        <v>469</v>
      </c>
      <c r="C609" s="1">
        <v>50</v>
      </c>
      <c r="D609" s="1"/>
      <c r="E609" t="s">
        <v>620</v>
      </c>
      <c r="F609" s="1" t="s">
        <v>650</v>
      </c>
      <c r="G609" s="1">
        <v>12699389</v>
      </c>
    </row>
    <row r="610" spans="1:7">
      <c r="A610" t="s">
        <v>760</v>
      </c>
      <c r="B610" s="1" t="s">
        <v>651</v>
      </c>
      <c r="C610" s="1">
        <v>50</v>
      </c>
      <c r="D610" s="1"/>
      <c r="E610" t="s">
        <v>620</v>
      </c>
      <c r="F610" s="1" t="s">
        <v>650</v>
      </c>
      <c r="G610" s="1">
        <v>12699389</v>
      </c>
    </row>
    <row r="611" spans="1:7">
      <c r="A611" t="s">
        <v>760</v>
      </c>
      <c r="B611" s="1" t="s">
        <v>652</v>
      </c>
      <c r="C611" s="1">
        <v>50</v>
      </c>
      <c r="D611" s="1"/>
      <c r="E611" t="s">
        <v>620</v>
      </c>
      <c r="F611" s="1" t="s">
        <v>650</v>
      </c>
      <c r="G611" s="1">
        <v>12699389</v>
      </c>
    </row>
    <row r="612" spans="1:7">
      <c r="A612" t="s">
        <v>760</v>
      </c>
      <c r="B612" s="1" t="s">
        <v>219</v>
      </c>
      <c r="C612" s="1">
        <v>50</v>
      </c>
      <c r="D612" s="1"/>
      <c r="E612" t="s">
        <v>620</v>
      </c>
      <c r="F612" s="1" t="s">
        <v>650</v>
      </c>
      <c r="G612" s="1">
        <v>12699389</v>
      </c>
    </row>
    <row r="613" spans="1:7">
      <c r="A613" t="s">
        <v>760</v>
      </c>
      <c r="B613" s="1" t="s">
        <v>662</v>
      </c>
      <c r="C613" s="1">
        <v>50</v>
      </c>
      <c r="D613" s="1"/>
      <c r="E613" t="s">
        <v>620</v>
      </c>
      <c r="F613" s="1" t="s">
        <v>650</v>
      </c>
      <c r="G613" s="1">
        <v>12699389</v>
      </c>
    </row>
    <row r="614" spans="1:7">
      <c r="A614" t="s">
        <v>760</v>
      </c>
      <c r="B614" s="1" t="s">
        <v>653</v>
      </c>
      <c r="C614" s="1">
        <v>50</v>
      </c>
      <c r="D614" s="1"/>
      <c r="E614" t="s">
        <v>620</v>
      </c>
      <c r="F614" s="1" t="s">
        <v>650</v>
      </c>
      <c r="G614" s="1">
        <v>12699389</v>
      </c>
    </row>
    <row r="615" spans="1:7">
      <c r="A615" t="s">
        <v>760</v>
      </c>
      <c r="B615" s="1" t="s">
        <v>101</v>
      </c>
      <c r="C615" s="1">
        <v>50</v>
      </c>
      <c r="D615" s="1"/>
      <c r="E615" t="s">
        <v>620</v>
      </c>
      <c r="F615" s="1" t="s">
        <v>650</v>
      </c>
      <c r="G615" s="1">
        <v>12699389</v>
      </c>
    </row>
    <row r="616" spans="1:7">
      <c r="A616" t="s">
        <v>760</v>
      </c>
      <c r="B616" s="1" t="s">
        <v>509</v>
      </c>
      <c r="C616" s="1">
        <v>50</v>
      </c>
      <c r="D616" s="1"/>
      <c r="E616" t="s">
        <v>620</v>
      </c>
      <c r="F616" s="1" t="s">
        <v>650</v>
      </c>
      <c r="G616" s="1">
        <v>12699389</v>
      </c>
    </row>
    <row r="617" spans="1:7">
      <c r="A617" t="s">
        <v>760</v>
      </c>
      <c r="B617" s="1" t="s">
        <v>654</v>
      </c>
      <c r="C617" s="1">
        <v>50</v>
      </c>
      <c r="D617" s="1"/>
      <c r="E617" t="s">
        <v>620</v>
      </c>
      <c r="F617" s="1" t="s">
        <v>650</v>
      </c>
      <c r="G617" s="1">
        <v>12699389</v>
      </c>
    </row>
    <row r="618" spans="1:7">
      <c r="A618" t="s">
        <v>760</v>
      </c>
      <c r="B618" s="1" t="s">
        <v>83</v>
      </c>
      <c r="C618" s="1">
        <v>43</v>
      </c>
      <c r="D618" s="1"/>
      <c r="E618" t="s">
        <v>620</v>
      </c>
      <c r="F618" s="1" t="s">
        <v>650</v>
      </c>
      <c r="G618" s="1">
        <v>12699389</v>
      </c>
    </row>
    <row r="619" spans="1:7">
      <c r="A619" t="s">
        <v>760</v>
      </c>
      <c r="B619" s="1" t="s">
        <v>177</v>
      </c>
      <c r="C619" s="1">
        <v>2.2000000000000002</v>
      </c>
      <c r="D619" s="1"/>
      <c r="E619" t="s">
        <v>620</v>
      </c>
      <c r="F619" s="1" t="s">
        <v>650</v>
      </c>
      <c r="G619" s="1">
        <v>12699389</v>
      </c>
    </row>
    <row r="620" spans="1:7">
      <c r="A620" t="s">
        <v>760</v>
      </c>
      <c r="B620" s="1" t="s">
        <v>491</v>
      </c>
      <c r="C620" s="1">
        <v>2</v>
      </c>
      <c r="D620" s="1"/>
      <c r="E620" t="s">
        <v>620</v>
      </c>
      <c r="F620" s="1" t="s">
        <v>650</v>
      </c>
      <c r="G620" s="1">
        <v>12699389</v>
      </c>
    </row>
    <row r="621" spans="1:7">
      <c r="A621" t="s">
        <v>760</v>
      </c>
      <c r="B621" s="1" t="s">
        <v>655</v>
      </c>
      <c r="C621" s="1">
        <v>2</v>
      </c>
      <c r="D621" s="1"/>
      <c r="E621" t="s">
        <v>620</v>
      </c>
      <c r="F621" s="1" t="s">
        <v>650</v>
      </c>
      <c r="G621" s="1">
        <v>12699389</v>
      </c>
    </row>
    <row r="622" spans="1:7">
      <c r="A622" t="s">
        <v>760</v>
      </c>
      <c r="B622" s="1" t="s">
        <v>185</v>
      </c>
      <c r="C622" s="1">
        <v>1.6</v>
      </c>
      <c r="D622" s="1"/>
      <c r="E622" t="s">
        <v>620</v>
      </c>
      <c r="F622" s="1" t="s">
        <v>650</v>
      </c>
      <c r="G622" s="1">
        <v>12699389</v>
      </c>
    </row>
    <row r="623" spans="1:7">
      <c r="A623" t="s">
        <v>760</v>
      </c>
      <c r="B623" s="1" t="s">
        <v>656</v>
      </c>
      <c r="C623" s="1">
        <v>1.5</v>
      </c>
      <c r="D623" s="1"/>
      <c r="E623" t="s">
        <v>620</v>
      </c>
      <c r="F623" s="1" t="s">
        <v>650</v>
      </c>
      <c r="G623" s="1">
        <v>12699389</v>
      </c>
    </row>
    <row r="624" spans="1:7">
      <c r="A624" t="s">
        <v>760</v>
      </c>
      <c r="B624" s="1" t="s">
        <v>172</v>
      </c>
      <c r="C624" s="1">
        <v>1.5</v>
      </c>
      <c r="D624" s="1"/>
      <c r="E624" t="s">
        <v>620</v>
      </c>
      <c r="F624" s="1" t="s">
        <v>650</v>
      </c>
      <c r="G624" s="1">
        <v>12699389</v>
      </c>
    </row>
    <row r="625" spans="1:7">
      <c r="A625" t="s">
        <v>760</v>
      </c>
      <c r="B625" s="1" t="s">
        <v>657</v>
      </c>
      <c r="C625" s="1">
        <v>1.3</v>
      </c>
      <c r="D625" s="1"/>
      <c r="E625" t="s">
        <v>620</v>
      </c>
      <c r="F625" s="1" t="s">
        <v>650</v>
      </c>
      <c r="G625" s="1">
        <v>12699389</v>
      </c>
    </row>
    <row r="626" spans="1:7">
      <c r="A626" t="s">
        <v>760</v>
      </c>
      <c r="B626" s="1" t="s">
        <v>123</v>
      </c>
      <c r="C626" s="1">
        <v>1.1000000000000001</v>
      </c>
      <c r="D626" s="1"/>
      <c r="E626" t="s">
        <v>620</v>
      </c>
      <c r="F626" s="1" t="s">
        <v>650</v>
      </c>
      <c r="G626" s="1">
        <v>12699389</v>
      </c>
    </row>
    <row r="627" spans="1:7">
      <c r="A627" t="s">
        <v>760</v>
      </c>
      <c r="B627" s="1" t="s">
        <v>380</v>
      </c>
      <c r="C627" s="1">
        <v>1</v>
      </c>
      <c r="D627" s="1"/>
      <c r="E627" t="s">
        <v>620</v>
      </c>
      <c r="F627" s="1" t="s">
        <v>650</v>
      </c>
      <c r="G627" s="1">
        <v>12699389</v>
      </c>
    </row>
    <row r="628" spans="1:7">
      <c r="A628" t="s">
        <v>760</v>
      </c>
      <c r="B628" s="1" t="s">
        <v>198</v>
      </c>
      <c r="C628" s="1">
        <v>1</v>
      </c>
      <c r="D628" s="1"/>
      <c r="E628" t="s">
        <v>620</v>
      </c>
      <c r="F628" s="1" t="s">
        <v>650</v>
      </c>
      <c r="G628" s="1">
        <v>12699389</v>
      </c>
    </row>
    <row r="629" spans="1:7">
      <c r="A629" t="s">
        <v>760</v>
      </c>
      <c r="B629" s="1" t="s">
        <v>658</v>
      </c>
      <c r="C629" s="1">
        <v>0.8</v>
      </c>
      <c r="D629" s="1"/>
      <c r="E629" t="s">
        <v>620</v>
      </c>
      <c r="F629" s="1" t="s">
        <v>650</v>
      </c>
      <c r="G629" s="1">
        <v>12699389</v>
      </c>
    </row>
    <row r="630" spans="1:7">
      <c r="A630" t="s">
        <v>760</v>
      </c>
      <c r="B630" s="7" t="s">
        <v>645</v>
      </c>
      <c r="C630" s="1">
        <v>0.5</v>
      </c>
      <c r="D630" s="1"/>
      <c r="E630" t="s">
        <v>620</v>
      </c>
      <c r="F630" s="1" t="s">
        <v>650</v>
      </c>
      <c r="G630" s="1">
        <v>12699389</v>
      </c>
    </row>
    <row r="631" spans="1:7">
      <c r="A631" t="s">
        <v>760</v>
      </c>
      <c r="B631" s="1" t="s">
        <v>342</v>
      </c>
      <c r="C631" s="1">
        <v>0.4</v>
      </c>
      <c r="D631" s="1"/>
      <c r="E631" t="s">
        <v>620</v>
      </c>
      <c r="F631" s="1" t="s">
        <v>650</v>
      </c>
      <c r="G631" s="1">
        <v>12699389</v>
      </c>
    </row>
    <row r="632" spans="1:7">
      <c r="A632" t="s">
        <v>760</v>
      </c>
      <c r="B632" s="1" t="s">
        <v>186</v>
      </c>
      <c r="C632" s="1">
        <v>0.4</v>
      </c>
      <c r="D632" s="1"/>
      <c r="E632" t="s">
        <v>620</v>
      </c>
      <c r="F632" s="1" t="s">
        <v>650</v>
      </c>
      <c r="G632" s="1">
        <v>12699389</v>
      </c>
    </row>
    <row r="633" spans="1:7">
      <c r="A633" t="s">
        <v>760</v>
      </c>
      <c r="B633" s="1" t="s">
        <v>378</v>
      </c>
      <c r="C633" s="1">
        <v>0.3</v>
      </c>
      <c r="D633" s="1"/>
      <c r="E633" t="s">
        <v>620</v>
      </c>
      <c r="F633" s="1" t="s">
        <v>650</v>
      </c>
      <c r="G633" s="1">
        <v>12699389</v>
      </c>
    </row>
    <row r="634" spans="1:7">
      <c r="A634" t="s">
        <v>760</v>
      </c>
      <c r="B634" s="1" t="s">
        <v>659</v>
      </c>
      <c r="C634" s="1">
        <v>0.2</v>
      </c>
      <c r="D634" s="1"/>
      <c r="E634" t="s">
        <v>620</v>
      </c>
      <c r="F634" s="1" t="s">
        <v>650</v>
      </c>
      <c r="G634" s="1">
        <v>12699389</v>
      </c>
    </row>
    <row r="635" spans="1:7">
      <c r="A635" t="s">
        <v>760</v>
      </c>
      <c r="B635" s="1" t="s">
        <v>651</v>
      </c>
      <c r="C635" s="1">
        <v>50</v>
      </c>
      <c r="D635" s="1"/>
      <c r="E635" t="s">
        <v>620</v>
      </c>
      <c r="F635" s="1" t="s">
        <v>660</v>
      </c>
      <c r="G635" s="1">
        <v>12699389</v>
      </c>
    </row>
    <row r="636" spans="1:7">
      <c r="A636" t="s">
        <v>760</v>
      </c>
      <c r="B636" s="1" t="s">
        <v>661</v>
      </c>
      <c r="C636" s="1">
        <v>50</v>
      </c>
      <c r="D636" s="1"/>
      <c r="E636" t="s">
        <v>620</v>
      </c>
      <c r="F636" s="1" t="s">
        <v>660</v>
      </c>
      <c r="G636" s="1">
        <v>12699389</v>
      </c>
    </row>
    <row r="637" spans="1:7">
      <c r="A637" t="s">
        <v>760</v>
      </c>
      <c r="B637" s="1" t="s">
        <v>662</v>
      </c>
      <c r="C637" s="1">
        <v>50</v>
      </c>
      <c r="D637" s="1"/>
      <c r="E637" t="s">
        <v>620</v>
      </c>
      <c r="F637" s="1" t="s">
        <v>660</v>
      </c>
      <c r="G637" s="1">
        <v>12699389</v>
      </c>
    </row>
    <row r="638" spans="1:7">
      <c r="A638" t="s">
        <v>760</v>
      </c>
      <c r="B638" s="1" t="s">
        <v>491</v>
      </c>
      <c r="C638" s="1">
        <v>50</v>
      </c>
      <c r="D638" s="1"/>
      <c r="E638" t="s">
        <v>620</v>
      </c>
      <c r="F638" s="1" t="s">
        <v>660</v>
      </c>
      <c r="G638" s="1">
        <v>12699389</v>
      </c>
    </row>
    <row r="639" spans="1:7">
      <c r="A639" t="s">
        <v>760</v>
      </c>
      <c r="B639" s="1" t="s">
        <v>652</v>
      </c>
      <c r="C639" s="1">
        <v>50</v>
      </c>
      <c r="D639" s="1"/>
      <c r="E639" t="s">
        <v>620</v>
      </c>
      <c r="F639" s="1" t="s">
        <v>660</v>
      </c>
      <c r="G639" s="1">
        <v>12699389</v>
      </c>
    </row>
    <row r="640" spans="1:7">
      <c r="A640" t="s">
        <v>760</v>
      </c>
      <c r="B640" s="1" t="s">
        <v>653</v>
      </c>
      <c r="C640" s="1">
        <v>50</v>
      </c>
      <c r="D640" s="1"/>
      <c r="E640" t="s">
        <v>620</v>
      </c>
      <c r="F640" s="1" t="s">
        <v>660</v>
      </c>
      <c r="G640" s="1">
        <v>12699389</v>
      </c>
    </row>
    <row r="641" spans="1:7">
      <c r="A641" t="s">
        <v>760</v>
      </c>
      <c r="B641" s="1" t="s">
        <v>469</v>
      </c>
      <c r="C641" s="1">
        <v>50</v>
      </c>
      <c r="D641" s="1"/>
      <c r="E641" t="s">
        <v>620</v>
      </c>
      <c r="F641" s="1" t="s">
        <v>660</v>
      </c>
      <c r="G641" s="1">
        <v>12699389</v>
      </c>
    </row>
    <row r="642" spans="1:7">
      <c r="A642" t="s">
        <v>760</v>
      </c>
      <c r="B642" s="1" t="s">
        <v>654</v>
      </c>
      <c r="C642" s="1">
        <v>50</v>
      </c>
      <c r="D642" s="1"/>
      <c r="E642" t="s">
        <v>620</v>
      </c>
      <c r="F642" s="1" t="s">
        <v>660</v>
      </c>
      <c r="G642" s="1">
        <v>12699389</v>
      </c>
    </row>
    <row r="643" spans="1:7">
      <c r="A643" t="s">
        <v>760</v>
      </c>
      <c r="B643" s="1" t="s">
        <v>663</v>
      </c>
      <c r="C643" s="1">
        <v>50</v>
      </c>
      <c r="D643" s="1"/>
      <c r="E643" t="s">
        <v>620</v>
      </c>
      <c r="F643" s="1" t="s">
        <v>660</v>
      </c>
      <c r="G643" s="1">
        <v>12699389</v>
      </c>
    </row>
    <row r="644" spans="1:7">
      <c r="A644" t="s">
        <v>760</v>
      </c>
      <c r="B644" s="1" t="s">
        <v>509</v>
      </c>
      <c r="C644" s="1">
        <v>50</v>
      </c>
      <c r="D644" s="1"/>
      <c r="E644" t="s">
        <v>620</v>
      </c>
      <c r="F644" s="1" t="s">
        <v>660</v>
      </c>
      <c r="G644" s="1">
        <v>12699389</v>
      </c>
    </row>
    <row r="645" spans="1:7">
      <c r="A645" t="s">
        <v>760</v>
      </c>
      <c r="B645" s="1" t="s">
        <v>172</v>
      </c>
      <c r="C645" s="1">
        <v>12</v>
      </c>
      <c r="D645" s="1"/>
      <c r="E645" t="s">
        <v>620</v>
      </c>
      <c r="F645" s="1" t="s">
        <v>660</v>
      </c>
      <c r="G645" s="1">
        <v>12699389</v>
      </c>
    </row>
    <row r="646" spans="1:7">
      <c r="A646" t="s">
        <v>760</v>
      </c>
      <c r="B646" s="1" t="s">
        <v>185</v>
      </c>
      <c r="C646" s="1">
        <v>12</v>
      </c>
      <c r="D646" s="1"/>
      <c r="E646" t="s">
        <v>620</v>
      </c>
      <c r="F646" s="1" t="s">
        <v>660</v>
      </c>
      <c r="G646" s="1">
        <v>12699389</v>
      </c>
    </row>
    <row r="647" spans="1:7">
      <c r="A647" t="s">
        <v>760</v>
      </c>
      <c r="B647" s="1" t="s">
        <v>657</v>
      </c>
      <c r="C647" s="1">
        <v>6.7</v>
      </c>
      <c r="D647" s="1"/>
      <c r="E647" t="s">
        <v>620</v>
      </c>
      <c r="F647" s="1" t="s">
        <v>660</v>
      </c>
      <c r="G647" s="1">
        <v>12699389</v>
      </c>
    </row>
    <row r="648" spans="1:7">
      <c r="A648" t="s">
        <v>760</v>
      </c>
      <c r="B648" s="1" t="s">
        <v>342</v>
      </c>
      <c r="C648" s="1">
        <v>6.3</v>
      </c>
      <c r="D648" s="1"/>
      <c r="E648" t="s">
        <v>620</v>
      </c>
      <c r="F648" s="1" t="s">
        <v>660</v>
      </c>
      <c r="G648" s="1">
        <v>12699389</v>
      </c>
    </row>
    <row r="649" spans="1:7">
      <c r="A649" t="s">
        <v>760</v>
      </c>
      <c r="B649" s="1" t="s">
        <v>177</v>
      </c>
      <c r="C649" s="1">
        <v>5.6</v>
      </c>
      <c r="D649" s="1"/>
      <c r="E649" t="s">
        <v>620</v>
      </c>
      <c r="F649" s="1" t="s">
        <v>660</v>
      </c>
      <c r="G649" s="1">
        <v>12699389</v>
      </c>
    </row>
    <row r="650" spans="1:7">
      <c r="A650" t="s">
        <v>760</v>
      </c>
      <c r="B650" s="1" t="s">
        <v>380</v>
      </c>
      <c r="C650" s="1">
        <v>4.8</v>
      </c>
      <c r="D650" s="1"/>
      <c r="E650" t="s">
        <v>620</v>
      </c>
      <c r="F650" s="1" t="s">
        <v>660</v>
      </c>
      <c r="G650" s="1">
        <v>12699389</v>
      </c>
    </row>
    <row r="651" spans="1:7">
      <c r="A651" t="s">
        <v>760</v>
      </c>
      <c r="B651" s="1" t="s">
        <v>655</v>
      </c>
      <c r="C651" s="1">
        <v>3.5</v>
      </c>
      <c r="D651" s="1"/>
      <c r="E651" t="s">
        <v>620</v>
      </c>
      <c r="F651" s="1" t="s">
        <v>660</v>
      </c>
      <c r="G651" s="1">
        <v>12699389</v>
      </c>
    </row>
    <row r="652" spans="1:7">
      <c r="A652" t="s">
        <v>760</v>
      </c>
      <c r="B652" s="1" t="s">
        <v>186</v>
      </c>
      <c r="C652" s="1">
        <v>3.4</v>
      </c>
      <c r="D652" s="1"/>
      <c r="E652" t="s">
        <v>620</v>
      </c>
      <c r="F652" s="1" t="s">
        <v>660</v>
      </c>
      <c r="G652" s="1">
        <v>12699389</v>
      </c>
    </row>
    <row r="653" spans="1:7">
      <c r="A653" t="s">
        <v>760</v>
      </c>
      <c r="B653" s="1" t="s">
        <v>658</v>
      </c>
      <c r="C653" s="1">
        <v>2.9</v>
      </c>
      <c r="D653" s="1"/>
      <c r="E653" t="s">
        <v>620</v>
      </c>
      <c r="F653" s="1" t="s">
        <v>660</v>
      </c>
      <c r="G653" s="1">
        <v>12699389</v>
      </c>
    </row>
    <row r="654" spans="1:7">
      <c r="A654" t="s">
        <v>760</v>
      </c>
      <c r="B654" s="1" t="s">
        <v>198</v>
      </c>
      <c r="C654" s="1">
        <v>2.2999999999999998</v>
      </c>
      <c r="D654" s="1"/>
      <c r="E654" t="s">
        <v>620</v>
      </c>
      <c r="F654" s="1" t="s">
        <v>660</v>
      </c>
      <c r="G654" s="1">
        <v>12699389</v>
      </c>
    </row>
    <row r="655" spans="1:7">
      <c r="A655" t="s">
        <v>760</v>
      </c>
      <c r="B655" s="1" t="s">
        <v>447</v>
      </c>
      <c r="C655" s="1">
        <v>2.1</v>
      </c>
      <c r="D655" s="1"/>
      <c r="E655" t="s">
        <v>620</v>
      </c>
      <c r="F655" s="1" t="s">
        <v>660</v>
      </c>
      <c r="G655" s="1">
        <v>12699389</v>
      </c>
    </row>
    <row r="656" spans="1:7">
      <c r="A656" t="s">
        <v>760</v>
      </c>
      <c r="B656" s="1" t="s">
        <v>656</v>
      </c>
      <c r="C656" s="1">
        <v>1.8</v>
      </c>
      <c r="D656" s="1"/>
      <c r="E656" t="s">
        <v>620</v>
      </c>
      <c r="F656" s="1" t="s">
        <v>660</v>
      </c>
      <c r="G656" s="1">
        <v>12699389</v>
      </c>
    </row>
    <row r="657" spans="1:7">
      <c r="A657" t="s">
        <v>760</v>
      </c>
      <c r="B657" s="1" t="s">
        <v>123</v>
      </c>
      <c r="C657" s="1">
        <v>1.4</v>
      </c>
      <c r="D657" s="1"/>
      <c r="E657" t="s">
        <v>620</v>
      </c>
      <c r="F657" s="1" t="s">
        <v>660</v>
      </c>
      <c r="G657" s="1">
        <v>12699389</v>
      </c>
    </row>
    <row r="658" spans="1:7">
      <c r="A658" t="s">
        <v>760</v>
      </c>
      <c r="B658" s="1" t="s">
        <v>378</v>
      </c>
      <c r="C658" s="1">
        <v>1.3</v>
      </c>
      <c r="D658" s="1"/>
      <c r="E658" t="s">
        <v>620</v>
      </c>
      <c r="F658" s="1" t="s">
        <v>660</v>
      </c>
      <c r="G658" s="1">
        <v>12699389</v>
      </c>
    </row>
    <row r="659" spans="1:7">
      <c r="A659" t="s">
        <v>760</v>
      </c>
      <c r="B659" s="1" t="s">
        <v>664</v>
      </c>
      <c r="C659" s="1">
        <v>0.8</v>
      </c>
      <c r="D659" s="1"/>
      <c r="E659" t="s">
        <v>620</v>
      </c>
      <c r="F659" s="1" t="s">
        <v>660</v>
      </c>
      <c r="G659" s="1">
        <v>12699389</v>
      </c>
    </row>
    <row r="660" spans="1:7">
      <c r="A660" t="s">
        <v>760</v>
      </c>
      <c r="B660" s="1" t="s">
        <v>659</v>
      </c>
      <c r="C660" s="1">
        <v>0.1</v>
      </c>
      <c r="D660" s="1"/>
      <c r="E660" t="s">
        <v>620</v>
      </c>
      <c r="F660" s="1" t="s">
        <v>660</v>
      </c>
      <c r="G660" s="1">
        <v>12699389</v>
      </c>
    </row>
    <row r="661" spans="1:7">
      <c r="A661" t="s">
        <v>760</v>
      </c>
      <c r="B661" s="1" t="s">
        <v>661</v>
      </c>
      <c r="C661" s="1">
        <v>50</v>
      </c>
      <c r="D661" s="1"/>
      <c r="E661" t="s">
        <v>620</v>
      </c>
      <c r="F661" s="1" t="s">
        <v>660</v>
      </c>
      <c r="G661" s="1">
        <v>12699389</v>
      </c>
    </row>
    <row r="662" spans="1:7">
      <c r="A662" t="s">
        <v>760</v>
      </c>
      <c r="B662" s="1" t="s">
        <v>665</v>
      </c>
      <c r="C662" s="1">
        <v>50</v>
      </c>
      <c r="D662" s="1"/>
      <c r="E662" t="s">
        <v>620</v>
      </c>
      <c r="F662" s="1" t="s">
        <v>660</v>
      </c>
      <c r="G662" s="1">
        <v>12699389</v>
      </c>
    </row>
    <row r="663" spans="1:7">
      <c r="A663" t="s">
        <v>760</v>
      </c>
      <c r="B663" s="1" t="s">
        <v>652</v>
      </c>
      <c r="C663" s="1">
        <v>50</v>
      </c>
      <c r="D663" s="1"/>
      <c r="E663" t="s">
        <v>620</v>
      </c>
      <c r="F663" s="1" t="s">
        <v>660</v>
      </c>
      <c r="G663" s="1">
        <v>12699389</v>
      </c>
    </row>
    <row r="664" spans="1:7">
      <c r="A664" t="s">
        <v>760</v>
      </c>
      <c r="B664" s="1" t="s">
        <v>79</v>
      </c>
      <c r="C664" s="1">
        <v>50</v>
      </c>
      <c r="D664" s="1"/>
      <c r="E664" t="s">
        <v>620</v>
      </c>
      <c r="F664" s="1" t="s">
        <v>660</v>
      </c>
      <c r="G664" s="1">
        <v>12699389</v>
      </c>
    </row>
    <row r="665" spans="1:7">
      <c r="A665" t="s">
        <v>760</v>
      </c>
      <c r="B665" s="1" t="s">
        <v>469</v>
      </c>
      <c r="C665" s="1">
        <v>50</v>
      </c>
      <c r="D665" s="1"/>
      <c r="E665" t="s">
        <v>620</v>
      </c>
      <c r="F665" s="1" t="s">
        <v>660</v>
      </c>
      <c r="G665" s="1">
        <v>12699389</v>
      </c>
    </row>
    <row r="666" spans="1:7">
      <c r="A666" t="s">
        <v>760</v>
      </c>
      <c r="B666" s="1" t="s">
        <v>666</v>
      </c>
      <c r="C666" s="1">
        <v>50</v>
      </c>
      <c r="D666" s="1"/>
      <c r="E666" t="s">
        <v>620</v>
      </c>
      <c r="F666" s="1" t="s">
        <v>660</v>
      </c>
      <c r="G666" s="1">
        <v>12699389</v>
      </c>
    </row>
    <row r="667" spans="1:7">
      <c r="A667" t="s">
        <v>760</v>
      </c>
      <c r="B667" s="1" t="s">
        <v>667</v>
      </c>
      <c r="C667" s="1">
        <v>50</v>
      </c>
      <c r="D667" s="1"/>
      <c r="E667" t="s">
        <v>620</v>
      </c>
      <c r="F667" s="1" t="s">
        <v>660</v>
      </c>
      <c r="G667" s="1">
        <v>12699389</v>
      </c>
    </row>
    <row r="668" spans="1:7">
      <c r="A668" t="s">
        <v>760</v>
      </c>
      <c r="B668" s="1" t="s">
        <v>491</v>
      </c>
      <c r="C668" s="1">
        <v>50</v>
      </c>
      <c r="D668" s="1"/>
      <c r="E668" t="s">
        <v>620</v>
      </c>
      <c r="F668" s="1" t="s">
        <v>660</v>
      </c>
      <c r="G668" s="1">
        <v>12699389</v>
      </c>
    </row>
    <row r="669" spans="1:7">
      <c r="A669" t="s">
        <v>760</v>
      </c>
      <c r="B669" s="1" t="s">
        <v>509</v>
      </c>
      <c r="C669" s="1">
        <v>50</v>
      </c>
      <c r="D669" s="1"/>
      <c r="E669" t="s">
        <v>620</v>
      </c>
      <c r="F669" s="1" t="s">
        <v>660</v>
      </c>
      <c r="G669" s="1">
        <v>12699389</v>
      </c>
    </row>
    <row r="670" spans="1:7">
      <c r="A670" t="s">
        <v>760</v>
      </c>
      <c r="B670" s="1" t="s">
        <v>653</v>
      </c>
      <c r="C670" s="1">
        <v>50</v>
      </c>
      <c r="D670" s="1"/>
      <c r="E670" t="s">
        <v>620</v>
      </c>
      <c r="F670" s="1" t="s">
        <v>660</v>
      </c>
      <c r="G670" s="1">
        <v>12699389</v>
      </c>
    </row>
    <row r="671" spans="1:7">
      <c r="A671" t="s">
        <v>760</v>
      </c>
      <c r="B671" s="1" t="s">
        <v>662</v>
      </c>
      <c r="C671" s="1">
        <v>50</v>
      </c>
      <c r="D671" s="1"/>
      <c r="E671" t="s">
        <v>620</v>
      </c>
      <c r="F671" s="1" t="s">
        <v>660</v>
      </c>
      <c r="G671" s="1">
        <v>12699389</v>
      </c>
    </row>
    <row r="672" spans="1:7">
      <c r="A672" t="s">
        <v>760</v>
      </c>
      <c r="B672" s="1" t="s">
        <v>83</v>
      </c>
      <c r="C672" s="1">
        <v>50</v>
      </c>
      <c r="D672" s="1"/>
      <c r="E672" t="s">
        <v>620</v>
      </c>
      <c r="F672" s="1" t="s">
        <v>660</v>
      </c>
      <c r="G672" s="1">
        <v>12699389</v>
      </c>
    </row>
    <row r="673" spans="1:7">
      <c r="A673" t="s">
        <v>760</v>
      </c>
      <c r="B673" s="1" t="s">
        <v>185</v>
      </c>
      <c r="C673" s="1">
        <v>12</v>
      </c>
      <c r="D673" s="1"/>
      <c r="E673" t="s">
        <v>620</v>
      </c>
      <c r="F673" s="1" t="s">
        <v>660</v>
      </c>
      <c r="G673" s="1">
        <v>12699389</v>
      </c>
    </row>
    <row r="674" spans="1:7">
      <c r="A674" t="s">
        <v>760</v>
      </c>
      <c r="B674" s="1" t="s">
        <v>172</v>
      </c>
      <c r="C674" s="1">
        <v>12</v>
      </c>
      <c r="D674" s="1"/>
      <c r="E674" t="s">
        <v>620</v>
      </c>
      <c r="F674" s="1" t="s">
        <v>660</v>
      </c>
      <c r="G674" s="1">
        <v>12699389</v>
      </c>
    </row>
    <row r="675" spans="1:7">
      <c r="A675" t="s">
        <v>760</v>
      </c>
      <c r="B675" s="1" t="s">
        <v>657</v>
      </c>
      <c r="C675" s="1">
        <v>6.7</v>
      </c>
      <c r="D675" s="1"/>
      <c r="E675" t="s">
        <v>620</v>
      </c>
      <c r="F675" s="1" t="s">
        <v>660</v>
      </c>
      <c r="G675" s="1">
        <v>12699389</v>
      </c>
    </row>
    <row r="676" spans="1:7">
      <c r="A676" t="s">
        <v>760</v>
      </c>
      <c r="B676" s="1" t="s">
        <v>342</v>
      </c>
      <c r="C676" s="1">
        <v>6.3</v>
      </c>
      <c r="D676" s="1"/>
      <c r="E676" t="s">
        <v>620</v>
      </c>
      <c r="F676" s="1" t="s">
        <v>660</v>
      </c>
      <c r="G676" s="1">
        <v>12699389</v>
      </c>
    </row>
    <row r="677" spans="1:7">
      <c r="A677" t="s">
        <v>760</v>
      </c>
      <c r="B677" s="1" t="s">
        <v>177</v>
      </c>
      <c r="C677" s="1">
        <v>5.6</v>
      </c>
      <c r="D677" s="1"/>
      <c r="E677" t="s">
        <v>620</v>
      </c>
      <c r="F677" s="1" t="s">
        <v>660</v>
      </c>
      <c r="G677" s="1">
        <v>12699389</v>
      </c>
    </row>
    <row r="678" spans="1:7">
      <c r="A678" t="s">
        <v>760</v>
      </c>
      <c r="B678" s="1" t="s">
        <v>380</v>
      </c>
      <c r="C678" s="1">
        <v>4.8</v>
      </c>
      <c r="D678" s="1"/>
      <c r="E678" t="s">
        <v>620</v>
      </c>
      <c r="F678" s="1" t="s">
        <v>660</v>
      </c>
      <c r="G678" s="1">
        <v>12699389</v>
      </c>
    </row>
    <row r="679" spans="1:7">
      <c r="A679" t="s">
        <v>760</v>
      </c>
      <c r="B679" s="1" t="s">
        <v>655</v>
      </c>
      <c r="C679" s="1">
        <v>3.5</v>
      </c>
      <c r="D679" s="1"/>
      <c r="E679" t="s">
        <v>620</v>
      </c>
      <c r="F679" s="1" t="s">
        <v>660</v>
      </c>
      <c r="G679" s="1">
        <v>12699389</v>
      </c>
    </row>
    <row r="680" spans="1:7">
      <c r="A680" t="s">
        <v>760</v>
      </c>
      <c r="B680" s="1" t="s">
        <v>186</v>
      </c>
      <c r="C680" s="1">
        <v>3.4</v>
      </c>
      <c r="D680" s="1"/>
      <c r="E680" t="s">
        <v>620</v>
      </c>
      <c r="F680" s="1" t="s">
        <v>660</v>
      </c>
      <c r="G680" s="1">
        <v>12699389</v>
      </c>
    </row>
    <row r="681" spans="1:7">
      <c r="A681" t="s">
        <v>760</v>
      </c>
      <c r="B681" s="1" t="s">
        <v>658</v>
      </c>
      <c r="C681" s="1">
        <v>2.9</v>
      </c>
      <c r="D681" s="1"/>
      <c r="E681" t="s">
        <v>620</v>
      </c>
      <c r="F681" s="1" t="s">
        <v>660</v>
      </c>
      <c r="G681" s="1">
        <v>12699389</v>
      </c>
    </row>
    <row r="682" spans="1:7">
      <c r="A682" t="s">
        <v>760</v>
      </c>
      <c r="B682" s="1" t="s">
        <v>198</v>
      </c>
      <c r="C682" s="1">
        <v>2.2999999999999998</v>
      </c>
      <c r="D682" s="1"/>
      <c r="E682" t="s">
        <v>620</v>
      </c>
      <c r="F682" s="1" t="s">
        <v>660</v>
      </c>
      <c r="G682" s="1">
        <v>12699389</v>
      </c>
    </row>
    <row r="683" spans="1:7">
      <c r="A683" t="s">
        <v>760</v>
      </c>
      <c r="B683" s="1" t="s">
        <v>668</v>
      </c>
      <c r="C683" s="1">
        <v>2.1</v>
      </c>
      <c r="D683" s="1"/>
      <c r="E683" t="s">
        <v>620</v>
      </c>
      <c r="F683" s="1" t="s">
        <v>660</v>
      </c>
      <c r="G683" s="1">
        <v>12699389</v>
      </c>
    </row>
    <row r="684" spans="1:7">
      <c r="A684" t="s">
        <v>760</v>
      </c>
      <c r="B684" s="1" t="s">
        <v>656</v>
      </c>
      <c r="C684" s="1">
        <v>1.8</v>
      </c>
      <c r="D684" s="1"/>
      <c r="E684" t="s">
        <v>620</v>
      </c>
      <c r="F684" s="1" t="s">
        <v>660</v>
      </c>
      <c r="G684" s="1">
        <v>12699389</v>
      </c>
    </row>
    <row r="685" spans="1:7">
      <c r="A685" t="s">
        <v>760</v>
      </c>
      <c r="B685" s="1" t="s">
        <v>123</v>
      </c>
      <c r="C685" s="1">
        <v>1.4</v>
      </c>
      <c r="D685" s="1"/>
      <c r="E685" t="s">
        <v>620</v>
      </c>
      <c r="F685" s="1" t="s">
        <v>660</v>
      </c>
      <c r="G685" s="1">
        <v>12699389</v>
      </c>
    </row>
    <row r="686" spans="1:7">
      <c r="A686" t="s">
        <v>760</v>
      </c>
      <c r="B686" s="1" t="s">
        <v>378</v>
      </c>
      <c r="C686" s="1">
        <v>1.3</v>
      </c>
      <c r="D686" s="1"/>
      <c r="E686" t="s">
        <v>620</v>
      </c>
      <c r="F686" s="1" t="s">
        <v>660</v>
      </c>
      <c r="G686" s="1">
        <v>12699389</v>
      </c>
    </row>
    <row r="687" spans="1:7">
      <c r="A687" t="s">
        <v>760</v>
      </c>
      <c r="B687" s="1" t="s">
        <v>659</v>
      </c>
      <c r="C687" s="1">
        <v>0.1</v>
      </c>
      <c r="D687" s="1"/>
      <c r="E687" t="s">
        <v>620</v>
      </c>
      <c r="F687" s="1" t="s">
        <v>660</v>
      </c>
      <c r="G687" s="1">
        <v>12699389</v>
      </c>
    </row>
    <row r="688" spans="1:7">
      <c r="A688" t="s">
        <v>760</v>
      </c>
      <c r="B688" s="1" t="s">
        <v>342</v>
      </c>
      <c r="C688" s="1">
        <v>14</v>
      </c>
      <c r="D688" s="1"/>
      <c r="E688" t="s">
        <v>620</v>
      </c>
      <c r="F688" s="1" t="s">
        <v>669</v>
      </c>
      <c r="G688" s="1">
        <v>19402665</v>
      </c>
    </row>
    <row r="689" spans="1:7">
      <c r="A689" t="s">
        <v>760</v>
      </c>
      <c r="B689" s="1" t="s">
        <v>670</v>
      </c>
      <c r="C689" s="1">
        <v>0.9</v>
      </c>
      <c r="D689" s="1"/>
      <c r="E689" t="s">
        <v>620</v>
      </c>
      <c r="F689" s="1" t="s">
        <v>669</v>
      </c>
      <c r="G689" s="1">
        <v>19402665</v>
      </c>
    </row>
    <row r="690" spans="1:7">
      <c r="A690" t="s">
        <v>760</v>
      </c>
      <c r="B690" s="1" t="s">
        <v>644</v>
      </c>
      <c r="C690" s="1">
        <v>47.9</v>
      </c>
      <c r="D690" s="1"/>
      <c r="E690" t="s">
        <v>620</v>
      </c>
      <c r="F690" s="1" t="s">
        <v>671</v>
      </c>
      <c r="G690" s="1">
        <v>17890094</v>
      </c>
    </row>
    <row r="691" spans="1:7">
      <c r="A691" t="s">
        <v>760</v>
      </c>
      <c r="B691" s="1" t="s">
        <v>118</v>
      </c>
      <c r="C691" s="1">
        <v>42.7</v>
      </c>
      <c r="D691" s="1"/>
      <c r="E691" t="s">
        <v>620</v>
      </c>
      <c r="F691" s="1" t="s">
        <v>671</v>
      </c>
      <c r="G691" s="1">
        <v>17890094</v>
      </c>
    </row>
    <row r="692" spans="1:7">
      <c r="A692" t="s">
        <v>760</v>
      </c>
      <c r="B692" s="1" t="s">
        <v>491</v>
      </c>
      <c r="C692" s="1">
        <v>10.5</v>
      </c>
      <c r="D692" s="1"/>
      <c r="E692" t="s">
        <v>620</v>
      </c>
      <c r="F692" s="1" t="s">
        <v>671</v>
      </c>
      <c r="G692" s="1">
        <v>17890094</v>
      </c>
    </row>
    <row r="693" spans="1:7">
      <c r="A693" t="s">
        <v>760</v>
      </c>
      <c r="B693" s="1" t="s">
        <v>524</v>
      </c>
      <c r="C693" s="1">
        <v>7.2</v>
      </c>
      <c r="D693" s="1"/>
      <c r="E693" t="s">
        <v>620</v>
      </c>
      <c r="F693" s="1" t="s">
        <v>671</v>
      </c>
      <c r="G693" s="1">
        <v>17890094</v>
      </c>
    </row>
    <row r="694" spans="1:7">
      <c r="A694" t="s">
        <v>760</v>
      </c>
      <c r="B694" s="1" t="s">
        <v>198</v>
      </c>
      <c r="C694" s="1">
        <v>4.8</v>
      </c>
      <c r="D694" s="1"/>
      <c r="E694" t="s">
        <v>620</v>
      </c>
      <c r="F694" s="1" t="s">
        <v>671</v>
      </c>
      <c r="G694" s="1">
        <v>17890094</v>
      </c>
    </row>
    <row r="695" spans="1:7">
      <c r="A695" t="s">
        <v>760</v>
      </c>
      <c r="B695" s="1" t="s">
        <v>342</v>
      </c>
      <c r="C695" s="1">
        <v>4.5999999999999996</v>
      </c>
      <c r="D695" s="1"/>
      <c r="E695" t="s">
        <v>620</v>
      </c>
      <c r="F695" s="1" t="s">
        <v>671</v>
      </c>
      <c r="G695" s="1">
        <v>17890094</v>
      </c>
    </row>
    <row r="696" spans="1:7">
      <c r="A696" t="s">
        <v>760</v>
      </c>
      <c r="B696" s="1" t="s">
        <v>160</v>
      </c>
      <c r="C696" s="1">
        <v>3.2</v>
      </c>
      <c r="D696" s="1"/>
      <c r="E696" t="s">
        <v>620</v>
      </c>
      <c r="F696" s="1" t="s">
        <v>671</v>
      </c>
      <c r="G696" s="1">
        <v>17890094</v>
      </c>
    </row>
    <row r="697" spans="1:7">
      <c r="A697" t="s">
        <v>760</v>
      </c>
      <c r="B697" s="7" t="s">
        <v>645</v>
      </c>
      <c r="C697" s="1">
        <v>1.4</v>
      </c>
      <c r="D697" s="1"/>
      <c r="E697" t="s">
        <v>620</v>
      </c>
      <c r="F697" s="1" t="s">
        <v>671</v>
      </c>
      <c r="G697" s="1">
        <v>17890094</v>
      </c>
    </row>
    <row r="698" spans="1:7">
      <c r="A698" t="s">
        <v>760</v>
      </c>
      <c r="B698" s="1" t="s">
        <v>672</v>
      </c>
      <c r="C698" s="1">
        <v>0.8</v>
      </c>
      <c r="D698" s="1"/>
      <c r="E698" t="s">
        <v>620</v>
      </c>
      <c r="F698" s="1" t="s">
        <v>671</v>
      </c>
      <c r="G698" s="1">
        <v>17890094</v>
      </c>
    </row>
    <row r="699" spans="1:7">
      <c r="A699" t="s">
        <v>760</v>
      </c>
      <c r="B699" s="1" t="s">
        <v>342</v>
      </c>
      <c r="C699" s="1">
        <v>4.5999999999999996</v>
      </c>
      <c r="D699" s="1"/>
      <c r="E699" t="s">
        <v>620</v>
      </c>
      <c r="F699" s="1" t="s">
        <v>671</v>
      </c>
      <c r="G699" s="1">
        <v>18083034</v>
      </c>
    </row>
    <row r="700" spans="1:7">
      <c r="A700" t="s">
        <v>760</v>
      </c>
      <c r="B700" s="7" t="s">
        <v>645</v>
      </c>
      <c r="C700" s="1">
        <v>1.4</v>
      </c>
      <c r="D700" s="1"/>
      <c r="E700" t="s">
        <v>620</v>
      </c>
      <c r="F700" s="1" t="s">
        <v>671</v>
      </c>
      <c r="G700" s="1">
        <v>18083034</v>
      </c>
    </row>
    <row r="701" spans="1:7">
      <c r="A701" t="s">
        <v>760</v>
      </c>
      <c r="B701" s="1" t="s">
        <v>342</v>
      </c>
      <c r="C701" s="1">
        <v>6.6</v>
      </c>
      <c r="D701" s="1"/>
      <c r="E701" s="1" t="s">
        <v>673</v>
      </c>
      <c r="F701" s="1" t="s">
        <v>671</v>
      </c>
      <c r="G701" s="1">
        <v>18083034</v>
      </c>
    </row>
    <row r="702" spans="1:7">
      <c r="A702" t="s">
        <v>760</v>
      </c>
      <c r="B702" s="7" t="s">
        <v>645</v>
      </c>
      <c r="C702" s="1">
        <v>1.4</v>
      </c>
      <c r="D702" s="1"/>
      <c r="E702" s="1" t="s">
        <v>673</v>
      </c>
      <c r="F702" s="1" t="s">
        <v>671</v>
      </c>
      <c r="G702" s="1">
        <v>18083034</v>
      </c>
    </row>
    <row r="703" spans="1:7">
      <c r="A703" t="s">
        <v>760</v>
      </c>
      <c r="B703" s="1" t="s">
        <v>118</v>
      </c>
      <c r="C703" s="1">
        <v>49</v>
      </c>
      <c r="D703" s="1"/>
      <c r="E703" t="s">
        <v>620</v>
      </c>
      <c r="F703" s="1" t="s">
        <v>671</v>
      </c>
      <c r="G703" s="1">
        <v>19250834</v>
      </c>
    </row>
    <row r="704" spans="1:7">
      <c r="A704" t="s">
        <v>760</v>
      </c>
      <c r="B704" s="1" t="s">
        <v>342</v>
      </c>
      <c r="C704" s="1">
        <v>5.2</v>
      </c>
      <c r="D704" s="1"/>
      <c r="E704" t="s">
        <v>620</v>
      </c>
      <c r="F704" s="1" t="s">
        <v>671</v>
      </c>
      <c r="G704" s="1">
        <v>19250834</v>
      </c>
    </row>
    <row r="705" spans="1:7">
      <c r="A705" t="s">
        <v>760</v>
      </c>
      <c r="B705" s="7" t="s">
        <v>645</v>
      </c>
      <c r="C705" s="1">
        <v>1.4</v>
      </c>
      <c r="D705" s="1"/>
      <c r="E705" t="s">
        <v>620</v>
      </c>
      <c r="F705" s="1" t="s">
        <v>671</v>
      </c>
      <c r="G705" s="1">
        <v>19250834</v>
      </c>
    </row>
    <row r="706" spans="1:7">
      <c r="A706" t="s">
        <v>760</v>
      </c>
      <c r="B706" s="7" t="s">
        <v>645</v>
      </c>
      <c r="C706" s="1">
        <v>9.3000000000000007</v>
      </c>
      <c r="D706" s="1"/>
      <c r="E706" t="s">
        <v>620</v>
      </c>
      <c r="F706" s="1" t="s">
        <v>669</v>
      </c>
      <c r="G706" s="1">
        <v>17664327</v>
      </c>
    </row>
    <row r="707" spans="1:7">
      <c r="A707" t="s">
        <v>760</v>
      </c>
      <c r="B707" s="1" t="s">
        <v>644</v>
      </c>
      <c r="C707" s="1">
        <v>47.9</v>
      </c>
      <c r="D707" s="1"/>
      <c r="E707" s="1" t="s">
        <v>673</v>
      </c>
      <c r="F707" s="1" t="s">
        <v>671</v>
      </c>
      <c r="G707" s="1">
        <v>18678495</v>
      </c>
    </row>
    <row r="708" spans="1:7">
      <c r="A708" t="s">
        <v>760</v>
      </c>
      <c r="B708" s="1" t="s">
        <v>118</v>
      </c>
      <c r="C708" s="1">
        <v>42.7</v>
      </c>
      <c r="D708" s="1"/>
      <c r="E708" s="1" t="s">
        <v>673</v>
      </c>
      <c r="F708" s="1" t="s">
        <v>671</v>
      </c>
      <c r="G708" s="1">
        <v>18678495</v>
      </c>
    </row>
    <row r="709" spans="1:7">
      <c r="A709" t="s">
        <v>760</v>
      </c>
      <c r="B709" s="1" t="s">
        <v>524</v>
      </c>
      <c r="C709" s="1">
        <v>7.2</v>
      </c>
      <c r="D709" s="1"/>
      <c r="E709" s="1" t="s">
        <v>673</v>
      </c>
      <c r="F709" s="1" t="s">
        <v>671</v>
      </c>
      <c r="G709" s="1">
        <v>18678495</v>
      </c>
    </row>
    <row r="710" spans="1:7">
      <c r="A710" t="s">
        <v>760</v>
      </c>
      <c r="B710" s="1" t="s">
        <v>198</v>
      </c>
      <c r="C710" s="1">
        <v>4.8</v>
      </c>
      <c r="D710" s="1"/>
      <c r="E710" s="1" t="s">
        <v>673</v>
      </c>
      <c r="F710" s="1" t="s">
        <v>671</v>
      </c>
      <c r="G710" s="1">
        <v>18678495</v>
      </c>
    </row>
    <row r="711" spans="1:7">
      <c r="A711" t="s">
        <v>760</v>
      </c>
      <c r="B711" s="1" t="s">
        <v>342</v>
      </c>
      <c r="C711" s="1">
        <v>4.5999999999999996</v>
      </c>
      <c r="D711" s="1"/>
      <c r="E711" s="1" t="s">
        <v>673</v>
      </c>
      <c r="F711" s="1" t="s">
        <v>671</v>
      </c>
      <c r="G711" s="1">
        <v>18678495</v>
      </c>
    </row>
    <row r="712" spans="1:7">
      <c r="A712" t="s">
        <v>760</v>
      </c>
      <c r="B712" s="1" t="s">
        <v>160</v>
      </c>
      <c r="C712" s="1">
        <v>3.2</v>
      </c>
      <c r="D712" s="1"/>
      <c r="E712" s="1" t="s">
        <v>673</v>
      </c>
      <c r="F712" s="1" t="s">
        <v>671</v>
      </c>
      <c r="G712" s="1">
        <v>18678495</v>
      </c>
    </row>
    <row r="713" spans="1:7">
      <c r="A713" t="s">
        <v>760</v>
      </c>
      <c r="B713" s="7" t="s">
        <v>645</v>
      </c>
      <c r="C713" s="1">
        <v>1.4</v>
      </c>
      <c r="D713" s="1"/>
      <c r="E713" s="1" t="s">
        <v>673</v>
      </c>
      <c r="F713" s="1" t="s">
        <v>671</v>
      </c>
      <c r="G713" s="1">
        <v>18678495</v>
      </c>
    </row>
    <row r="714" spans="1:7">
      <c r="A714" t="s">
        <v>760</v>
      </c>
      <c r="B714" s="1" t="s">
        <v>342</v>
      </c>
      <c r="C714" s="1">
        <v>9.8000000000000007</v>
      </c>
      <c r="D714" s="1"/>
      <c r="E714" s="1" t="s">
        <v>674</v>
      </c>
      <c r="F714" s="1" t="s">
        <v>675</v>
      </c>
      <c r="G714" s="1">
        <v>21354800</v>
      </c>
    </row>
    <row r="715" spans="1:7">
      <c r="A715" t="s">
        <v>760</v>
      </c>
      <c r="B715" s="1" t="s">
        <v>676</v>
      </c>
      <c r="C715" s="1">
        <v>0.2</v>
      </c>
      <c r="D715" s="1"/>
      <c r="E715" t="s">
        <v>620</v>
      </c>
      <c r="F715" s="1" t="s">
        <v>677</v>
      </c>
      <c r="G715" s="1">
        <v>21570282</v>
      </c>
    </row>
    <row r="716" spans="1:7">
      <c r="A716" t="s">
        <v>760</v>
      </c>
      <c r="B716" s="1" t="s">
        <v>678</v>
      </c>
      <c r="C716" s="1">
        <v>0.2</v>
      </c>
      <c r="D716" s="1"/>
      <c r="E716" t="s">
        <v>620</v>
      </c>
      <c r="F716" s="1" t="s">
        <v>677</v>
      </c>
      <c r="G716" s="1">
        <v>21570282</v>
      </c>
    </row>
    <row r="717" spans="1:7">
      <c r="A717" t="s">
        <v>760</v>
      </c>
      <c r="B717" s="1" t="s">
        <v>459</v>
      </c>
      <c r="C717" s="1">
        <v>6.5</v>
      </c>
      <c r="D717" s="1"/>
      <c r="E717" s="1" t="s">
        <v>674</v>
      </c>
      <c r="F717" s="1" t="s">
        <v>679</v>
      </c>
      <c r="G717" s="1">
        <v>21341745</v>
      </c>
    </row>
    <row r="718" spans="1:7">
      <c r="A718" t="s">
        <v>760</v>
      </c>
      <c r="B718" s="1" t="s">
        <v>375</v>
      </c>
      <c r="C718" s="1">
        <v>1.5</v>
      </c>
      <c r="D718" s="1"/>
      <c r="E718" s="1" t="s">
        <v>674</v>
      </c>
      <c r="F718" s="1" t="s">
        <v>679</v>
      </c>
      <c r="G718" s="1">
        <v>21341745</v>
      </c>
    </row>
    <row r="719" spans="1:7">
      <c r="A719" t="s">
        <v>760</v>
      </c>
      <c r="B719" s="1" t="s">
        <v>601</v>
      </c>
      <c r="C719" s="1">
        <v>0.8</v>
      </c>
      <c r="D719" s="1"/>
      <c r="E719" s="1" t="s">
        <v>674</v>
      </c>
      <c r="F719" s="1" t="s">
        <v>679</v>
      </c>
      <c r="G719" s="1">
        <v>21341745</v>
      </c>
    </row>
    <row r="720" spans="1:7">
      <c r="A720" t="s">
        <v>760</v>
      </c>
      <c r="B720" s="7" t="s">
        <v>645</v>
      </c>
      <c r="C720" s="1">
        <v>0.7</v>
      </c>
      <c r="D720" s="1"/>
      <c r="E720" s="1" t="s">
        <v>674</v>
      </c>
      <c r="F720" s="1" t="s">
        <v>679</v>
      </c>
      <c r="G720" s="1">
        <v>21341745</v>
      </c>
    </row>
    <row r="721" spans="1:7">
      <c r="A721" t="s">
        <v>760</v>
      </c>
      <c r="B721" s="1" t="s">
        <v>342</v>
      </c>
      <c r="C721" s="1">
        <v>0.5</v>
      </c>
      <c r="D721" s="1"/>
      <c r="E721" t="s">
        <v>620</v>
      </c>
      <c r="F721" s="1" t="s">
        <v>675</v>
      </c>
      <c r="G721" s="1">
        <v>22112208</v>
      </c>
    </row>
    <row r="722" spans="1:7">
      <c r="A722" t="s">
        <v>760</v>
      </c>
      <c r="B722" s="1" t="s">
        <v>680</v>
      </c>
      <c r="C722" s="1">
        <v>0.7</v>
      </c>
      <c r="D722" s="1"/>
      <c r="E722" s="1" t="s">
        <v>681</v>
      </c>
      <c r="F722" s="1" t="s">
        <v>682</v>
      </c>
      <c r="G722" s="1">
        <v>22452412</v>
      </c>
    </row>
    <row r="723" spans="1:7">
      <c r="A723" t="s">
        <v>760</v>
      </c>
      <c r="B723" s="1" t="s">
        <v>683</v>
      </c>
      <c r="C723" s="1">
        <v>0.6</v>
      </c>
      <c r="D723" s="1"/>
      <c r="E723" s="1" t="s">
        <v>681</v>
      </c>
      <c r="F723" s="1" t="s">
        <v>682</v>
      </c>
      <c r="G723" s="1">
        <v>22452412</v>
      </c>
    </row>
    <row r="724" spans="1:7">
      <c r="A724" t="s">
        <v>760</v>
      </c>
      <c r="B724" s="1" t="s">
        <v>684</v>
      </c>
      <c r="C724" s="1">
        <v>0.5</v>
      </c>
      <c r="D724" s="1"/>
      <c r="E724" s="1" t="s">
        <v>681</v>
      </c>
      <c r="F724" s="1" t="s">
        <v>682</v>
      </c>
      <c r="G724" s="1">
        <v>22452412</v>
      </c>
    </row>
    <row r="725" spans="1:7">
      <c r="A725" t="s">
        <v>760</v>
      </c>
      <c r="B725" s="1" t="s">
        <v>292</v>
      </c>
      <c r="C725" s="1">
        <v>0.3</v>
      </c>
      <c r="D725" s="1"/>
      <c r="E725" s="1" t="s">
        <v>681</v>
      </c>
      <c r="F725" s="1" t="s">
        <v>682</v>
      </c>
      <c r="G725" s="1">
        <v>22452412</v>
      </c>
    </row>
    <row r="726" spans="1:7">
      <c r="A726" t="s">
        <v>760</v>
      </c>
      <c r="B726" s="7" t="s">
        <v>645</v>
      </c>
      <c r="C726" s="1">
        <v>0.1</v>
      </c>
      <c r="D726" s="1"/>
      <c r="E726" s="1" t="s">
        <v>681</v>
      </c>
      <c r="F726" s="1" t="s">
        <v>682</v>
      </c>
      <c r="G726" s="1">
        <v>22452412</v>
      </c>
    </row>
    <row r="727" spans="1:7">
      <c r="A727" t="s">
        <v>760</v>
      </c>
      <c r="B727" s="1" t="s">
        <v>678</v>
      </c>
      <c r="C727" s="1">
        <v>0.1</v>
      </c>
      <c r="D727" s="1"/>
      <c r="E727" s="1" t="s">
        <v>681</v>
      </c>
      <c r="F727" s="1" t="s">
        <v>682</v>
      </c>
      <c r="G727" s="1">
        <v>22452412</v>
      </c>
    </row>
    <row r="728" spans="1:7">
      <c r="A728" t="s">
        <v>760</v>
      </c>
      <c r="B728" s="1" t="s">
        <v>685</v>
      </c>
      <c r="C728" s="1">
        <v>0.1</v>
      </c>
      <c r="D728" s="1"/>
      <c r="E728" s="1" t="s">
        <v>681</v>
      </c>
      <c r="F728" s="1" t="s">
        <v>682</v>
      </c>
      <c r="G728" s="1">
        <v>22452412</v>
      </c>
    </row>
    <row r="729" spans="1:7">
      <c r="A729" t="s">
        <v>760</v>
      </c>
      <c r="B729" s="1" t="s">
        <v>686</v>
      </c>
      <c r="C729" s="1">
        <v>0.1</v>
      </c>
      <c r="D729" s="1"/>
      <c r="E729" s="1" t="s">
        <v>681</v>
      </c>
      <c r="F729" s="1" t="s">
        <v>682</v>
      </c>
      <c r="G729" s="1">
        <v>22452412</v>
      </c>
    </row>
    <row r="730" spans="1:7">
      <c r="A730" t="s">
        <v>760</v>
      </c>
      <c r="B730" s="1" t="s">
        <v>687</v>
      </c>
      <c r="C730" s="1">
        <v>307</v>
      </c>
      <c r="D730" s="1"/>
      <c r="E730" s="1" t="s">
        <v>674</v>
      </c>
      <c r="F730" s="1" t="s">
        <v>688</v>
      </c>
      <c r="G730" s="1">
        <v>11474784</v>
      </c>
    </row>
    <row r="731" spans="1:7">
      <c r="A731" t="s">
        <v>760</v>
      </c>
      <c r="B731" s="1" t="s">
        <v>195</v>
      </c>
      <c r="C731" s="1">
        <v>67</v>
      </c>
      <c r="D731" s="1"/>
      <c r="E731" s="1" t="s">
        <v>674</v>
      </c>
      <c r="F731" s="1" t="s">
        <v>688</v>
      </c>
      <c r="G731" s="1">
        <v>11474784</v>
      </c>
    </row>
    <row r="732" spans="1:7">
      <c r="A732" t="s">
        <v>760</v>
      </c>
      <c r="B732" s="1" t="s">
        <v>193</v>
      </c>
      <c r="C732" s="1">
        <v>46</v>
      </c>
      <c r="D732" s="1"/>
      <c r="E732" s="1" t="s">
        <v>674</v>
      </c>
      <c r="F732" s="1" t="s">
        <v>688</v>
      </c>
      <c r="G732" s="1">
        <v>11474784</v>
      </c>
    </row>
    <row r="733" spans="1:7">
      <c r="A733" t="s">
        <v>760</v>
      </c>
      <c r="B733" s="1" t="s">
        <v>687</v>
      </c>
      <c r="C733" s="1">
        <v>271</v>
      </c>
      <c r="D733" s="1"/>
      <c r="E733" s="1" t="s">
        <v>681</v>
      </c>
      <c r="F733" s="1" t="s">
        <v>688</v>
      </c>
      <c r="G733" s="1">
        <v>11474784</v>
      </c>
    </row>
    <row r="734" spans="1:7">
      <c r="A734" t="s">
        <v>760</v>
      </c>
      <c r="B734" s="1" t="s">
        <v>195</v>
      </c>
      <c r="C734" s="1">
        <v>26</v>
      </c>
      <c r="D734" s="1"/>
      <c r="E734" s="1" t="s">
        <v>681</v>
      </c>
      <c r="F734" s="1" t="s">
        <v>688</v>
      </c>
      <c r="G734" s="1">
        <v>11474784</v>
      </c>
    </row>
    <row r="735" spans="1:7">
      <c r="A735" t="s">
        <v>760</v>
      </c>
      <c r="B735" s="1" t="s">
        <v>193</v>
      </c>
      <c r="C735" s="1">
        <v>9</v>
      </c>
      <c r="D735" s="1"/>
      <c r="E735" s="1" t="s">
        <v>681</v>
      </c>
      <c r="F735" s="1" t="s">
        <v>688</v>
      </c>
      <c r="G735" s="1">
        <v>11474784</v>
      </c>
    </row>
    <row r="736" spans="1:7">
      <c r="A736" t="s">
        <v>760</v>
      </c>
      <c r="B736" s="1" t="s">
        <v>689</v>
      </c>
      <c r="C736" s="1">
        <v>7.5</v>
      </c>
      <c r="D736" s="1"/>
      <c r="E736" s="1" t="s">
        <v>674</v>
      </c>
      <c r="F736" s="1" t="s">
        <v>690</v>
      </c>
      <c r="G736" s="1">
        <v>11408360</v>
      </c>
    </row>
    <row r="737" spans="1:7">
      <c r="A737" t="s">
        <v>760</v>
      </c>
      <c r="B737" s="1" t="s">
        <v>491</v>
      </c>
      <c r="C737" s="1">
        <v>29</v>
      </c>
      <c r="D737" s="1"/>
      <c r="E737" t="s">
        <v>620</v>
      </c>
      <c r="F737" s="1" t="s">
        <v>675</v>
      </c>
      <c r="G737" s="1">
        <v>15616150</v>
      </c>
    </row>
    <row r="738" spans="1:7">
      <c r="A738" t="s">
        <v>760</v>
      </c>
      <c r="B738" s="1" t="s">
        <v>691</v>
      </c>
      <c r="C738" s="1">
        <v>14</v>
      </c>
      <c r="D738" s="1"/>
      <c r="E738" t="s">
        <v>620</v>
      </c>
      <c r="F738" s="1" t="s">
        <v>675</v>
      </c>
      <c r="G738" s="1">
        <v>15616150</v>
      </c>
    </row>
    <row r="739" spans="1:7">
      <c r="A739" t="s">
        <v>760</v>
      </c>
      <c r="B739" s="1" t="s">
        <v>692</v>
      </c>
      <c r="C739" s="1">
        <v>10</v>
      </c>
      <c r="D739" s="1"/>
      <c r="E739" t="s">
        <v>620</v>
      </c>
      <c r="F739" s="1" t="s">
        <v>675</v>
      </c>
      <c r="G739" s="1">
        <v>15616150</v>
      </c>
    </row>
    <row r="740" spans="1:7">
      <c r="A740" t="s">
        <v>760</v>
      </c>
      <c r="B740" s="1" t="s">
        <v>693</v>
      </c>
      <c r="C740" s="1">
        <v>10</v>
      </c>
      <c r="D740" s="1"/>
      <c r="E740" t="s">
        <v>620</v>
      </c>
      <c r="F740" s="1" t="s">
        <v>675</v>
      </c>
      <c r="G740" s="1">
        <v>15616150</v>
      </c>
    </row>
    <row r="741" spans="1:7">
      <c r="A741" t="s">
        <v>760</v>
      </c>
      <c r="B741" s="1" t="s">
        <v>694</v>
      </c>
      <c r="C741" s="1">
        <v>112</v>
      </c>
      <c r="D741" s="1"/>
      <c r="E741" s="1" t="s">
        <v>651</v>
      </c>
      <c r="F741" s="1" t="s">
        <v>690</v>
      </c>
      <c r="G741" s="1">
        <v>11964599</v>
      </c>
    </row>
    <row r="742" spans="1:7">
      <c r="A742" t="s">
        <v>760</v>
      </c>
      <c r="B742" s="1" t="s">
        <v>695</v>
      </c>
      <c r="C742" s="1">
        <v>6.5</v>
      </c>
      <c r="D742" s="1"/>
      <c r="E742" s="1" t="s">
        <v>651</v>
      </c>
      <c r="F742" s="1" t="s">
        <v>690</v>
      </c>
      <c r="G742" s="1">
        <v>11964599</v>
      </c>
    </row>
    <row r="743" spans="1:7">
      <c r="A743" t="s">
        <v>760</v>
      </c>
      <c r="B743" s="1" t="s">
        <v>696</v>
      </c>
      <c r="C743" s="1">
        <v>4.5</v>
      </c>
      <c r="D743" s="1"/>
      <c r="E743" s="1" t="s">
        <v>651</v>
      </c>
      <c r="F743" s="1" t="s">
        <v>690</v>
      </c>
      <c r="G743" s="1">
        <v>11964599</v>
      </c>
    </row>
    <row r="744" spans="1:7">
      <c r="A744" t="s">
        <v>760</v>
      </c>
      <c r="B744" s="1" t="s">
        <v>697</v>
      </c>
      <c r="C744" s="1">
        <v>2.5</v>
      </c>
      <c r="D744" s="1"/>
      <c r="E744" s="1" t="s">
        <v>651</v>
      </c>
      <c r="F744" s="1" t="s">
        <v>690</v>
      </c>
      <c r="G744" s="1">
        <v>11964599</v>
      </c>
    </row>
    <row r="745" spans="1:7">
      <c r="A745" t="s">
        <v>760</v>
      </c>
      <c r="B745" s="1" t="s">
        <v>342</v>
      </c>
      <c r="C745" s="1">
        <v>224</v>
      </c>
      <c r="D745" s="1"/>
      <c r="E745" s="1" t="s">
        <v>651</v>
      </c>
      <c r="F745" s="1" t="s">
        <v>660</v>
      </c>
      <c r="G745" s="1">
        <v>10997946</v>
      </c>
    </row>
    <row r="746" spans="1:7">
      <c r="A746" t="s">
        <v>760</v>
      </c>
      <c r="B746" s="7" t="s">
        <v>645</v>
      </c>
      <c r="C746" s="1">
        <v>3.7</v>
      </c>
      <c r="D746" s="1"/>
      <c r="E746" s="1" t="s">
        <v>651</v>
      </c>
      <c r="F746" s="1" t="s">
        <v>660</v>
      </c>
      <c r="G746" s="1">
        <v>9914792</v>
      </c>
    </row>
    <row r="747" spans="1:7">
      <c r="A747" t="s">
        <v>760</v>
      </c>
      <c r="B747" s="7" t="s">
        <v>645</v>
      </c>
      <c r="C747" s="1"/>
      <c r="D747" s="1">
        <v>0.02</v>
      </c>
      <c r="E747" s="1" t="s">
        <v>342</v>
      </c>
      <c r="F747" s="1" t="s">
        <v>639</v>
      </c>
      <c r="G747" s="1">
        <v>7514263</v>
      </c>
    </row>
    <row r="748" spans="1:7">
      <c r="A748" t="s">
        <v>760</v>
      </c>
      <c r="B748" s="1" t="s">
        <v>604</v>
      </c>
      <c r="C748" s="1">
        <v>1.7</v>
      </c>
      <c r="D748" s="1"/>
      <c r="E748" s="1" t="s">
        <v>674</v>
      </c>
      <c r="F748" s="1" t="s">
        <v>698</v>
      </c>
      <c r="G748" s="1">
        <v>12700464</v>
      </c>
    </row>
    <row r="749" spans="1:7">
      <c r="A749" t="s">
        <v>760</v>
      </c>
      <c r="B749" s="1" t="s">
        <v>699</v>
      </c>
      <c r="C749" s="1">
        <v>8.1999999999999993</v>
      </c>
      <c r="D749" s="1"/>
      <c r="E749" s="1" t="s">
        <v>681</v>
      </c>
      <c r="F749" s="1" t="s">
        <v>700</v>
      </c>
      <c r="G749" s="1">
        <v>11027568</v>
      </c>
    </row>
    <row r="750" spans="1:7">
      <c r="A750" t="s">
        <v>760</v>
      </c>
      <c r="B750" s="1" t="s">
        <v>701</v>
      </c>
      <c r="C750" s="1"/>
      <c r="D750" s="1">
        <v>2.2999999999999998</v>
      </c>
      <c r="E750" t="s">
        <v>620</v>
      </c>
      <c r="F750" s="1" t="s">
        <v>702</v>
      </c>
      <c r="G750" s="1">
        <v>10198227</v>
      </c>
    </row>
    <row r="751" spans="1:7">
      <c r="A751" t="s">
        <v>760</v>
      </c>
      <c r="B751" s="1" t="s">
        <v>684</v>
      </c>
      <c r="C751" s="1"/>
      <c r="D751" s="1">
        <v>1.3</v>
      </c>
      <c r="E751" t="s">
        <v>620</v>
      </c>
      <c r="F751" s="1" t="s">
        <v>703</v>
      </c>
      <c r="G751" s="1">
        <v>10198227</v>
      </c>
    </row>
    <row r="752" spans="1:7">
      <c r="A752" t="s">
        <v>760</v>
      </c>
      <c r="B752" s="7" t="s">
        <v>645</v>
      </c>
      <c r="C752" s="1"/>
      <c r="D752" s="1">
        <v>1.8</v>
      </c>
      <c r="E752" t="s">
        <v>620</v>
      </c>
      <c r="F752" s="1" t="s">
        <v>702</v>
      </c>
      <c r="G752" s="1">
        <v>10198227</v>
      </c>
    </row>
    <row r="753" spans="1:7">
      <c r="A753" t="s">
        <v>760</v>
      </c>
      <c r="B753" s="1" t="s">
        <v>197</v>
      </c>
      <c r="C753" s="1">
        <v>113</v>
      </c>
      <c r="D753" s="1"/>
      <c r="E753" s="1" t="s">
        <v>681</v>
      </c>
      <c r="F753" s="1" t="s">
        <v>700</v>
      </c>
      <c r="G753" s="1">
        <v>11743742</v>
      </c>
    </row>
    <row r="754" spans="1:7">
      <c r="A754" t="s">
        <v>760</v>
      </c>
      <c r="B754" s="1" t="s">
        <v>704</v>
      </c>
      <c r="C754" s="1">
        <v>23.6</v>
      </c>
      <c r="D754" s="1"/>
      <c r="E754" s="1" t="s">
        <v>681</v>
      </c>
      <c r="F754" s="1" t="s">
        <v>700</v>
      </c>
      <c r="G754" s="1">
        <v>11743742</v>
      </c>
    </row>
    <row r="755" spans="1:7">
      <c r="A755" t="s">
        <v>760</v>
      </c>
      <c r="B755" s="1" t="s">
        <v>705</v>
      </c>
      <c r="C755" s="1">
        <v>11.5</v>
      </c>
      <c r="D755" s="1"/>
      <c r="E755" s="1" t="s">
        <v>681</v>
      </c>
      <c r="F755" s="1" t="s">
        <v>700</v>
      </c>
      <c r="G755" s="1">
        <v>11743742</v>
      </c>
    </row>
    <row r="756" spans="1:7">
      <c r="A756" t="s">
        <v>760</v>
      </c>
      <c r="B756" s="1" t="s">
        <v>318</v>
      </c>
      <c r="C756" s="1">
        <v>3.2</v>
      </c>
      <c r="D756" s="1"/>
      <c r="E756" s="1" t="s">
        <v>681</v>
      </c>
      <c r="F756" s="1" t="s">
        <v>700</v>
      </c>
      <c r="G756" s="1">
        <v>11743742</v>
      </c>
    </row>
    <row r="757" spans="1:7">
      <c r="A757" t="s">
        <v>760</v>
      </c>
      <c r="B757" s="1" t="s">
        <v>706</v>
      </c>
      <c r="C757" s="1">
        <v>3.2</v>
      </c>
      <c r="D757" s="1"/>
      <c r="E757" s="1" t="s">
        <v>681</v>
      </c>
      <c r="F757" s="1" t="s">
        <v>700</v>
      </c>
      <c r="G757" s="1">
        <v>11743742</v>
      </c>
    </row>
    <row r="758" spans="1:7">
      <c r="A758" t="s">
        <v>760</v>
      </c>
      <c r="B758" s="1" t="s">
        <v>707</v>
      </c>
      <c r="C758" s="1">
        <v>0.9</v>
      </c>
      <c r="D758" s="1"/>
      <c r="E758" s="1" t="s">
        <v>681</v>
      </c>
      <c r="F758" s="1" t="s">
        <v>700</v>
      </c>
      <c r="G758" s="1">
        <v>11743742</v>
      </c>
    </row>
    <row r="759" spans="1:7">
      <c r="A759" t="s">
        <v>760</v>
      </c>
      <c r="B759" s="1" t="s">
        <v>708</v>
      </c>
      <c r="C759" s="1"/>
      <c r="D759" s="1">
        <v>2.1</v>
      </c>
      <c r="E759" s="1" t="s">
        <v>342</v>
      </c>
      <c r="F759" s="1" t="s">
        <v>702</v>
      </c>
      <c r="G759" s="1">
        <v>9751076</v>
      </c>
    </row>
    <row r="760" spans="1:7">
      <c r="A760" t="s">
        <v>760</v>
      </c>
      <c r="B760" s="1" t="s">
        <v>491</v>
      </c>
      <c r="C760" s="1"/>
      <c r="D760" s="1">
        <v>2.1</v>
      </c>
      <c r="E760" s="1" t="s">
        <v>342</v>
      </c>
      <c r="F760" s="1" t="s">
        <v>702</v>
      </c>
      <c r="G760" s="1">
        <v>9751076</v>
      </c>
    </row>
    <row r="761" spans="1:7">
      <c r="A761" t="s">
        <v>760</v>
      </c>
      <c r="B761" s="1" t="s">
        <v>314</v>
      </c>
      <c r="C761" s="1">
        <v>44</v>
      </c>
      <c r="D761" s="1"/>
      <c r="E761" s="1" t="s">
        <v>651</v>
      </c>
      <c r="F761" s="1" t="s">
        <v>690</v>
      </c>
      <c r="G761" s="1">
        <v>10820137</v>
      </c>
    </row>
    <row r="762" spans="1:7">
      <c r="A762" t="s">
        <v>760</v>
      </c>
      <c r="B762" s="1" t="s">
        <v>185</v>
      </c>
      <c r="C762" s="1">
        <v>6.5</v>
      </c>
      <c r="D762" s="1"/>
      <c r="E762" s="1" t="s">
        <v>651</v>
      </c>
      <c r="F762" s="1" t="s">
        <v>690</v>
      </c>
      <c r="G762" s="1">
        <v>10820137</v>
      </c>
    </row>
    <row r="763" spans="1:7">
      <c r="A763" t="s">
        <v>760</v>
      </c>
      <c r="B763" s="1" t="s">
        <v>177</v>
      </c>
      <c r="C763" s="1">
        <v>2.2000000000000002</v>
      </c>
      <c r="D763" s="1"/>
      <c r="E763" s="1" t="s">
        <v>651</v>
      </c>
      <c r="F763" s="1" t="s">
        <v>690</v>
      </c>
      <c r="G763" s="1">
        <v>10820137</v>
      </c>
    </row>
    <row r="764" spans="1:7">
      <c r="A764" t="s">
        <v>760</v>
      </c>
      <c r="B764" s="1" t="s">
        <v>342</v>
      </c>
      <c r="C764" s="1">
        <v>2.1</v>
      </c>
      <c r="D764" s="1"/>
      <c r="E764" s="1" t="s">
        <v>651</v>
      </c>
      <c r="F764" s="1" t="s">
        <v>690</v>
      </c>
      <c r="G764" s="1">
        <v>10820137</v>
      </c>
    </row>
    <row r="765" spans="1:7">
      <c r="A765" t="s">
        <v>760</v>
      </c>
      <c r="B765" s="7" t="s">
        <v>645</v>
      </c>
      <c r="C765" s="1">
        <v>1.3</v>
      </c>
      <c r="D765" s="1"/>
      <c r="E765" s="1" t="s">
        <v>651</v>
      </c>
      <c r="F765" s="1" t="s">
        <v>690</v>
      </c>
      <c r="G765" s="1">
        <v>10820137</v>
      </c>
    </row>
    <row r="766" spans="1:7">
      <c r="A766" t="s">
        <v>760</v>
      </c>
      <c r="B766" s="1" t="s">
        <v>380</v>
      </c>
      <c r="C766" s="1">
        <v>1.2</v>
      </c>
      <c r="D766" s="1"/>
      <c r="E766" s="1" t="s">
        <v>651</v>
      </c>
      <c r="F766" s="1" t="s">
        <v>690</v>
      </c>
      <c r="G766" s="1">
        <v>10820137</v>
      </c>
    </row>
    <row r="767" spans="1:7">
      <c r="A767" t="s">
        <v>760</v>
      </c>
      <c r="B767" s="1" t="s">
        <v>186</v>
      </c>
      <c r="C767" s="1">
        <v>1.4</v>
      </c>
      <c r="D767" s="1"/>
      <c r="E767" s="1" t="s">
        <v>681</v>
      </c>
      <c r="F767" s="1" t="s">
        <v>690</v>
      </c>
      <c r="G767" s="1">
        <v>10820137</v>
      </c>
    </row>
    <row r="768" spans="1:7">
      <c r="A768" t="s">
        <v>760</v>
      </c>
      <c r="B768" s="1" t="s">
        <v>709</v>
      </c>
      <c r="C768" s="1">
        <v>2.6</v>
      </c>
      <c r="D768" s="1"/>
      <c r="E768" s="1" t="s">
        <v>710</v>
      </c>
      <c r="F768" s="1" t="s">
        <v>711</v>
      </c>
      <c r="G768" s="1">
        <v>12569305</v>
      </c>
    </row>
    <row r="769" spans="1:7">
      <c r="A769" t="s">
        <v>760</v>
      </c>
      <c r="B769" s="1" t="s">
        <v>712</v>
      </c>
      <c r="C769" s="1">
        <v>2.4</v>
      </c>
      <c r="D769" s="1"/>
      <c r="E769" s="1" t="s">
        <v>710</v>
      </c>
      <c r="F769" s="1" t="s">
        <v>711</v>
      </c>
      <c r="G769" s="1">
        <v>12569305</v>
      </c>
    </row>
    <row r="770" spans="1:7">
      <c r="A770" t="s">
        <v>760</v>
      </c>
      <c r="B770" s="1" t="s">
        <v>709</v>
      </c>
      <c r="C770" s="1">
        <v>5.5</v>
      </c>
      <c r="D770" s="1"/>
      <c r="E770" s="1" t="s">
        <v>710</v>
      </c>
      <c r="F770" s="1" t="s">
        <v>713</v>
      </c>
      <c r="G770" s="1">
        <v>12569305</v>
      </c>
    </row>
    <row r="771" spans="1:7">
      <c r="A771" t="s">
        <v>760</v>
      </c>
      <c r="B771" s="1" t="s">
        <v>712</v>
      </c>
      <c r="C771" s="1">
        <v>5.3</v>
      </c>
      <c r="D771" s="1"/>
      <c r="E771" s="1" t="s">
        <v>710</v>
      </c>
      <c r="F771" s="1" t="s">
        <v>713</v>
      </c>
      <c r="G771" s="1">
        <v>12569305</v>
      </c>
    </row>
    <row r="772" spans="1:7">
      <c r="A772" t="s">
        <v>760</v>
      </c>
      <c r="B772" s="1" t="s">
        <v>714</v>
      </c>
      <c r="C772" s="1">
        <v>4.8</v>
      </c>
      <c r="D772" s="1"/>
      <c r="E772" s="1" t="s">
        <v>710</v>
      </c>
      <c r="F772" s="1" t="s">
        <v>713</v>
      </c>
      <c r="G772" s="1">
        <v>12569305</v>
      </c>
    </row>
    <row r="773" spans="1:7">
      <c r="A773" t="s">
        <v>760</v>
      </c>
      <c r="B773" s="1" t="s">
        <v>656</v>
      </c>
      <c r="C773" s="1">
        <v>1.6</v>
      </c>
      <c r="D773" s="1"/>
      <c r="E773" s="1" t="s">
        <v>651</v>
      </c>
      <c r="F773" s="1" t="s">
        <v>690</v>
      </c>
      <c r="G773" s="1">
        <v>10901697</v>
      </c>
    </row>
    <row r="774" spans="1:7">
      <c r="A774" t="s">
        <v>760</v>
      </c>
      <c r="B774" s="1" t="s">
        <v>715</v>
      </c>
      <c r="C774" s="1">
        <v>15.5</v>
      </c>
      <c r="D774" s="1"/>
      <c r="E774" s="1" t="s">
        <v>651</v>
      </c>
      <c r="F774" s="1" t="s">
        <v>690</v>
      </c>
      <c r="G774" s="1">
        <v>12130727</v>
      </c>
    </row>
    <row r="775" spans="1:7">
      <c r="A775" t="s">
        <v>760</v>
      </c>
      <c r="B775" s="1" t="s">
        <v>715</v>
      </c>
      <c r="C775" s="1">
        <v>74.099999999999994</v>
      </c>
      <c r="D775" s="1"/>
      <c r="E775" s="1" t="s">
        <v>128</v>
      </c>
      <c r="F775" s="1" t="s">
        <v>690</v>
      </c>
      <c r="G775" s="1">
        <v>12130727</v>
      </c>
    </row>
    <row r="776" spans="1:7" ht="21">
      <c r="A776" t="s">
        <v>760</v>
      </c>
      <c r="B776" s="1" t="s">
        <v>717</v>
      </c>
      <c r="C776" s="1">
        <v>11.8</v>
      </c>
      <c r="D776" s="1"/>
      <c r="E776" s="1" t="s">
        <v>681</v>
      </c>
      <c r="F776" s="74" t="s">
        <v>1484</v>
      </c>
      <c r="G776" s="1">
        <v>11231118</v>
      </c>
    </row>
    <row r="777" spans="1:7">
      <c r="A777" t="s">
        <v>760</v>
      </c>
      <c r="B777" s="1" t="s">
        <v>172</v>
      </c>
      <c r="C777" s="1">
        <v>15.7</v>
      </c>
      <c r="D777" s="1"/>
      <c r="E777" s="1" t="s">
        <v>128</v>
      </c>
      <c r="F777" s="1" t="s">
        <v>660</v>
      </c>
      <c r="G777" s="1">
        <v>12604693</v>
      </c>
    </row>
    <row r="778" spans="1:7">
      <c r="A778" t="s">
        <v>760</v>
      </c>
      <c r="B778" s="1" t="s">
        <v>380</v>
      </c>
      <c r="C778" s="1">
        <v>5.6</v>
      </c>
      <c r="D778" s="1"/>
      <c r="E778" s="1" t="s">
        <v>681</v>
      </c>
      <c r="F778" s="1" t="s">
        <v>718</v>
      </c>
      <c r="G778" s="1">
        <v>11751127</v>
      </c>
    </row>
    <row r="779" spans="1:7">
      <c r="A779" t="s">
        <v>760</v>
      </c>
      <c r="B779" s="1" t="s">
        <v>447</v>
      </c>
      <c r="C779" s="1">
        <v>1.7</v>
      </c>
      <c r="D779" s="1"/>
      <c r="E779" s="1" t="s">
        <v>681</v>
      </c>
      <c r="F779" s="1" t="s">
        <v>718</v>
      </c>
      <c r="G779" s="1">
        <v>11751127</v>
      </c>
    </row>
    <row r="780" spans="1:7">
      <c r="A780" t="s">
        <v>760</v>
      </c>
      <c r="B780" s="1" t="s">
        <v>342</v>
      </c>
      <c r="C780" s="1"/>
      <c r="D780" s="1">
        <v>3</v>
      </c>
      <c r="E780" s="1" t="s">
        <v>719</v>
      </c>
      <c r="F780" s="1" t="s">
        <v>638</v>
      </c>
      <c r="G780" s="1">
        <v>11405287</v>
      </c>
    </row>
    <row r="781" spans="1:7">
      <c r="A781" t="s">
        <v>760</v>
      </c>
      <c r="B781" s="1" t="s">
        <v>219</v>
      </c>
      <c r="C781" s="1"/>
      <c r="D781" s="1">
        <v>276</v>
      </c>
      <c r="E781" s="1" t="s">
        <v>719</v>
      </c>
      <c r="F781" s="1" t="s">
        <v>638</v>
      </c>
      <c r="G781" s="1">
        <v>11405287</v>
      </c>
    </row>
    <row r="782" spans="1:7">
      <c r="A782" t="s">
        <v>760</v>
      </c>
      <c r="B782" s="1" t="s">
        <v>177</v>
      </c>
      <c r="C782" s="1"/>
      <c r="D782" s="1">
        <v>1.5</v>
      </c>
      <c r="E782" s="1" t="s">
        <v>719</v>
      </c>
      <c r="F782" s="1" t="s">
        <v>638</v>
      </c>
      <c r="G782" s="1">
        <v>11405287</v>
      </c>
    </row>
    <row r="783" spans="1:7">
      <c r="A783" t="s">
        <v>760</v>
      </c>
      <c r="B783" s="1" t="s">
        <v>491</v>
      </c>
      <c r="C783" s="1"/>
      <c r="D783" s="1">
        <v>36.5</v>
      </c>
      <c r="E783" s="1" t="s">
        <v>719</v>
      </c>
      <c r="F783" s="1" t="s">
        <v>638</v>
      </c>
      <c r="G783" s="1">
        <v>11405287</v>
      </c>
    </row>
    <row r="784" spans="1:7">
      <c r="A784" t="s">
        <v>760</v>
      </c>
      <c r="B784" s="1" t="s">
        <v>647</v>
      </c>
      <c r="C784" s="1"/>
      <c r="D784" s="1">
        <v>8.5</v>
      </c>
      <c r="E784" s="1" t="s">
        <v>719</v>
      </c>
      <c r="F784" s="1" t="s">
        <v>638</v>
      </c>
      <c r="G784" s="1">
        <v>11405287</v>
      </c>
    </row>
    <row r="785" spans="1:7">
      <c r="A785" t="s">
        <v>760</v>
      </c>
      <c r="B785" s="1" t="s">
        <v>720</v>
      </c>
      <c r="C785" s="1"/>
      <c r="D785" s="1">
        <v>313</v>
      </c>
      <c r="E785" s="1" t="s">
        <v>719</v>
      </c>
      <c r="F785" s="1" t="s">
        <v>638</v>
      </c>
      <c r="G785" s="1">
        <v>11405287</v>
      </c>
    </row>
    <row r="786" spans="1:7">
      <c r="A786" t="s">
        <v>760</v>
      </c>
      <c r="B786" s="1" t="s">
        <v>681</v>
      </c>
      <c r="C786" s="1"/>
      <c r="D786" s="1">
        <v>2.5</v>
      </c>
      <c r="E786" s="1" t="s">
        <v>719</v>
      </c>
      <c r="F786" s="1" t="s">
        <v>638</v>
      </c>
      <c r="G786" s="1">
        <v>11405287</v>
      </c>
    </row>
    <row r="787" spans="1:7">
      <c r="A787" t="s">
        <v>760</v>
      </c>
      <c r="B787" s="1" t="s">
        <v>430</v>
      </c>
      <c r="C787" s="1">
        <v>167.8</v>
      </c>
      <c r="D787" s="1"/>
      <c r="E787" t="s">
        <v>620</v>
      </c>
      <c r="F787" s="1" t="s">
        <v>721</v>
      </c>
      <c r="G787" s="1">
        <v>11716514</v>
      </c>
    </row>
    <row r="788" spans="1:7">
      <c r="A788" t="s">
        <v>760</v>
      </c>
      <c r="B788" s="1" t="s">
        <v>117</v>
      </c>
      <c r="C788" s="1">
        <v>56.1</v>
      </c>
      <c r="D788" s="1"/>
      <c r="E788" t="s">
        <v>620</v>
      </c>
      <c r="F788" s="1" t="s">
        <v>721</v>
      </c>
      <c r="G788" s="1">
        <v>11716514</v>
      </c>
    </row>
    <row r="789" spans="1:7">
      <c r="A789" t="s">
        <v>760</v>
      </c>
      <c r="B789" s="1" t="s">
        <v>594</v>
      </c>
      <c r="C789" s="1">
        <v>35.1</v>
      </c>
      <c r="D789" s="1"/>
      <c r="E789" t="s">
        <v>620</v>
      </c>
      <c r="F789" s="1" t="s">
        <v>721</v>
      </c>
      <c r="G789" s="1">
        <v>11716514</v>
      </c>
    </row>
    <row r="790" spans="1:7">
      <c r="A790" t="s">
        <v>760</v>
      </c>
      <c r="B790" s="1" t="s">
        <v>342</v>
      </c>
      <c r="C790" s="1">
        <v>28.9</v>
      </c>
      <c r="D790" s="1"/>
      <c r="E790" t="s">
        <v>620</v>
      </c>
      <c r="F790" s="1" t="s">
        <v>721</v>
      </c>
      <c r="G790" s="1">
        <v>11716514</v>
      </c>
    </row>
    <row r="791" spans="1:7">
      <c r="A791" t="s">
        <v>760</v>
      </c>
      <c r="B791" s="1" t="s">
        <v>198</v>
      </c>
      <c r="C791" s="1">
        <v>6.6</v>
      </c>
      <c r="D791" s="1"/>
      <c r="E791" t="s">
        <v>620</v>
      </c>
      <c r="F791" s="1" t="s">
        <v>721</v>
      </c>
      <c r="G791" s="1">
        <v>11716514</v>
      </c>
    </row>
    <row r="792" spans="1:7">
      <c r="A792" t="s">
        <v>760</v>
      </c>
      <c r="B792" s="1" t="s">
        <v>160</v>
      </c>
      <c r="C792" s="1">
        <v>2.6</v>
      </c>
      <c r="D792" s="1"/>
      <c r="E792" t="s">
        <v>620</v>
      </c>
      <c r="F792" s="1" t="s">
        <v>721</v>
      </c>
      <c r="G792" s="1">
        <v>11716514</v>
      </c>
    </row>
    <row r="793" spans="1:7">
      <c r="A793" t="s">
        <v>760</v>
      </c>
      <c r="B793" s="7" t="s">
        <v>645</v>
      </c>
      <c r="C793" s="1">
        <v>1.7</v>
      </c>
      <c r="D793" s="1"/>
      <c r="E793" t="s">
        <v>620</v>
      </c>
      <c r="F793" s="1" t="s">
        <v>721</v>
      </c>
      <c r="G793" s="1">
        <v>11716514</v>
      </c>
    </row>
    <row r="794" spans="1:7">
      <c r="A794" t="s">
        <v>760</v>
      </c>
      <c r="B794" s="1" t="s">
        <v>644</v>
      </c>
      <c r="C794" s="1">
        <v>192.2</v>
      </c>
      <c r="D794" s="1"/>
      <c r="E794" s="1" t="s">
        <v>674</v>
      </c>
      <c r="F794" s="1" t="s">
        <v>721</v>
      </c>
      <c r="G794" s="1">
        <v>11716514</v>
      </c>
    </row>
    <row r="795" spans="1:7">
      <c r="A795" t="s">
        <v>760</v>
      </c>
      <c r="B795" s="1" t="s">
        <v>693</v>
      </c>
      <c r="C795" s="1">
        <v>114.4</v>
      </c>
      <c r="D795" s="1"/>
      <c r="E795" s="1" t="s">
        <v>674</v>
      </c>
      <c r="F795" s="1" t="s">
        <v>721</v>
      </c>
      <c r="G795" s="1">
        <v>11716514</v>
      </c>
    </row>
    <row r="796" spans="1:7">
      <c r="A796" t="s">
        <v>760</v>
      </c>
      <c r="B796" s="1" t="s">
        <v>430</v>
      </c>
      <c r="C796" s="1">
        <v>87.6</v>
      </c>
      <c r="D796" s="1"/>
      <c r="E796" s="1" t="s">
        <v>674</v>
      </c>
      <c r="F796" s="1" t="s">
        <v>721</v>
      </c>
      <c r="G796" s="1">
        <v>11716514</v>
      </c>
    </row>
    <row r="797" spans="1:7">
      <c r="A797" t="s">
        <v>760</v>
      </c>
      <c r="B797" s="1" t="s">
        <v>722</v>
      </c>
      <c r="C797" s="1">
        <v>86.3</v>
      </c>
      <c r="D797" s="1"/>
      <c r="E797" s="1" t="s">
        <v>674</v>
      </c>
      <c r="F797" s="1" t="s">
        <v>721</v>
      </c>
      <c r="G797" s="1">
        <v>11716514</v>
      </c>
    </row>
    <row r="798" spans="1:7">
      <c r="A798" t="s">
        <v>760</v>
      </c>
      <c r="B798" s="1" t="s">
        <v>723</v>
      </c>
      <c r="C798" s="1">
        <v>70.2</v>
      </c>
      <c r="D798" s="1"/>
      <c r="E798" s="1" t="s">
        <v>674</v>
      </c>
      <c r="F798" s="1" t="s">
        <v>721</v>
      </c>
      <c r="G798" s="1">
        <v>11716514</v>
      </c>
    </row>
    <row r="799" spans="1:7">
      <c r="A799" t="s">
        <v>760</v>
      </c>
      <c r="B799" s="1" t="s">
        <v>192</v>
      </c>
      <c r="C799" s="1">
        <v>60</v>
      </c>
      <c r="D799" s="1"/>
      <c r="E799" s="1" t="s">
        <v>674</v>
      </c>
      <c r="F799" s="1" t="s">
        <v>721</v>
      </c>
      <c r="G799" s="1">
        <v>11716514</v>
      </c>
    </row>
    <row r="800" spans="1:7">
      <c r="A800" t="s">
        <v>760</v>
      </c>
      <c r="B800" s="1" t="s">
        <v>193</v>
      </c>
      <c r="C800" s="1">
        <v>56.8</v>
      </c>
      <c r="D800" s="1"/>
      <c r="E800" s="1" t="s">
        <v>674</v>
      </c>
      <c r="F800" s="1" t="s">
        <v>721</v>
      </c>
      <c r="G800" s="1">
        <v>11716514</v>
      </c>
    </row>
    <row r="801" spans="1:7">
      <c r="A801" t="s">
        <v>760</v>
      </c>
      <c r="B801" s="1" t="s">
        <v>380</v>
      </c>
      <c r="C801" s="1">
        <v>53.4</v>
      </c>
      <c r="D801" s="1"/>
      <c r="E801" s="1" t="s">
        <v>674</v>
      </c>
      <c r="F801" s="1" t="s">
        <v>721</v>
      </c>
      <c r="G801" s="1">
        <v>11716514</v>
      </c>
    </row>
    <row r="802" spans="1:7">
      <c r="A802" t="s">
        <v>760</v>
      </c>
      <c r="B802" s="1" t="s">
        <v>59</v>
      </c>
      <c r="C802" s="1">
        <v>34.299999999999997</v>
      </c>
      <c r="D802" s="1"/>
      <c r="E802" s="1" t="s">
        <v>674</v>
      </c>
      <c r="F802" s="1" t="s">
        <v>721</v>
      </c>
      <c r="G802" s="1">
        <v>11716514</v>
      </c>
    </row>
    <row r="803" spans="1:7">
      <c r="A803" t="s">
        <v>760</v>
      </c>
      <c r="B803" s="1" t="s">
        <v>177</v>
      </c>
      <c r="C803" s="1">
        <v>33.9</v>
      </c>
      <c r="D803" s="1"/>
      <c r="E803" s="1" t="s">
        <v>674</v>
      </c>
      <c r="F803" s="1" t="s">
        <v>721</v>
      </c>
      <c r="G803" s="1">
        <v>11716514</v>
      </c>
    </row>
    <row r="804" spans="1:7">
      <c r="A804" t="s">
        <v>760</v>
      </c>
      <c r="B804" s="1" t="s">
        <v>352</v>
      </c>
      <c r="C804" s="1">
        <v>31.4</v>
      </c>
      <c r="D804" s="1"/>
      <c r="E804" s="1" t="s">
        <v>674</v>
      </c>
      <c r="F804" s="1" t="s">
        <v>721</v>
      </c>
      <c r="G804" s="1">
        <v>11716514</v>
      </c>
    </row>
    <row r="805" spans="1:7">
      <c r="A805" t="s">
        <v>760</v>
      </c>
      <c r="B805" s="1" t="s">
        <v>491</v>
      </c>
      <c r="C805" s="1">
        <v>29.5</v>
      </c>
      <c r="D805" s="1"/>
      <c r="E805" s="1" t="s">
        <v>674</v>
      </c>
      <c r="F805" s="1" t="s">
        <v>721</v>
      </c>
      <c r="G805" s="1">
        <v>11716514</v>
      </c>
    </row>
    <row r="806" spans="1:7">
      <c r="A806" t="s">
        <v>760</v>
      </c>
      <c r="B806" s="1" t="s">
        <v>198</v>
      </c>
      <c r="C806" s="1">
        <v>25.8</v>
      </c>
      <c r="D806" s="1"/>
      <c r="E806" s="1" t="s">
        <v>674</v>
      </c>
      <c r="F806" s="1" t="s">
        <v>721</v>
      </c>
      <c r="G806" s="1">
        <v>11716514</v>
      </c>
    </row>
    <row r="807" spans="1:7">
      <c r="A807" t="s">
        <v>760</v>
      </c>
      <c r="B807" s="1" t="s">
        <v>117</v>
      </c>
      <c r="C807" s="1">
        <v>15.1</v>
      </c>
      <c r="D807" s="1"/>
      <c r="E807" s="1" t="s">
        <v>674</v>
      </c>
      <c r="F807" s="1" t="s">
        <v>721</v>
      </c>
      <c r="G807" s="1">
        <v>11716514</v>
      </c>
    </row>
    <row r="808" spans="1:7">
      <c r="A808" t="s">
        <v>760</v>
      </c>
      <c r="B808" s="1" t="s">
        <v>724</v>
      </c>
      <c r="C808" s="1">
        <v>10.9</v>
      </c>
      <c r="D808" s="1"/>
      <c r="E808" s="1" t="s">
        <v>674</v>
      </c>
      <c r="F808" s="1" t="s">
        <v>721</v>
      </c>
      <c r="G808" s="1">
        <v>11716514</v>
      </c>
    </row>
    <row r="809" spans="1:7">
      <c r="A809" t="s">
        <v>760</v>
      </c>
      <c r="B809" s="1" t="s">
        <v>725</v>
      </c>
      <c r="C809" s="1">
        <v>10.4</v>
      </c>
      <c r="D809" s="1"/>
      <c r="E809" s="1" t="s">
        <v>674</v>
      </c>
      <c r="F809" s="1" t="s">
        <v>721</v>
      </c>
      <c r="G809" s="1">
        <v>11716514</v>
      </c>
    </row>
    <row r="810" spans="1:7">
      <c r="A810" t="s">
        <v>760</v>
      </c>
      <c r="B810" s="1" t="s">
        <v>726</v>
      </c>
      <c r="C810" s="1">
        <v>9.6</v>
      </c>
      <c r="D810" s="1"/>
      <c r="E810" s="1" t="s">
        <v>674</v>
      </c>
      <c r="F810" s="1" t="s">
        <v>721</v>
      </c>
      <c r="G810" s="1">
        <v>11716514</v>
      </c>
    </row>
    <row r="811" spans="1:7">
      <c r="A811" t="s">
        <v>760</v>
      </c>
      <c r="B811" s="1" t="s">
        <v>727</v>
      </c>
      <c r="C811" s="1">
        <v>8.6</v>
      </c>
      <c r="D811" s="1"/>
      <c r="E811" s="1" t="s">
        <v>674</v>
      </c>
      <c r="F811" s="1" t="s">
        <v>721</v>
      </c>
      <c r="G811" s="1">
        <v>11716514</v>
      </c>
    </row>
    <row r="812" spans="1:7">
      <c r="A812" t="s">
        <v>760</v>
      </c>
      <c r="B812" s="1" t="s">
        <v>143</v>
      </c>
      <c r="C812" s="1">
        <v>6.6</v>
      </c>
      <c r="D812" s="1"/>
      <c r="E812" s="1" t="s">
        <v>674</v>
      </c>
      <c r="F812" s="1" t="s">
        <v>721</v>
      </c>
      <c r="G812" s="1">
        <v>11716514</v>
      </c>
    </row>
    <row r="813" spans="1:7">
      <c r="A813" t="s">
        <v>760</v>
      </c>
      <c r="B813" s="1" t="s">
        <v>342</v>
      </c>
      <c r="C813" s="1">
        <v>6.5</v>
      </c>
      <c r="D813" s="1"/>
      <c r="E813" s="1" t="s">
        <v>674</v>
      </c>
      <c r="F813" s="1" t="s">
        <v>721</v>
      </c>
      <c r="G813" s="1">
        <v>11716514</v>
      </c>
    </row>
    <row r="814" spans="1:7">
      <c r="A814" t="s">
        <v>760</v>
      </c>
      <c r="B814" s="1" t="s">
        <v>160</v>
      </c>
      <c r="C814" s="1">
        <v>3.9</v>
      </c>
      <c r="D814" s="1"/>
      <c r="E814" s="1" t="s">
        <v>674</v>
      </c>
      <c r="F814" s="1" t="s">
        <v>721</v>
      </c>
      <c r="G814" s="1">
        <v>11716514</v>
      </c>
    </row>
    <row r="815" spans="1:7">
      <c r="A815" t="s">
        <v>760</v>
      </c>
      <c r="B815" s="1" t="s">
        <v>123</v>
      </c>
      <c r="C815" s="1">
        <v>2.7</v>
      </c>
      <c r="D815" s="1"/>
      <c r="E815" s="1" t="s">
        <v>674</v>
      </c>
      <c r="F815" s="1" t="s">
        <v>721</v>
      </c>
      <c r="G815" s="1">
        <v>11716514</v>
      </c>
    </row>
    <row r="816" spans="1:7">
      <c r="A816" t="s">
        <v>760</v>
      </c>
      <c r="B816" s="1" t="s">
        <v>664</v>
      </c>
      <c r="C816" s="1">
        <v>1.7</v>
      </c>
      <c r="D816" s="1"/>
      <c r="E816" s="1" t="s">
        <v>674</v>
      </c>
      <c r="F816" s="1" t="s">
        <v>721</v>
      </c>
      <c r="G816" s="1">
        <v>11716514</v>
      </c>
    </row>
    <row r="817" spans="1:7">
      <c r="A817" t="s">
        <v>760</v>
      </c>
      <c r="B817" s="1" t="s">
        <v>62</v>
      </c>
      <c r="C817" s="1">
        <v>1</v>
      </c>
      <c r="D817" s="1"/>
      <c r="E817" s="1" t="s">
        <v>674</v>
      </c>
      <c r="F817" s="1" t="s">
        <v>721</v>
      </c>
      <c r="G817" s="1">
        <v>11716514</v>
      </c>
    </row>
    <row r="818" spans="1:7">
      <c r="A818" t="s">
        <v>760</v>
      </c>
      <c r="B818" s="1" t="s">
        <v>728</v>
      </c>
      <c r="C818" s="1">
        <v>490</v>
      </c>
      <c r="D818" s="1"/>
      <c r="E818" s="1" t="s">
        <v>681</v>
      </c>
      <c r="F818" s="1" t="s">
        <v>721</v>
      </c>
      <c r="G818" s="1">
        <v>11716514</v>
      </c>
    </row>
    <row r="819" spans="1:7">
      <c r="A819" t="s">
        <v>760</v>
      </c>
      <c r="B819" s="1" t="s">
        <v>644</v>
      </c>
      <c r="C819" s="1">
        <v>96.2</v>
      </c>
      <c r="D819" s="1"/>
      <c r="E819" s="1" t="s">
        <v>681</v>
      </c>
      <c r="F819" s="1" t="s">
        <v>721</v>
      </c>
      <c r="G819" s="1">
        <v>11716514</v>
      </c>
    </row>
    <row r="820" spans="1:7">
      <c r="A820" t="s">
        <v>760</v>
      </c>
      <c r="B820" s="1" t="s">
        <v>729</v>
      </c>
      <c r="C820" s="1">
        <v>80.2</v>
      </c>
      <c r="D820" s="1"/>
      <c r="E820" s="1" t="s">
        <v>681</v>
      </c>
      <c r="F820" s="1" t="s">
        <v>721</v>
      </c>
      <c r="G820" s="1">
        <v>11716514</v>
      </c>
    </row>
    <row r="821" spans="1:7">
      <c r="A821" t="s">
        <v>760</v>
      </c>
      <c r="B821" s="1" t="s">
        <v>722</v>
      </c>
      <c r="C821" s="1">
        <v>68.3</v>
      </c>
      <c r="D821" s="1"/>
      <c r="E821" s="1" t="s">
        <v>681</v>
      </c>
      <c r="F821" s="1" t="s">
        <v>721</v>
      </c>
      <c r="G821" s="1">
        <v>11716514</v>
      </c>
    </row>
    <row r="822" spans="1:7">
      <c r="A822" t="s">
        <v>760</v>
      </c>
      <c r="B822" s="1" t="s">
        <v>723</v>
      </c>
      <c r="C822" s="1">
        <v>54</v>
      </c>
      <c r="D822" s="1"/>
      <c r="E822" s="1" t="s">
        <v>681</v>
      </c>
      <c r="F822" s="1" t="s">
        <v>721</v>
      </c>
      <c r="G822" s="1">
        <v>11716514</v>
      </c>
    </row>
    <row r="823" spans="1:7">
      <c r="A823" t="s">
        <v>760</v>
      </c>
      <c r="B823" s="1" t="s">
        <v>192</v>
      </c>
      <c r="C823" s="1">
        <v>26.3</v>
      </c>
      <c r="D823" s="1"/>
      <c r="E823" s="1" t="s">
        <v>681</v>
      </c>
      <c r="F823" s="1" t="s">
        <v>721</v>
      </c>
      <c r="G823" s="1">
        <v>11716514</v>
      </c>
    </row>
    <row r="824" spans="1:7">
      <c r="A824" t="s">
        <v>760</v>
      </c>
      <c r="B824" s="1" t="s">
        <v>59</v>
      </c>
      <c r="C824" s="1">
        <v>22.7</v>
      </c>
      <c r="D824" s="1"/>
      <c r="E824" s="1" t="s">
        <v>681</v>
      </c>
      <c r="F824" s="1" t="s">
        <v>721</v>
      </c>
      <c r="G824" s="1">
        <v>11716514</v>
      </c>
    </row>
    <row r="825" spans="1:7">
      <c r="A825" t="s">
        <v>760</v>
      </c>
      <c r="B825" s="1" t="s">
        <v>430</v>
      </c>
      <c r="C825" s="1">
        <v>22.6</v>
      </c>
      <c r="D825" s="1"/>
      <c r="E825" s="1" t="s">
        <v>681</v>
      </c>
      <c r="F825" s="1" t="s">
        <v>721</v>
      </c>
      <c r="G825" s="1">
        <v>11716514</v>
      </c>
    </row>
    <row r="826" spans="1:7">
      <c r="A826" t="s">
        <v>760</v>
      </c>
      <c r="B826" s="1" t="s">
        <v>177</v>
      </c>
      <c r="C826" s="1">
        <v>18.8</v>
      </c>
      <c r="D826" s="1"/>
      <c r="E826" s="1" t="s">
        <v>681</v>
      </c>
      <c r="F826" s="1" t="s">
        <v>721</v>
      </c>
      <c r="G826" s="1">
        <v>11716514</v>
      </c>
    </row>
    <row r="827" spans="1:7">
      <c r="A827" t="s">
        <v>760</v>
      </c>
      <c r="B827" s="1" t="s">
        <v>491</v>
      </c>
      <c r="C827" s="1">
        <v>17.7</v>
      </c>
      <c r="D827" s="1"/>
      <c r="E827" s="1" t="s">
        <v>681</v>
      </c>
      <c r="F827" s="1" t="s">
        <v>721</v>
      </c>
      <c r="G827" s="1">
        <v>11716514</v>
      </c>
    </row>
    <row r="828" spans="1:7">
      <c r="A828" t="s">
        <v>760</v>
      </c>
      <c r="B828" s="1" t="s">
        <v>594</v>
      </c>
      <c r="C828" s="1">
        <v>9.1999999999999993</v>
      </c>
      <c r="D828" s="1"/>
      <c r="E828" s="1" t="s">
        <v>681</v>
      </c>
      <c r="F828" s="1" t="s">
        <v>721</v>
      </c>
      <c r="G828" s="1">
        <v>11716514</v>
      </c>
    </row>
    <row r="829" spans="1:7">
      <c r="A829" t="s">
        <v>760</v>
      </c>
      <c r="B829" s="1" t="s">
        <v>724</v>
      </c>
      <c r="C829" s="1">
        <v>7.2</v>
      </c>
      <c r="D829" s="1"/>
      <c r="E829" s="1" t="s">
        <v>681</v>
      </c>
      <c r="F829" s="1" t="s">
        <v>721</v>
      </c>
      <c r="G829" s="1">
        <v>11716514</v>
      </c>
    </row>
    <row r="830" spans="1:7">
      <c r="A830" t="s">
        <v>760</v>
      </c>
      <c r="B830" s="1" t="s">
        <v>725</v>
      </c>
      <c r="C830" s="1">
        <v>6.5</v>
      </c>
      <c r="D830" s="1"/>
      <c r="E830" s="1" t="s">
        <v>681</v>
      </c>
      <c r="F830" s="1" t="s">
        <v>721</v>
      </c>
      <c r="G830" s="1">
        <v>11716514</v>
      </c>
    </row>
    <row r="831" spans="1:7">
      <c r="A831" t="s">
        <v>760</v>
      </c>
      <c r="B831" s="1" t="s">
        <v>352</v>
      </c>
      <c r="C831" s="1">
        <v>6.4</v>
      </c>
      <c r="D831" s="1"/>
      <c r="E831" s="1" t="s">
        <v>681</v>
      </c>
      <c r="F831" s="1" t="s">
        <v>721</v>
      </c>
      <c r="G831" s="1">
        <v>11716514</v>
      </c>
    </row>
    <row r="832" spans="1:7">
      <c r="A832" t="s">
        <v>760</v>
      </c>
      <c r="B832" s="1" t="s">
        <v>380</v>
      </c>
      <c r="C832" s="1">
        <v>5.6</v>
      </c>
      <c r="D832" s="1"/>
      <c r="E832" s="1" t="s">
        <v>681</v>
      </c>
      <c r="F832" s="1" t="s">
        <v>721</v>
      </c>
      <c r="G832" s="1">
        <v>11716514</v>
      </c>
    </row>
    <row r="833" spans="1:7">
      <c r="A833" t="s">
        <v>760</v>
      </c>
      <c r="B833" s="1" t="s">
        <v>143</v>
      </c>
      <c r="C833" s="1">
        <v>4.5999999999999996</v>
      </c>
      <c r="D833" s="1"/>
      <c r="E833" s="1" t="s">
        <v>681</v>
      </c>
      <c r="F833" s="1" t="s">
        <v>721</v>
      </c>
      <c r="G833" s="1">
        <v>11716514</v>
      </c>
    </row>
    <row r="834" spans="1:7">
      <c r="A834" t="s">
        <v>760</v>
      </c>
      <c r="B834" s="1" t="s">
        <v>342</v>
      </c>
      <c r="C834" s="1">
        <v>4.2</v>
      </c>
      <c r="D834" s="1"/>
      <c r="E834" s="1" t="s">
        <v>681</v>
      </c>
      <c r="F834" s="1" t="s">
        <v>721</v>
      </c>
      <c r="G834" s="1">
        <v>11716514</v>
      </c>
    </row>
    <row r="835" spans="1:7">
      <c r="A835" t="s">
        <v>760</v>
      </c>
      <c r="B835" s="1" t="s">
        <v>117</v>
      </c>
      <c r="C835" s="1">
        <v>3.8</v>
      </c>
      <c r="D835" s="1"/>
      <c r="E835" s="1" t="s">
        <v>681</v>
      </c>
      <c r="F835" s="1" t="s">
        <v>721</v>
      </c>
      <c r="G835" s="1">
        <v>11716514</v>
      </c>
    </row>
    <row r="836" spans="1:7">
      <c r="A836" t="s">
        <v>760</v>
      </c>
      <c r="B836" s="1" t="s">
        <v>727</v>
      </c>
      <c r="C836" s="1">
        <v>3.6</v>
      </c>
      <c r="D836" s="1"/>
      <c r="E836" s="1" t="s">
        <v>681</v>
      </c>
      <c r="F836" s="1" t="s">
        <v>721</v>
      </c>
      <c r="G836" s="1">
        <v>11716514</v>
      </c>
    </row>
    <row r="837" spans="1:7">
      <c r="A837" t="s">
        <v>760</v>
      </c>
      <c r="B837" s="1" t="s">
        <v>198</v>
      </c>
      <c r="C837" s="1">
        <v>3.2</v>
      </c>
      <c r="D837" s="1"/>
      <c r="E837" s="1" t="s">
        <v>681</v>
      </c>
      <c r="F837" s="1" t="s">
        <v>721</v>
      </c>
      <c r="G837" s="1">
        <v>11716514</v>
      </c>
    </row>
    <row r="838" spans="1:7">
      <c r="A838" t="s">
        <v>760</v>
      </c>
      <c r="B838" s="1" t="s">
        <v>123</v>
      </c>
      <c r="C838" s="1">
        <v>1.8</v>
      </c>
      <c r="D838" s="1"/>
      <c r="E838" s="1" t="s">
        <v>681</v>
      </c>
      <c r="F838" s="1" t="s">
        <v>721</v>
      </c>
      <c r="G838" s="1">
        <v>11716514</v>
      </c>
    </row>
    <row r="839" spans="1:7">
      <c r="A839" t="s">
        <v>760</v>
      </c>
      <c r="B839" s="1" t="s">
        <v>62</v>
      </c>
      <c r="C839" s="1">
        <v>0.6</v>
      </c>
      <c r="D839" s="1"/>
      <c r="E839" s="1" t="s">
        <v>681</v>
      </c>
      <c r="F839" s="1" t="s">
        <v>721</v>
      </c>
      <c r="G839" s="1">
        <v>11716514</v>
      </c>
    </row>
    <row r="840" spans="1:7">
      <c r="A840" t="s">
        <v>760</v>
      </c>
      <c r="B840" s="1" t="s">
        <v>160</v>
      </c>
      <c r="C840" s="1">
        <v>0.5</v>
      </c>
      <c r="D840" s="1"/>
      <c r="E840" s="1" t="s">
        <v>681</v>
      </c>
      <c r="F840" s="1" t="s">
        <v>721</v>
      </c>
      <c r="G840" s="1">
        <v>11716514</v>
      </c>
    </row>
    <row r="841" spans="1:7">
      <c r="A841" t="s">
        <v>760</v>
      </c>
      <c r="B841" s="1" t="s">
        <v>342</v>
      </c>
      <c r="C841" s="1">
        <v>446.5</v>
      </c>
      <c r="D841" s="1"/>
      <c r="E841" s="1" t="s">
        <v>730</v>
      </c>
      <c r="F841" s="1" t="s">
        <v>721</v>
      </c>
      <c r="G841" s="1">
        <v>11716514</v>
      </c>
    </row>
    <row r="842" spans="1:7">
      <c r="A842" t="s">
        <v>760</v>
      </c>
      <c r="B842" s="1" t="s">
        <v>594</v>
      </c>
      <c r="C842" s="1">
        <v>130.30000000000001</v>
      </c>
      <c r="D842" s="1"/>
      <c r="E842" s="1" t="s">
        <v>730</v>
      </c>
      <c r="F842" s="1" t="s">
        <v>721</v>
      </c>
      <c r="G842" s="1">
        <v>11716514</v>
      </c>
    </row>
    <row r="843" spans="1:7">
      <c r="A843" t="s">
        <v>760</v>
      </c>
      <c r="B843" s="1" t="s">
        <v>430</v>
      </c>
      <c r="C843" s="1">
        <v>112.4</v>
      </c>
      <c r="D843" s="1"/>
      <c r="E843" s="1" t="s">
        <v>730</v>
      </c>
      <c r="F843" s="1" t="s">
        <v>721</v>
      </c>
      <c r="G843" s="1">
        <v>11716514</v>
      </c>
    </row>
    <row r="844" spans="1:7">
      <c r="A844" t="s">
        <v>760</v>
      </c>
      <c r="B844" s="1" t="s">
        <v>117</v>
      </c>
      <c r="C844" s="1">
        <v>86.7</v>
      </c>
      <c r="D844" s="1"/>
      <c r="E844" s="1" t="s">
        <v>730</v>
      </c>
      <c r="F844" s="1" t="s">
        <v>721</v>
      </c>
      <c r="G844" s="1">
        <v>11716514</v>
      </c>
    </row>
    <row r="845" spans="1:7">
      <c r="A845" t="s">
        <v>760</v>
      </c>
      <c r="B845" s="1" t="s">
        <v>198</v>
      </c>
      <c r="C845" s="1">
        <v>14.6</v>
      </c>
      <c r="D845" s="1"/>
      <c r="E845" s="1" t="s">
        <v>730</v>
      </c>
      <c r="F845" s="1" t="s">
        <v>721</v>
      </c>
      <c r="G845" s="1">
        <v>11716514</v>
      </c>
    </row>
    <row r="846" spans="1:7">
      <c r="A846" t="s">
        <v>760</v>
      </c>
      <c r="B846" s="1" t="s">
        <v>645</v>
      </c>
      <c r="C846" s="1">
        <v>2.4</v>
      </c>
      <c r="D846" s="1"/>
      <c r="E846" s="1" t="s">
        <v>730</v>
      </c>
      <c r="F846" s="1" t="s">
        <v>721</v>
      </c>
      <c r="G846" s="1">
        <v>11716514</v>
      </c>
    </row>
    <row r="847" spans="1:7">
      <c r="A847" t="s">
        <v>760</v>
      </c>
      <c r="B847" s="1" t="s">
        <v>160</v>
      </c>
      <c r="C847" s="1">
        <v>2.1</v>
      </c>
      <c r="D847" s="1"/>
      <c r="E847" s="1" t="s">
        <v>730</v>
      </c>
      <c r="F847" s="1" t="s">
        <v>721</v>
      </c>
      <c r="G847" s="1">
        <v>11716514</v>
      </c>
    </row>
    <row r="848" spans="1:7">
      <c r="A848" t="s">
        <v>760</v>
      </c>
      <c r="B848" s="1" t="s">
        <v>430</v>
      </c>
      <c r="C848" s="1">
        <v>159.30000000000001</v>
      </c>
      <c r="D848" s="1"/>
      <c r="E848" s="1" t="s">
        <v>731</v>
      </c>
      <c r="F848" s="1" t="s">
        <v>721</v>
      </c>
      <c r="G848" s="1">
        <v>11716514</v>
      </c>
    </row>
    <row r="849" spans="1:7">
      <c r="A849" t="s">
        <v>760</v>
      </c>
      <c r="B849" s="1" t="s">
        <v>594</v>
      </c>
      <c r="C849" s="1">
        <v>115.6</v>
      </c>
      <c r="D849" s="1"/>
      <c r="E849" s="1" t="s">
        <v>731</v>
      </c>
      <c r="F849" s="1" t="s">
        <v>721</v>
      </c>
      <c r="G849" s="1">
        <v>11716514</v>
      </c>
    </row>
    <row r="850" spans="1:7">
      <c r="A850" t="s">
        <v>760</v>
      </c>
      <c r="B850" s="1" t="s">
        <v>117</v>
      </c>
      <c r="C850" s="1">
        <v>50.2</v>
      </c>
      <c r="D850" s="1"/>
      <c r="E850" s="1" t="s">
        <v>731</v>
      </c>
      <c r="F850" s="1" t="s">
        <v>721</v>
      </c>
      <c r="G850" s="1">
        <v>11716514</v>
      </c>
    </row>
    <row r="851" spans="1:7">
      <c r="A851" t="s">
        <v>760</v>
      </c>
      <c r="B851" s="1" t="s">
        <v>342</v>
      </c>
      <c r="C851" s="1">
        <v>42</v>
      </c>
      <c r="D851" s="1"/>
      <c r="E851" s="1" t="s">
        <v>731</v>
      </c>
      <c r="F851" s="1" t="s">
        <v>721</v>
      </c>
      <c r="G851" s="1">
        <v>11716514</v>
      </c>
    </row>
    <row r="852" spans="1:7">
      <c r="A852" t="s">
        <v>760</v>
      </c>
      <c r="B852" s="1" t="s">
        <v>198</v>
      </c>
      <c r="C852" s="1">
        <v>7.1</v>
      </c>
      <c r="D852" s="1"/>
      <c r="E852" s="1" t="s">
        <v>731</v>
      </c>
      <c r="F852" s="1" t="s">
        <v>721</v>
      </c>
      <c r="G852" s="1">
        <v>11716514</v>
      </c>
    </row>
    <row r="853" spans="1:7">
      <c r="A853" t="s">
        <v>760</v>
      </c>
      <c r="B853" s="1" t="s">
        <v>160</v>
      </c>
      <c r="C853" s="1">
        <v>6.1</v>
      </c>
      <c r="D853" s="1"/>
      <c r="E853" s="1" t="s">
        <v>731</v>
      </c>
      <c r="F853" s="1" t="s">
        <v>721</v>
      </c>
      <c r="G853" s="1">
        <v>11716514</v>
      </c>
    </row>
    <row r="854" spans="1:7">
      <c r="A854" t="s">
        <v>760</v>
      </c>
      <c r="B854" s="7" t="s">
        <v>645</v>
      </c>
      <c r="C854" s="1">
        <v>4.3</v>
      </c>
      <c r="D854" s="1"/>
      <c r="E854" s="1" t="s">
        <v>731</v>
      </c>
      <c r="F854" s="1" t="s">
        <v>721</v>
      </c>
      <c r="G854" s="1">
        <v>11716514</v>
      </c>
    </row>
    <row r="855" spans="1:7">
      <c r="A855" t="s">
        <v>760</v>
      </c>
      <c r="B855" s="1" t="s">
        <v>728</v>
      </c>
      <c r="C855" s="1">
        <v>426.6</v>
      </c>
      <c r="D855" s="1"/>
      <c r="E855" s="1" t="s">
        <v>732</v>
      </c>
      <c r="F855" s="1" t="s">
        <v>721</v>
      </c>
      <c r="G855" s="1">
        <v>11716514</v>
      </c>
    </row>
    <row r="856" spans="1:7">
      <c r="A856" t="s">
        <v>760</v>
      </c>
      <c r="B856" s="1" t="s">
        <v>729</v>
      </c>
      <c r="C856" s="1">
        <v>188.2</v>
      </c>
      <c r="D856" s="1"/>
      <c r="E856" s="1" t="s">
        <v>732</v>
      </c>
      <c r="F856" s="1" t="s">
        <v>721</v>
      </c>
      <c r="G856" s="1">
        <v>11716514</v>
      </c>
    </row>
    <row r="857" spans="1:7">
      <c r="A857" t="s">
        <v>760</v>
      </c>
      <c r="B857" s="1" t="s">
        <v>644</v>
      </c>
      <c r="C857" s="1">
        <v>88.1</v>
      </c>
      <c r="D857" s="1"/>
      <c r="E857" s="1" t="s">
        <v>732</v>
      </c>
      <c r="F857" s="1" t="s">
        <v>721</v>
      </c>
      <c r="G857" s="1">
        <v>11716514</v>
      </c>
    </row>
    <row r="858" spans="1:7">
      <c r="A858" t="s">
        <v>760</v>
      </c>
      <c r="B858" s="1" t="s">
        <v>722</v>
      </c>
      <c r="C858" s="1">
        <v>78.2</v>
      </c>
      <c r="D858" s="1"/>
      <c r="E858" s="1" t="s">
        <v>732</v>
      </c>
      <c r="F858" s="1" t="s">
        <v>721</v>
      </c>
      <c r="G858" s="1">
        <v>11716514</v>
      </c>
    </row>
    <row r="859" spans="1:7">
      <c r="A859" t="s">
        <v>760</v>
      </c>
      <c r="B859" s="1" t="s">
        <v>430</v>
      </c>
      <c r="C859" s="1">
        <v>74.400000000000006</v>
      </c>
      <c r="D859" s="1"/>
      <c r="E859" s="1" t="s">
        <v>732</v>
      </c>
      <c r="F859" s="1" t="s">
        <v>721</v>
      </c>
      <c r="G859" s="1">
        <v>11716514</v>
      </c>
    </row>
    <row r="860" spans="1:7">
      <c r="A860" t="s">
        <v>760</v>
      </c>
      <c r="B860" s="1" t="s">
        <v>723</v>
      </c>
      <c r="C860" s="1">
        <v>53.9</v>
      </c>
      <c r="D860" s="1"/>
      <c r="E860" s="1" t="s">
        <v>732</v>
      </c>
      <c r="F860" s="1" t="s">
        <v>721</v>
      </c>
      <c r="G860" s="1">
        <v>11716514</v>
      </c>
    </row>
    <row r="861" spans="1:7">
      <c r="A861" t="s">
        <v>760</v>
      </c>
      <c r="B861" s="1" t="s">
        <v>195</v>
      </c>
      <c r="C861" s="1">
        <v>32.700000000000003</v>
      </c>
      <c r="D861" s="1"/>
      <c r="E861" s="1" t="s">
        <v>732</v>
      </c>
      <c r="F861" s="1" t="s">
        <v>721</v>
      </c>
      <c r="G861" s="1">
        <v>11716514</v>
      </c>
    </row>
    <row r="862" spans="1:7">
      <c r="A862" t="s">
        <v>760</v>
      </c>
      <c r="B862" s="1" t="s">
        <v>192</v>
      </c>
      <c r="C862" s="1">
        <v>32.299999999999997</v>
      </c>
      <c r="D862" s="1"/>
      <c r="E862" s="1" t="s">
        <v>732</v>
      </c>
      <c r="F862" s="1" t="s">
        <v>721</v>
      </c>
      <c r="G862" s="1">
        <v>11716514</v>
      </c>
    </row>
    <row r="863" spans="1:7">
      <c r="A863" t="s">
        <v>760</v>
      </c>
      <c r="B863" s="1" t="s">
        <v>193</v>
      </c>
      <c r="C863" s="1">
        <v>26.1</v>
      </c>
      <c r="D863" s="1"/>
      <c r="E863" s="1" t="s">
        <v>732</v>
      </c>
      <c r="F863" s="1" t="s">
        <v>721</v>
      </c>
      <c r="G863" s="1">
        <v>11716514</v>
      </c>
    </row>
    <row r="864" spans="1:7">
      <c r="A864" t="s">
        <v>760</v>
      </c>
      <c r="B864" s="1" t="s">
        <v>59</v>
      </c>
      <c r="C864" s="1">
        <v>23.7</v>
      </c>
      <c r="D864" s="1"/>
      <c r="E864" s="1" t="s">
        <v>732</v>
      </c>
      <c r="F864" s="1" t="s">
        <v>721</v>
      </c>
      <c r="G864" s="1">
        <v>11716514</v>
      </c>
    </row>
    <row r="865" spans="1:7">
      <c r="A865" t="s">
        <v>760</v>
      </c>
      <c r="B865" s="1" t="s">
        <v>380</v>
      </c>
      <c r="C865" s="1">
        <v>23.4</v>
      </c>
      <c r="D865" s="1"/>
      <c r="E865" s="1" t="s">
        <v>732</v>
      </c>
      <c r="F865" s="1" t="s">
        <v>721</v>
      </c>
      <c r="G865" s="1">
        <v>11716514</v>
      </c>
    </row>
    <row r="866" spans="1:7">
      <c r="A866" t="s">
        <v>760</v>
      </c>
      <c r="B866" s="1" t="s">
        <v>491</v>
      </c>
      <c r="C866" s="1">
        <v>19.899999999999999</v>
      </c>
      <c r="D866" s="1"/>
      <c r="E866" s="1" t="s">
        <v>732</v>
      </c>
      <c r="F866" s="1" t="s">
        <v>721</v>
      </c>
      <c r="G866" s="1">
        <v>11716514</v>
      </c>
    </row>
    <row r="867" spans="1:7">
      <c r="A867" t="s">
        <v>760</v>
      </c>
      <c r="B867" s="1" t="s">
        <v>352</v>
      </c>
      <c r="C867" s="1">
        <v>12.1</v>
      </c>
      <c r="D867" s="1"/>
      <c r="E867" s="1" t="s">
        <v>732</v>
      </c>
      <c r="F867" s="1" t="s">
        <v>721</v>
      </c>
      <c r="G867" s="1">
        <v>11716514</v>
      </c>
    </row>
    <row r="868" spans="1:7">
      <c r="A868" t="s">
        <v>760</v>
      </c>
      <c r="B868" s="1" t="s">
        <v>117</v>
      </c>
      <c r="C868" s="1">
        <v>7.2</v>
      </c>
      <c r="D868" s="1"/>
      <c r="E868" s="1" t="s">
        <v>732</v>
      </c>
      <c r="F868" s="1" t="s">
        <v>721</v>
      </c>
      <c r="G868" s="1">
        <v>11716514</v>
      </c>
    </row>
    <row r="869" spans="1:7">
      <c r="A869" t="s">
        <v>760</v>
      </c>
      <c r="B869" s="1" t="s">
        <v>724</v>
      </c>
      <c r="C869" s="1">
        <v>6.3</v>
      </c>
      <c r="D869" s="1"/>
      <c r="E869" s="1" t="s">
        <v>732</v>
      </c>
      <c r="F869" s="1" t="s">
        <v>721</v>
      </c>
      <c r="G869" s="1">
        <v>11716514</v>
      </c>
    </row>
    <row r="870" spans="1:7">
      <c r="A870" t="s">
        <v>760</v>
      </c>
      <c r="B870" s="1" t="s">
        <v>143</v>
      </c>
      <c r="C870" s="1">
        <v>6</v>
      </c>
      <c r="D870" s="1"/>
      <c r="E870" s="1" t="s">
        <v>732</v>
      </c>
      <c r="F870" s="1" t="s">
        <v>721</v>
      </c>
      <c r="G870" s="1">
        <v>11716514</v>
      </c>
    </row>
    <row r="871" spans="1:7">
      <c r="A871" t="s">
        <v>760</v>
      </c>
      <c r="B871" s="1" t="s">
        <v>725</v>
      </c>
      <c r="C871" s="1">
        <v>5.7</v>
      </c>
      <c r="D871" s="1"/>
      <c r="E871" s="1" t="s">
        <v>732</v>
      </c>
      <c r="F871" s="1" t="s">
        <v>721</v>
      </c>
      <c r="G871" s="1">
        <v>11716514</v>
      </c>
    </row>
    <row r="872" spans="1:7">
      <c r="A872" t="s">
        <v>760</v>
      </c>
      <c r="B872" s="1" t="s">
        <v>198</v>
      </c>
      <c r="C872" s="1">
        <v>5.6</v>
      </c>
      <c r="D872" s="1"/>
      <c r="E872" s="1" t="s">
        <v>732</v>
      </c>
      <c r="F872" s="1" t="s">
        <v>721</v>
      </c>
      <c r="G872" s="1">
        <v>11716514</v>
      </c>
    </row>
    <row r="873" spans="1:7">
      <c r="A873" t="s">
        <v>760</v>
      </c>
      <c r="B873" s="1" t="s">
        <v>727</v>
      </c>
      <c r="C873" s="1">
        <v>4.9000000000000004</v>
      </c>
      <c r="D873" s="1"/>
      <c r="E873" s="1" t="s">
        <v>732</v>
      </c>
      <c r="F873" s="1" t="s">
        <v>721</v>
      </c>
      <c r="G873" s="1">
        <v>11716514</v>
      </c>
    </row>
    <row r="874" spans="1:7">
      <c r="A874" t="s">
        <v>760</v>
      </c>
      <c r="B874" s="1" t="s">
        <v>342</v>
      </c>
      <c r="C874" s="1">
        <v>4.7</v>
      </c>
      <c r="D874" s="1"/>
      <c r="E874" s="1" t="s">
        <v>732</v>
      </c>
      <c r="F874" s="1" t="s">
        <v>721</v>
      </c>
      <c r="G874" s="1">
        <v>11716514</v>
      </c>
    </row>
    <row r="875" spans="1:7">
      <c r="A875" t="s">
        <v>760</v>
      </c>
      <c r="B875" s="1" t="s">
        <v>123</v>
      </c>
      <c r="C875" s="1">
        <v>2.5</v>
      </c>
      <c r="D875" s="1"/>
      <c r="E875" s="1" t="s">
        <v>732</v>
      </c>
      <c r="F875" s="1" t="s">
        <v>721</v>
      </c>
      <c r="G875" s="1">
        <v>11716514</v>
      </c>
    </row>
    <row r="876" spans="1:7">
      <c r="A876" t="s">
        <v>760</v>
      </c>
      <c r="B876" s="1" t="s">
        <v>594</v>
      </c>
      <c r="C876" s="1">
        <v>2.4</v>
      </c>
      <c r="D876" s="1"/>
      <c r="E876" s="1" t="s">
        <v>732</v>
      </c>
      <c r="F876" s="1" t="s">
        <v>721</v>
      </c>
      <c r="G876" s="1">
        <v>11716514</v>
      </c>
    </row>
    <row r="877" spans="1:7">
      <c r="A877" t="s">
        <v>760</v>
      </c>
      <c r="B877" s="1" t="s">
        <v>447</v>
      </c>
      <c r="C877" s="1">
        <v>2.4</v>
      </c>
      <c r="D877" s="1"/>
      <c r="E877" s="1" t="s">
        <v>732</v>
      </c>
      <c r="F877" s="1" t="s">
        <v>721</v>
      </c>
      <c r="G877" s="1">
        <v>11716514</v>
      </c>
    </row>
    <row r="878" spans="1:7">
      <c r="A878" t="s">
        <v>760</v>
      </c>
      <c r="B878" s="1" t="s">
        <v>160</v>
      </c>
      <c r="C878" s="1">
        <v>2.1</v>
      </c>
      <c r="D878" s="1"/>
      <c r="E878" s="1" t="s">
        <v>732</v>
      </c>
      <c r="F878" s="1" t="s">
        <v>721</v>
      </c>
      <c r="G878" s="1">
        <v>11716514</v>
      </c>
    </row>
    <row r="879" spans="1:7">
      <c r="A879" t="s">
        <v>760</v>
      </c>
      <c r="B879" s="1" t="s">
        <v>664</v>
      </c>
      <c r="C879" s="1">
        <v>1.8</v>
      </c>
      <c r="D879" s="1"/>
      <c r="E879" s="1" t="s">
        <v>732</v>
      </c>
      <c r="F879" s="1" t="s">
        <v>721</v>
      </c>
      <c r="G879" s="1">
        <v>11716514</v>
      </c>
    </row>
    <row r="880" spans="1:7">
      <c r="A880" t="s">
        <v>760</v>
      </c>
      <c r="B880" s="1" t="s">
        <v>62</v>
      </c>
      <c r="C880" s="1">
        <v>1.1000000000000001</v>
      </c>
      <c r="D880" s="1"/>
      <c r="E880" s="1" t="s">
        <v>732</v>
      </c>
      <c r="F880" s="1" t="s">
        <v>721</v>
      </c>
      <c r="G880" s="1">
        <v>11716514</v>
      </c>
    </row>
    <row r="881" spans="1:7">
      <c r="A881" t="s">
        <v>760</v>
      </c>
      <c r="B881" s="1" t="s">
        <v>177</v>
      </c>
      <c r="C881" s="1">
        <v>1</v>
      </c>
      <c r="D881" s="1"/>
      <c r="E881" s="1" t="s">
        <v>732</v>
      </c>
      <c r="F881" s="1" t="s">
        <v>721</v>
      </c>
      <c r="G881" s="1">
        <v>11716514</v>
      </c>
    </row>
    <row r="882" spans="1:7">
      <c r="A882" t="s">
        <v>760</v>
      </c>
      <c r="B882" s="1" t="s">
        <v>594</v>
      </c>
      <c r="C882" s="1">
        <v>207.1</v>
      </c>
      <c r="D882" s="1"/>
      <c r="E882" s="1" t="s">
        <v>733</v>
      </c>
      <c r="F882" s="1" t="s">
        <v>721</v>
      </c>
      <c r="G882" s="1">
        <v>11716514</v>
      </c>
    </row>
    <row r="883" spans="1:7">
      <c r="A883" t="s">
        <v>760</v>
      </c>
      <c r="B883" s="1" t="s">
        <v>430</v>
      </c>
      <c r="C883" s="1">
        <v>184.9</v>
      </c>
      <c r="D883" s="1"/>
      <c r="E883" s="1" t="s">
        <v>733</v>
      </c>
      <c r="F883" s="1" t="s">
        <v>721</v>
      </c>
      <c r="G883" s="1">
        <v>11716514</v>
      </c>
    </row>
    <row r="884" spans="1:7">
      <c r="A884" t="s">
        <v>760</v>
      </c>
      <c r="B884" s="1" t="s">
        <v>342</v>
      </c>
      <c r="C884" s="1">
        <v>38.200000000000003</v>
      </c>
      <c r="D884" s="1"/>
      <c r="E884" s="1" t="s">
        <v>733</v>
      </c>
      <c r="F884" s="1" t="s">
        <v>721</v>
      </c>
      <c r="G884" s="1">
        <v>11716514</v>
      </c>
    </row>
    <row r="885" spans="1:7">
      <c r="A885" t="s">
        <v>760</v>
      </c>
      <c r="B885" s="1" t="s">
        <v>117</v>
      </c>
      <c r="C885" s="1">
        <v>23.8</v>
      </c>
      <c r="D885" s="1"/>
      <c r="E885" s="1" t="s">
        <v>733</v>
      </c>
      <c r="F885" s="1" t="s">
        <v>721</v>
      </c>
      <c r="G885" s="1">
        <v>11716514</v>
      </c>
    </row>
    <row r="886" spans="1:7">
      <c r="A886" t="s">
        <v>760</v>
      </c>
      <c r="B886" s="1" t="s">
        <v>198</v>
      </c>
      <c r="C886" s="1">
        <v>11.7</v>
      </c>
      <c r="D886" s="1"/>
      <c r="E886" s="1" t="s">
        <v>733</v>
      </c>
      <c r="F886" s="1" t="s">
        <v>721</v>
      </c>
      <c r="G886" s="1">
        <v>11716514</v>
      </c>
    </row>
    <row r="887" spans="1:7">
      <c r="A887" t="s">
        <v>760</v>
      </c>
      <c r="B887" s="1" t="s">
        <v>160</v>
      </c>
      <c r="C887" s="1">
        <v>5.3</v>
      </c>
      <c r="D887" s="1"/>
      <c r="E887" s="1" t="s">
        <v>733</v>
      </c>
      <c r="F887" s="1" t="s">
        <v>721</v>
      </c>
      <c r="G887" s="1">
        <v>11716514</v>
      </c>
    </row>
    <row r="888" spans="1:7">
      <c r="A888" t="s">
        <v>760</v>
      </c>
      <c r="B888" s="7" t="s">
        <v>645</v>
      </c>
      <c r="C888" s="1">
        <v>2.1</v>
      </c>
      <c r="D888" s="1"/>
      <c r="E888" s="1" t="s">
        <v>733</v>
      </c>
      <c r="F888" s="1" t="s">
        <v>721</v>
      </c>
      <c r="G888" s="1">
        <v>11716514</v>
      </c>
    </row>
    <row r="889" spans="1:7">
      <c r="A889" t="s">
        <v>760</v>
      </c>
      <c r="B889" s="1" t="s">
        <v>153</v>
      </c>
      <c r="C889" s="1">
        <v>62.8</v>
      </c>
      <c r="D889" s="1"/>
      <c r="E889" s="1" t="s">
        <v>651</v>
      </c>
      <c r="F889" s="1" t="s">
        <v>690</v>
      </c>
      <c r="G889" s="1">
        <v>11770010</v>
      </c>
    </row>
    <row r="890" spans="1:7">
      <c r="A890" t="s">
        <v>760</v>
      </c>
      <c r="B890" s="1" t="s">
        <v>734</v>
      </c>
      <c r="C890" s="1">
        <v>17.899999999999999</v>
      </c>
      <c r="D890" s="1"/>
      <c r="E890" s="1" t="s">
        <v>651</v>
      </c>
      <c r="F890" s="1" t="s">
        <v>690</v>
      </c>
      <c r="G890" s="1">
        <v>11770010</v>
      </c>
    </row>
    <row r="891" spans="1:7">
      <c r="A891" t="s">
        <v>760</v>
      </c>
      <c r="B891" s="1" t="s">
        <v>735</v>
      </c>
      <c r="C891" s="1">
        <v>2.1</v>
      </c>
      <c r="D891" s="1"/>
      <c r="E891" s="1" t="s">
        <v>681</v>
      </c>
      <c r="F891" s="1" t="s">
        <v>660</v>
      </c>
      <c r="G891" s="1">
        <v>7562598</v>
      </c>
    </row>
    <row r="892" spans="1:7">
      <c r="A892" t="s">
        <v>760</v>
      </c>
      <c r="B892" s="1" t="s">
        <v>54</v>
      </c>
      <c r="C892" s="1">
        <v>22</v>
      </c>
      <c r="D892" s="1"/>
      <c r="E892" s="1" t="s">
        <v>681</v>
      </c>
      <c r="F892" s="1" t="s">
        <v>660</v>
      </c>
      <c r="G892" s="1">
        <v>11145223</v>
      </c>
    </row>
    <row r="893" spans="1:7">
      <c r="A893" t="s">
        <v>760</v>
      </c>
      <c r="B893" s="1" t="s">
        <v>198</v>
      </c>
      <c r="C893" s="1">
        <v>17.5</v>
      </c>
      <c r="D893" s="1"/>
      <c r="E893" s="1" t="s">
        <v>681</v>
      </c>
      <c r="F893" s="1" t="s">
        <v>660</v>
      </c>
      <c r="G893" s="1">
        <v>11145223</v>
      </c>
    </row>
    <row r="894" spans="1:7">
      <c r="A894" t="s">
        <v>760</v>
      </c>
      <c r="B894" s="1" t="s">
        <v>736</v>
      </c>
      <c r="C894" s="1">
        <v>9.5</v>
      </c>
      <c r="D894" s="1"/>
      <c r="E894" s="1" t="s">
        <v>681</v>
      </c>
      <c r="F894" s="1" t="s">
        <v>660</v>
      </c>
      <c r="G894" s="1">
        <v>11145223</v>
      </c>
    </row>
    <row r="895" spans="1:7">
      <c r="A895" t="s">
        <v>760</v>
      </c>
      <c r="B895" s="1" t="s">
        <v>737</v>
      </c>
      <c r="C895" s="1">
        <v>8.6</v>
      </c>
      <c r="D895" s="1"/>
      <c r="E895" s="1" t="s">
        <v>681</v>
      </c>
      <c r="F895" s="1" t="s">
        <v>660</v>
      </c>
      <c r="G895" s="1">
        <v>11145223</v>
      </c>
    </row>
    <row r="896" spans="1:7">
      <c r="A896" t="s">
        <v>760</v>
      </c>
      <c r="B896" s="1" t="s">
        <v>738</v>
      </c>
      <c r="C896" s="1">
        <v>4.5999999999999996</v>
      </c>
      <c r="D896" s="1"/>
      <c r="E896" s="1" t="s">
        <v>681</v>
      </c>
      <c r="F896" s="1" t="s">
        <v>660</v>
      </c>
      <c r="G896" s="1">
        <v>11145223</v>
      </c>
    </row>
    <row r="897" spans="1:7">
      <c r="A897" t="s">
        <v>760</v>
      </c>
      <c r="B897" s="1" t="s">
        <v>739</v>
      </c>
      <c r="C897" s="1">
        <v>17.3</v>
      </c>
      <c r="D897" s="1"/>
      <c r="E897" s="1" t="s">
        <v>681</v>
      </c>
      <c r="F897" s="1" t="s">
        <v>660</v>
      </c>
      <c r="G897" s="1">
        <v>11145223</v>
      </c>
    </row>
    <row r="898" spans="1:7">
      <c r="A898" t="s">
        <v>760</v>
      </c>
      <c r="B898" s="1" t="s">
        <v>739</v>
      </c>
      <c r="C898" s="1">
        <v>20.6</v>
      </c>
      <c r="D898" s="1"/>
      <c r="E898" s="1" t="s">
        <v>681</v>
      </c>
      <c r="F898" s="1" t="s">
        <v>660</v>
      </c>
      <c r="G898" s="1">
        <v>11145223</v>
      </c>
    </row>
    <row r="899" spans="1:7">
      <c r="A899" t="s">
        <v>760</v>
      </c>
      <c r="B899" s="1" t="s">
        <v>740</v>
      </c>
      <c r="C899" s="1"/>
      <c r="D899" s="1">
        <v>0.04</v>
      </c>
      <c r="E899" s="1" t="s">
        <v>651</v>
      </c>
      <c r="F899" s="1" t="s">
        <v>638</v>
      </c>
      <c r="G899" s="1">
        <v>12636153</v>
      </c>
    </row>
    <row r="900" spans="1:7">
      <c r="A900" t="s">
        <v>760</v>
      </c>
      <c r="B900" s="7" t="s">
        <v>645</v>
      </c>
      <c r="C900" s="1"/>
      <c r="D900" s="1">
        <v>0.35</v>
      </c>
      <c r="E900" s="1" t="s">
        <v>651</v>
      </c>
      <c r="F900" s="1" t="s">
        <v>638</v>
      </c>
      <c r="G900" s="1">
        <v>12636153</v>
      </c>
    </row>
    <row r="901" spans="1:7">
      <c r="A901" t="s">
        <v>760</v>
      </c>
      <c r="B901" s="1" t="s">
        <v>177</v>
      </c>
      <c r="C901" s="1"/>
      <c r="D901" s="1">
        <v>0.43</v>
      </c>
      <c r="E901" s="1" t="s">
        <v>651</v>
      </c>
      <c r="F901" s="1" t="s">
        <v>638</v>
      </c>
      <c r="G901" s="1">
        <v>12636153</v>
      </c>
    </row>
    <row r="902" spans="1:7">
      <c r="A902" t="s">
        <v>760</v>
      </c>
      <c r="B902" s="1" t="s">
        <v>342</v>
      </c>
      <c r="C902" s="1"/>
      <c r="D902" s="1">
        <v>0.88</v>
      </c>
      <c r="E902" s="1" t="s">
        <v>651</v>
      </c>
      <c r="F902" s="1" t="s">
        <v>638</v>
      </c>
      <c r="G902" s="1">
        <v>12636153</v>
      </c>
    </row>
    <row r="903" spans="1:7">
      <c r="A903" t="s">
        <v>760</v>
      </c>
      <c r="B903" s="1" t="s">
        <v>491</v>
      </c>
      <c r="C903" s="1"/>
      <c r="D903" s="1">
        <v>15</v>
      </c>
      <c r="E903" s="1" t="s">
        <v>651</v>
      </c>
      <c r="F903" s="1" t="s">
        <v>638</v>
      </c>
      <c r="G903" s="1">
        <v>12636153</v>
      </c>
    </row>
    <row r="904" spans="1:7">
      <c r="A904" t="s">
        <v>760</v>
      </c>
      <c r="B904" s="1" t="s">
        <v>160</v>
      </c>
      <c r="C904" s="1"/>
      <c r="D904" s="1">
        <v>2.31</v>
      </c>
      <c r="E904" s="1" t="s">
        <v>651</v>
      </c>
      <c r="F904" s="1" t="s">
        <v>638</v>
      </c>
      <c r="G904" s="1">
        <v>12636153</v>
      </c>
    </row>
    <row r="905" spans="1:7">
      <c r="A905" t="s">
        <v>760</v>
      </c>
      <c r="B905" s="1" t="s">
        <v>707</v>
      </c>
      <c r="C905" s="1">
        <v>0.3</v>
      </c>
      <c r="D905" s="1"/>
      <c r="E905" s="1" t="s">
        <v>651</v>
      </c>
      <c r="F905" s="1" t="s">
        <v>690</v>
      </c>
      <c r="G905" s="1">
        <v>10773005</v>
      </c>
    </row>
    <row r="906" spans="1:7">
      <c r="A906" t="s">
        <v>760</v>
      </c>
      <c r="B906" s="1" t="s">
        <v>491</v>
      </c>
      <c r="C906" s="1"/>
      <c r="D906" s="1">
        <v>140</v>
      </c>
      <c r="E906" s="1" t="s">
        <v>651</v>
      </c>
      <c r="F906" s="1" t="s">
        <v>642</v>
      </c>
      <c r="G906" s="1">
        <v>12134945</v>
      </c>
    </row>
    <row r="907" spans="1:7">
      <c r="A907" t="s">
        <v>760</v>
      </c>
      <c r="B907" s="1" t="s">
        <v>681</v>
      </c>
      <c r="C907" s="1"/>
      <c r="D907" s="1">
        <v>111</v>
      </c>
      <c r="E907" s="1" t="s">
        <v>651</v>
      </c>
      <c r="F907" s="1" t="s">
        <v>642</v>
      </c>
      <c r="G907" s="1">
        <v>12134945</v>
      </c>
    </row>
    <row r="908" spans="1:7">
      <c r="A908" t="s">
        <v>760</v>
      </c>
      <c r="B908" s="1" t="s">
        <v>610</v>
      </c>
      <c r="C908" s="1"/>
      <c r="D908" s="1">
        <v>213</v>
      </c>
      <c r="E908" s="1" t="s">
        <v>651</v>
      </c>
      <c r="F908" s="1" t="s">
        <v>642</v>
      </c>
      <c r="G908" s="1">
        <v>12134945</v>
      </c>
    </row>
    <row r="909" spans="1:7">
      <c r="A909" t="s">
        <v>760</v>
      </c>
      <c r="B909" s="1" t="s">
        <v>219</v>
      </c>
      <c r="C909" s="1"/>
      <c r="D909" s="1">
        <v>768</v>
      </c>
      <c r="E909" s="1" t="s">
        <v>651</v>
      </c>
      <c r="F909" s="1" t="s">
        <v>642</v>
      </c>
      <c r="G909" s="1">
        <v>12134945</v>
      </c>
    </row>
    <row r="910" spans="1:7">
      <c r="A910" t="s">
        <v>760</v>
      </c>
      <c r="B910" s="1" t="s">
        <v>741</v>
      </c>
      <c r="C910" s="1"/>
      <c r="D910" s="1">
        <v>3.96</v>
      </c>
      <c r="E910" s="1" t="s">
        <v>491</v>
      </c>
      <c r="F910" s="1" t="s">
        <v>629</v>
      </c>
      <c r="G910" s="1">
        <v>11961113</v>
      </c>
    </row>
    <row r="911" spans="1:7">
      <c r="A911" t="s">
        <v>760</v>
      </c>
      <c r="B911" s="1" t="s">
        <v>722</v>
      </c>
      <c r="C911" s="1"/>
      <c r="D911" s="1">
        <v>483.3</v>
      </c>
      <c r="E911" t="s">
        <v>620</v>
      </c>
      <c r="F911" s="1" t="s">
        <v>629</v>
      </c>
      <c r="G911" s="1">
        <v>11961113</v>
      </c>
    </row>
    <row r="912" spans="1:7">
      <c r="A912" t="s">
        <v>760</v>
      </c>
      <c r="B912" s="1" t="s">
        <v>742</v>
      </c>
      <c r="C912" s="1"/>
      <c r="D912" s="1">
        <v>1000</v>
      </c>
      <c r="E912" t="s">
        <v>620</v>
      </c>
      <c r="F912" s="1" t="s">
        <v>629</v>
      </c>
      <c r="G912" s="1">
        <v>11961113</v>
      </c>
    </row>
    <row r="913" spans="1:7">
      <c r="A913" t="s">
        <v>760</v>
      </c>
      <c r="B913" s="1" t="s">
        <v>557</v>
      </c>
      <c r="C913" s="1"/>
      <c r="D913" s="1">
        <v>400</v>
      </c>
      <c r="E913" s="1" t="s">
        <v>491</v>
      </c>
      <c r="F913" s="1" t="s">
        <v>629</v>
      </c>
      <c r="G913" s="1">
        <v>11961113</v>
      </c>
    </row>
    <row r="914" spans="1:7">
      <c r="A914" t="s">
        <v>760</v>
      </c>
      <c r="B914" s="1" t="s">
        <v>743</v>
      </c>
      <c r="C914" s="1"/>
      <c r="D914" s="1">
        <v>360.5</v>
      </c>
      <c r="E914" t="s">
        <v>620</v>
      </c>
      <c r="F914" s="1" t="s">
        <v>629</v>
      </c>
      <c r="G914" s="1">
        <v>11961113</v>
      </c>
    </row>
    <row r="915" spans="1:7">
      <c r="A915" t="s">
        <v>760</v>
      </c>
      <c r="B915" s="1" t="s">
        <v>380</v>
      </c>
      <c r="C915" s="1"/>
      <c r="D915" s="1">
        <v>24.9</v>
      </c>
      <c r="E915" t="s">
        <v>620</v>
      </c>
      <c r="F915" s="1" t="s">
        <v>629</v>
      </c>
      <c r="G915" s="1">
        <v>11961113</v>
      </c>
    </row>
    <row r="916" spans="1:7">
      <c r="A916" t="s">
        <v>760</v>
      </c>
      <c r="B916" s="1" t="s">
        <v>744</v>
      </c>
      <c r="C916" s="1"/>
      <c r="D916" s="1">
        <v>6.43</v>
      </c>
      <c r="E916" s="1" t="s">
        <v>491</v>
      </c>
      <c r="F916" s="1" t="s">
        <v>629</v>
      </c>
      <c r="G916" s="1">
        <v>11961113</v>
      </c>
    </row>
    <row r="917" spans="1:7">
      <c r="A917" t="s">
        <v>760</v>
      </c>
      <c r="B917" s="1" t="s">
        <v>745</v>
      </c>
      <c r="C917" s="1"/>
      <c r="D917" s="1">
        <v>98.9</v>
      </c>
      <c r="E917" t="s">
        <v>620</v>
      </c>
      <c r="F917" s="1" t="s">
        <v>629</v>
      </c>
      <c r="G917" s="1">
        <v>11961113</v>
      </c>
    </row>
    <row r="918" spans="1:7">
      <c r="A918" t="s">
        <v>760</v>
      </c>
      <c r="B918" s="7" t="s">
        <v>645</v>
      </c>
      <c r="C918" s="1"/>
      <c r="D918" s="1">
        <v>1.3</v>
      </c>
      <c r="E918" s="1" t="s">
        <v>491</v>
      </c>
      <c r="F918" s="1" t="s">
        <v>629</v>
      </c>
      <c r="G918" s="1">
        <v>11961113</v>
      </c>
    </row>
    <row r="919" spans="1:7">
      <c r="A919" t="s">
        <v>760</v>
      </c>
      <c r="B919" s="1" t="s">
        <v>83</v>
      </c>
      <c r="C919" s="1"/>
      <c r="D919" s="1">
        <v>1000</v>
      </c>
      <c r="E919" t="s">
        <v>620</v>
      </c>
      <c r="F919" s="1" t="s">
        <v>629</v>
      </c>
      <c r="G919" s="1">
        <v>11961113</v>
      </c>
    </row>
    <row r="920" spans="1:7">
      <c r="A920" t="s">
        <v>760</v>
      </c>
      <c r="B920" s="1" t="s">
        <v>746</v>
      </c>
      <c r="C920" s="1"/>
      <c r="D920" s="1">
        <v>42.8</v>
      </c>
      <c r="E920" t="s">
        <v>620</v>
      </c>
      <c r="F920" s="1" t="s">
        <v>629</v>
      </c>
      <c r="G920" s="1">
        <v>11961113</v>
      </c>
    </row>
    <row r="921" spans="1:7">
      <c r="A921" t="s">
        <v>760</v>
      </c>
      <c r="B921" s="1" t="s">
        <v>380</v>
      </c>
      <c r="C921" s="1"/>
      <c r="D921" s="1">
        <v>5.27</v>
      </c>
      <c r="E921" s="1" t="s">
        <v>491</v>
      </c>
      <c r="F921" s="1" t="s">
        <v>629</v>
      </c>
      <c r="G921" s="1">
        <v>11961113</v>
      </c>
    </row>
    <row r="922" spans="1:7">
      <c r="A922" t="s">
        <v>760</v>
      </c>
      <c r="B922" s="1" t="s">
        <v>657</v>
      </c>
      <c r="C922" s="1"/>
      <c r="D922" s="1">
        <v>44</v>
      </c>
      <c r="E922" t="s">
        <v>620</v>
      </c>
      <c r="F922" s="1" t="s">
        <v>629</v>
      </c>
      <c r="G922" s="1">
        <v>11961113</v>
      </c>
    </row>
    <row r="923" spans="1:7">
      <c r="A923" t="s">
        <v>760</v>
      </c>
      <c r="B923" s="1" t="s">
        <v>747</v>
      </c>
      <c r="C923" s="1"/>
      <c r="D923" s="1">
        <v>24.5</v>
      </c>
      <c r="E923" s="1" t="s">
        <v>491</v>
      </c>
      <c r="F923" s="1" t="s">
        <v>629</v>
      </c>
      <c r="G923" s="1">
        <v>11961113</v>
      </c>
    </row>
    <row r="924" spans="1:7">
      <c r="A924" t="s">
        <v>760</v>
      </c>
      <c r="B924" s="1" t="s">
        <v>657</v>
      </c>
      <c r="C924" s="1"/>
      <c r="D924" s="1">
        <v>29.92</v>
      </c>
      <c r="E924" s="1" t="s">
        <v>491</v>
      </c>
      <c r="F924" s="1" t="s">
        <v>629</v>
      </c>
      <c r="G924" s="1">
        <v>11961113</v>
      </c>
    </row>
    <row r="925" spans="1:7">
      <c r="A925" t="s">
        <v>760</v>
      </c>
      <c r="B925" s="1" t="s">
        <v>557</v>
      </c>
      <c r="C925" s="1"/>
      <c r="D925" s="1">
        <v>1000</v>
      </c>
      <c r="E925" t="s">
        <v>620</v>
      </c>
      <c r="F925" s="1" t="s">
        <v>629</v>
      </c>
      <c r="G925" s="1">
        <v>11961113</v>
      </c>
    </row>
    <row r="926" spans="1:7">
      <c r="A926" t="s">
        <v>760</v>
      </c>
      <c r="B926" s="1" t="s">
        <v>160</v>
      </c>
      <c r="C926" s="1"/>
      <c r="D926" s="1">
        <v>0.97</v>
      </c>
      <c r="E926" s="1" t="s">
        <v>491</v>
      </c>
      <c r="F926" s="1" t="s">
        <v>629</v>
      </c>
      <c r="G926" s="1">
        <v>11961113</v>
      </c>
    </row>
    <row r="927" spans="1:7">
      <c r="A927" t="s">
        <v>760</v>
      </c>
      <c r="B927" s="1" t="s">
        <v>748</v>
      </c>
      <c r="C927" s="1"/>
      <c r="D927" s="1">
        <v>100</v>
      </c>
      <c r="E927" s="1" t="s">
        <v>491</v>
      </c>
      <c r="F927" s="1" t="s">
        <v>629</v>
      </c>
      <c r="G927" s="1">
        <v>11961113</v>
      </c>
    </row>
    <row r="928" spans="1:7">
      <c r="A928" t="s">
        <v>760</v>
      </c>
      <c r="B928" s="7" t="s">
        <v>645</v>
      </c>
      <c r="C928" s="1"/>
      <c r="D928" s="1">
        <v>4.66</v>
      </c>
      <c r="E928" t="s">
        <v>620</v>
      </c>
      <c r="F928" s="1" t="s">
        <v>629</v>
      </c>
      <c r="G928" s="1">
        <v>11961113</v>
      </c>
    </row>
    <row r="929" spans="1:7">
      <c r="A929" t="s">
        <v>760</v>
      </c>
      <c r="B929" s="1" t="s">
        <v>722</v>
      </c>
      <c r="C929" s="1"/>
      <c r="D929" s="1">
        <v>87.64</v>
      </c>
      <c r="E929" s="1" t="s">
        <v>491</v>
      </c>
      <c r="F929" s="1" t="s">
        <v>629</v>
      </c>
      <c r="G929" s="1">
        <v>11961113</v>
      </c>
    </row>
    <row r="930" spans="1:7">
      <c r="A930" t="s">
        <v>760</v>
      </c>
      <c r="B930" s="1" t="s">
        <v>160</v>
      </c>
      <c r="C930" s="1"/>
      <c r="D930" s="1">
        <v>12.2</v>
      </c>
      <c r="E930" t="s">
        <v>620</v>
      </c>
      <c r="F930" s="1" t="s">
        <v>629</v>
      </c>
      <c r="G930" s="1">
        <v>11961113</v>
      </c>
    </row>
    <row r="931" spans="1:7">
      <c r="A931" t="s">
        <v>760</v>
      </c>
      <c r="B931" s="1" t="s">
        <v>655</v>
      </c>
      <c r="C931" s="1"/>
      <c r="D931" s="1">
        <v>26.36</v>
      </c>
      <c r="E931" s="1" t="s">
        <v>491</v>
      </c>
      <c r="F931" s="1" t="s">
        <v>629</v>
      </c>
      <c r="G931" s="1">
        <v>11961113</v>
      </c>
    </row>
    <row r="932" spans="1:7">
      <c r="A932" t="s">
        <v>760</v>
      </c>
      <c r="B932" s="1" t="s">
        <v>747</v>
      </c>
      <c r="C932" s="1"/>
      <c r="D932" s="1">
        <v>105.2</v>
      </c>
      <c r="E932" t="s">
        <v>620</v>
      </c>
      <c r="F932" s="1" t="s">
        <v>629</v>
      </c>
      <c r="G932" s="1">
        <v>11961113</v>
      </c>
    </row>
    <row r="933" spans="1:7">
      <c r="A933" t="s">
        <v>760</v>
      </c>
      <c r="B933" s="1" t="s">
        <v>744</v>
      </c>
      <c r="C933" s="1"/>
      <c r="D933" s="1">
        <v>12.2</v>
      </c>
      <c r="E933" t="s">
        <v>620</v>
      </c>
      <c r="F933" s="1" t="s">
        <v>629</v>
      </c>
      <c r="G933" s="1">
        <v>11961113</v>
      </c>
    </row>
    <row r="934" spans="1:7">
      <c r="A934" t="s">
        <v>760</v>
      </c>
      <c r="B934" s="1" t="s">
        <v>749</v>
      </c>
      <c r="C934" s="1"/>
      <c r="D934" s="1">
        <v>16</v>
      </c>
      <c r="E934" s="1" t="s">
        <v>491</v>
      </c>
      <c r="F934" s="1" t="s">
        <v>629</v>
      </c>
      <c r="G934" s="1">
        <v>11961113</v>
      </c>
    </row>
    <row r="935" spans="1:7">
      <c r="A935" t="s">
        <v>760</v>
      </c>
      <c r="B935" s="1" t="s">
        <v>746</v>
      </c>
      <c r="C935" s="1"/>
      <c r="D935" s="1">
        <v>13.33</v>
      </c>
      <c r="E935" s="1" t="s">
        <v>491</v>
      </c>
      <c r="F935" s="1" t="s">
        <v>629</v>
      </c>
      <c r="G935" s="1">
        <v>11961113</v>
      </c>
    </row>
    <row r="936" spans="1:7">
      <c r="A936" t="s">
        <v>760</v>
      </c>
      <c r="B936" s="1" t="s">
        <v>745</v>
      </c>
      <c r="C936" s="1"/>
      <c r="D936" s="1">
        <v>14.25</v>
      </c>
      <c r="E936" s="1" t="s">
        <v>491</v>
      </c>
      <c r="F936" s="1" t="s">
        <v>629</v>
      </c>
      <c r="G936" s="1">
        <v>11961113</v>
      </c>
    </row>
    <row r="937" spans="1:7">
      <c r="A937" t="s">
        <v>760</v>
      </c>
      <c r="B937" s="1" t="s">
        <v>743</v>
      </c>
      <c r="C937" s="1"/>
      <c r="D937" s="1">
        <v>19.82</v>
      </c>
      <c r="E937" s="1" t="s">
        <v>491</v>
      </c>
      <c r="F937" s="1" t="s">
        <v>629</v>
      </c>
      <c r="G937" s="1">
        <v>11961113</v>
      </c>
    </row>
    <row r="938" spans="1:7">
      <c r="A938" t="s">
        <v>760</v>
      </c>
      <c r="B938" s="1" t="s">
        <v>742</v>
      </c>
      <c r="C938" s="1"/>
      <c r="D938" s="1">
        <v>119.94</v>
      </c>
      <c r="E938" s="1" t="s">
        <v>491</v>
      </c>
      <c r="F938" s="1" t="s">
        <v>629</v>
      </c>
      <c r="G938" s="1">
        <v>11961113</v>
      </c>
    </row>
    <row r="939" spans="1:7">
      <c r="A939" t="s">
        <v>760</v>
      </c>
      <c r="B939" s="1" t="s">
        <v>83</v>
      </c>
      <c r="C939" s="1"/>
      <c r="D939" s="1">
        <v>37.79</v>
      </c>
      <c r="E939" s="1" t="s">
        <v>491</v>
      </c>
      <c r="F939" s="1" t="s">
        <v>629</v>
      </c>
      <c r="G939" s="1">
        <v>11961113</v>
      </c>
    </row>
    <row r="940" spans="1:7">
      <c r="A940" t="s">
        <v>760</v>
      </c>
      <c r="B940" s="1" t="s">
        <v>749</v>
      </c>
      <c r="C940" s="1"/>
      <c r="D940" s="1">
        <v>511</v>
      </c>
      <c r="E940" t="s">
        <v>620</v>
      </c>
      <c r="F940" s="1" t="s">
        <v>629</v>
      </c>
      <c r="G940" s="1">
        <v>11961113</v>
      </c>
    </row>
    <row r="941" spans="1:7">
      <c r="A941" t="s">
        <v>760</v>
      </c>
      <c r="B941" s="1" t="s">
        <v>655</v>
      </c>
      <c r="C941" s="1"/>
      <c r="D941" s="1">
        <v>55.5</v>
      </c>
      <c r="E941" t="s">
        <v>620</v>
      </c>
      <c r="F941" s="1" t="s">
        <v>629</v>
      </c>
      <c r="G941" s="1">
        <v>11961113</v>
      </c>
    </row>
    <row r="942" spans="1:7">
      <c r="A942" t="s">
        <v>760</v>
      </c>
      <c r="B942" s="1" t="s">
        <v>748</v>
      </c>
      <c r="C942" s="1"/>
      <c r="D942" s="1">
        <v>115.5</v>
      </c>
      <c r="E942" t="s">
        <v>620</v>
      </c>
      <c r="F942" s="1" t="s">
        <v>629</v>
      </c>
      <c r="G942" s="1">
        <v>11961113</v>
      </c>
    </row>
    <row r="943" spans="1:7">
      <c r="A943" t="s">
        <v>760</v>
      </c>
      <c r="B943" s="1" t="s">
        <v>741</v>
      </c>
      <c r="C943" s="1"/>
      <c r="D943" s="1">
        <v>2.81</v>
      </c>
      <c r="E943" t="s">
        <v>620</v>
      </c>
      <c r="F943" s="1" t="s">
        <v>629</v>
      </c>
      <c r="G943" s="1">
        <v>11961113</v>
      </c>
    </row>
    <row r="944" spans="1:7">
      <c r="A944" t="s">
        <v>760</v>
      </c>
      <c r="B944" s="1" t="s">
        <v>656</v>
      </c>
      <c r="C944" s="1">
        <v>1.2</v>
      </c>
      <c r="D944" s="1"/>
      <c r="E944" s="1" t="s">
        <v>651</v>
      </c>
      <c r="F944" s="1" t="s">
        <v>690</v>
      </c>
      <c r="G944" s="1">
        <v>11961113</v>
      </c>
    </row>
    <row r="945" spans="1:8">
      <c r="A945" t="s">
        <v>760</v>
      </c>
      <c r="B945" s="1" t="s">
        <v>716</v>
      </c>
      <c r="C945" s="1"/>
      <c r="D945" s="1">
        <v>5.78</v>
      </c>
      <c r="E945" t="s">
        <v>620</v>
      </c>
      <c r="F945" s="1" t="s">
        <v>629</v>
      </c>
      <c r="G945" s="1">
        <v>17045309</v>
      </c>
    </row>
    <row r="946" spans="1:8">
      <c r="A946" t="s">
        <v>760</v>
      </c>
      <c r="B946" s="1" t="s">
        <v>750</v>
      </c>
      <c r="C946" s="1">
        <v>1.3</v>
      </c>
      <c r="D946" s="1"/>
      <c r="E946" s="1" t="s">
        <v>674</v>
      </c>
      <c r="F946" s="1" t="s">
        <v>690</v>
      </c>
      <c r="G946" s="1">
        <v>12235265</v>
      </c>
    </row>
    <row r="947" spans="1:8">
      <c r="A947" t="s">
        <v>760</v>
      </c>
      <c r="B947" s="1" t="s">
        <v>197</v>
      </c>
      <c r="C947" s="1">
        <v>472</v>
      </c>
      <c r="D947" s="1"/>
      <c r="E947" s="1" t="s">
        <v>651</v>
      </c>
      <c r="F947" s="1" t="s">
        <v>660</v>
      </c>
      <c r="G947" s="1">
        <v>12128170</v>
      </c>
    </row>
    <row r="948" spans="1:8">
      <c r="A948" t="s">
        <v>760</v>
      </c>
      <c r="B948" s="1" t="s">
        <v>118</v>
      </c>
      <c r="C948" s="1">
        <v>77.7</v>
      </c>
      <c r="D948" s="1"/>
      <c r="E948" s="1" t="s">
        <v>651</v>
      </c>
      <c r="F948" s="1" t="s">
        <v>660</v>
      </c>
      <c r="G948" s="1">
        <v>12128170</v>
      </c>
    </row>
    <row r="949" spans="1:8">
      <c r="A949" t="s">
        <v>760</v>
      </c>
      <c r="B949" s="1" t="s">
        <v>751</v>
      </c>
      <c r="C949" s="1">
        <v>68.2</v>
      </c>
      <c r="D949" s="1"/>
      <c r="E949" s="1" t="s">
        <v>651</v>
      </c>
      <c r="F949" s="1" t="s">
        <v>660</v>
      </c>
      <c r="G949" s="1">
        <v>12128170</v>
      </c>
    </row>
    <row r="950" spans="1:8">
      <c r="A950" t="s">
        <v>760</v>
      </c>
      <c r="B950" s="1" t="s">
        <v>65</v>
      </c>
      <c r="C950" s="1">
        <v>44.1</v>
      </c>
      <c r="D950" s="1"/>
      <c r="E950" s="1" t="s">
        <v>651</v>
      </c>
      <c r="F950" s="1" t="s">
        <v>660</v>
      </c>
      <c r="G950" s="1">
        <v>12128170</v>
      </c>
    </row>
    <row r="951" spans="1:8">
      <c r="A951" t="s">
        <v>760</v>
      </c>
      <c r="B951" s="1" t="s">
        <v>752</v>
      </c>
      <c r="C951" s="1">
        <v>18</v>
      </c>
      <c r="D951" s="1"/>
      <c r="E951" s="1" t="s">
        <v>651</v>
      </c>
      <c r="F951" s="1" t="s">
        <v>660</v>
      </c>
      <c r="G951" s="1">
        <v>12128170</v>
      </c>
    </row>
    <row r="952" spans="1:8">
      <c r="A952" t="s">
        <v>760</v>
      </c>
      <c r="B952" s="1" t="s">
        <v>739</v>
      </c>
      <c r="C952" s="1">
        <v>13</v>
      </c>
      <c r="D952" s="1"/>
      <c r="E952" s="1" t="s">
        <v>651</v>
      </c>
      <c r="F952" s="1" t="s">
        <v>660</v>
      </c>
      <c r="G952" s="1">
        <v>12128170</v>
      </c>
    </row>
    <row r="953" spans="1:8">
      <c r="A953" t="s">
        <v>760</v>
      </c>
      <c r="B953" s="1" t="s">
        <v>737</v>
      </c>
      <c r="C953" s="1">
        <v>12.6</v>
      </c>
      <c r="D953" s="1"/>
      <c r="E953" s="1" t="s">
        <v>651</v>
      </c>
      <c r="F953" s="1" t="s">
        <v>660</v>
      </c>
      <c r="G953" s="1">
        <v>12128170</v>
      </c>
    </row>
    <row r="954" spans="1:8">
      <c r="A954" t="s">
        <v>760</v>
      </c>
      <c r="B954" s="1" t="s">
        <v>736</v>
      </c>
      <c r="C954" s="1">
        <v>5</v>
      </c>
      <c r="D954" s="1"/>
      <c r="E954" s="1" t="s">
        <v>651</v>
      </c>
      <c r="F954" s="1" t="s">
        <v>660</v>
      </c>
      <c r="G954" s="1">
        <v>12128170</v>
      </c>
    </row>
    <row r="955" spans="1:8">
      <c r="A955" t="s">
        <v>760</v>
      </c>
      <c r="B955" s="1" t="s">
        <v>738</v>
      </c>
      <c r="C955" s="1">
        <v>4.7</v>
      </c>
      <c r="D955" s="1"/>
      <c r="E955" s="1" t="s">
        <v>651</v>
      </c>
      <c r="F955" s="1" t="s">
        <v>660</v>
      </c>
      <c r="G955" s="1">
        <v>12128170</v>
      </c>
    </row>
    <row r="956" spans="1:8">
      <c r="A956" t="s">
        <v>760</v>
      </c>
      <c r="B956" s="1" t="s">
        <v>198</v>
      </c>
      <c r="C956" s="1">
        <v>4.5</v>
      </c>
      <c r="D956" s="1"/>
      <c r="E956" s="1" t="s">
        <v>651</v>
      </c>
      <c r="F956" s="1" t="s">
        <v>660</v>
      </c>
      <c r="G956" s="1">
        <v>12128170</v>
      </c>
    </row>
    <row r="957" spans="1:8">
      <c r="A957" t="s">
        <v>760</v>
      </c>
      <c r="B957" s="1" t="s">
        <v>204</v>
      </c>
      <c r="C957" s="1">
        <v>4.7</v>
      </c>
      <c r="D957" s="1"/>
      <c r="E957" s="1" t="s">
        <v>674</v>
      </c>
      <c r="F957" s="1" t="s">
        <v>721</v>
      </c>
      <c r="G957" s="1">
        <v>11452702</v>
      </c>
    </row>
    <row r="958" spans="1:8">
      <c r="A958" t="s">
        <v>760</v>
      </c>
      <c r="B958" s="7" t="s">
        <v>645</v>
      </c>
      <c r="C958" s="1">
        <v>0.9</v>
      </c>
      <c r="D958" s="1"/>
      <c r="E958" t="s">
        <v>620</v>
      </c>
      <c r="F958" s="1" t="s">
        <v>753</v>
      </c>
      <c r="G958" s="1">
        <v>24184213</v>
      </c>
    </row>
    <row r="959" spans="1:8">
      <c r="A959" t="s">
        <v>760</v>
      </c>
      <c r="B959" s="1" t="s">
        <v>342</v>
      </c>
      <c r="C959" s="1">
        <v>1.7</v>
      </c>
      <c r="D959" s="1"/>
      <c r="E959" s="1" t="s">
        <v>673</v>
      </c>
      <c r="F959" s="1" t="s">
        <v>754</v>
      </c>
      <c r="H959" s="1" t="s">
        <v>1445</v>
      </c>
    </row>
    <row r="960" spans="1:8">
      <c r="A960" t="s">
        <v>760</v>
      </c>
      <c r="B960" s="1" t="s">
        <v>664</v>
      </c>
      <c r="C960" s="1">
        <v>0.9</v>
      </c>
      <c r="D960" s="1"/>
      <c r="E960" t="s">
        <v>620</v>
      </c>
      <c r="F960" s="1" t="s">
        <v>671</v>
      </c>
      <c r="G960" s="1">
        <v>25855895</v>
      </c>
    </row>
    <row r="961" spans="1:8">
      <c r="A961" t="s">
        <v>760</v>
      </c>
      <c r="B961" s="1" t="s">
        <v>755</v>
      </c>
      <c r="C961" s="1">
        <v>6.8</v>
      </c>
      <c r="D961" s="1"/>
      <c r="E961" t="s">
        <v>620</v>
      </c>
      <c r="F961" s="1" t="s">
        <v>756</v>
      </c>
      <c r="G961" s="1">
        <v>26774038</v>
      </c>
    </row>
    <row r="962" spans="1:8">
      <c r="A962" t="s">
        <v>760</v>
      </c>
      <c r="B962" s="1" t="s">
        <v>676</v>
      </c>
      <c r="C962" s="1">
        <v>0.2</v>
      </c>
      <c r="D962" s="1"/>
      <c r="E962" t="s">
        <v>620</v>
      </c>
      <c r="F962" s="1" t="s">
        <v>756</v>
      </c>
      <c r="G962" s="1">
        <v>26774038</v>
      </c>
    </row>
    <row r="963" spans="1:8">
      <c r="A963" t="s">
        <v>760</v>
      </c>
      <c r="B963" s="7" t="s">
        <v>645</v>
      </c>
      <c r="C963" s="1">
        <v>1.2</v>
      </c>
      <c r="D963" s="1"/>
      <c r="E963" t="s">
        <v>620</v>
      </c>
      <c r="F963" s="1" t="s">
        <v>671</v>
      </c>
      <c r="G963" s="1">
        <v>28841513</v>
      </c>
    </row>
    <row r="964" spans="1:8">
      <c r="A964" t="s">
        <v>762</v>
      </c>
      <c r="B964" t="s">
        <v>469</v>
      </c>
      <c r="C964" s="8">
        <v>1500</v>
      </c>
      <c r="D964" s="8"/>
      <c r="E964" t="s">
        <v>787</v>
      </c>
      <c r="F964" t="s">
        <v>788</v>
      </c>
      <c r="G964" s="14">
        <v>10825452</v>
      </c>
    </row>
    <row r="965" spans="1:8">
      <c r="A965" t="s">
        <v>762</v>
      </c>
      <c r="B965" t="s">
        <v>163</v>
      </c>
      <c r="C965" s="8">
        <v>80</v>
      </c>
      <c r="D965" s="8"/>
      <c r="E965" t="s">
        <v>787</v>
      </c>
      <c r="F965" t="s">
        <v>788</v>
      </c>
      <c r="G965" s="14">
        <v>10825452</v>
      </c>
    </row>
    <row r="966" spans="1:8">
      <c r="A966" t="s">
        <v>762</v>
      </c>
      <c r="B966" t="s">
        <v>264</v>
      </c>
      <c r="C966" s="8">
        <v>1000</v>
      </c>
      <c r="D966" s="8"/>
      <c r="E966" t="s">
        <v>787</v>
      </c>
      <c r="F966" t="s">
        <v>788</v>
      </c>
      <c r="G966" s="14">
        <v>10825452</v>
      </c>
    </row>
    <row r="967" spans="1:8">
      <c r="A967" t="s">
        <v>762</v>
      </c>
      <c r="B967" t="s">
        <v>789</v>
      </c>
      <c r="C967" s="8">
        <v>176</v>
      </c>
      <c r="D967" s="8"/>
      <c r="E967" s="15" t="s">
        <v>787</v>
      </c>
      <c r="F967" s="13" t="s">
        <v>790</v>
      </c>
      <c r="G967" s="14">
        <v>21641380</v>
      </c>
    </row>
    <row r="968" spans="1:8">
      <c r="A968" t="s">
        <v>762</v>
      </c>
      <c r="B968" s="16" t="s">
        <v>292</v>
      </c>
      <c r="C968" s="17">
        <v>67.5</v>
      </c>
      <c r="D968" s="17"/>
      <c r="E968" s="15" t="s">
        <v>787</v>
      </c>
      <c r="F968" s="13" t="s">
        <v>790</v>
      </c>
      <c r="G968" s="14">
        <v>21641380</v>
      </c>
    </row>
    <row r="969" spans="1:8">
      <c r="A969" t="s">
        <v>762</v>
      </c>
      <c r="B969" s="15" t="s">
        <v>704</v>
      </c>
      <c r="C969" s="17">
        <v>125</v>
      </c>
      <c r="D969" s="17"/>
      <c r="E969" s="15" t="s">
        <v>787</v>
      </c>
      <c r="F969" s="13" t="s">
        <v>790</v>
      </c>
      <c r="G969" s="14">
        <v>21641380</v>
      </c>
    </row>
    <row r="970" spans="1:8">
      <c r="A970" t="s">
        <v>762</v>
      </c>
      <c r="B970" s="15" t="s">
        <v>143</v>
      </c>
      <c r="C970" s="17">
        <v>73.099999999999994</v>
      </c>
      <c r="D970" s="17"/>
      <c r="E970" s="15" t="s">
        <v>787</v>
      </c>
      <c r="F970" s="13" t="s">
        <v>790</v>
      </c>
      <c r="G970" s="14">
        <v>21641380</v>
      </c>
    </row>
    <row r="971" spans="1:8">
      <c r="A971" t="s">
        <v>762</v>
      </c>
      <c r="B971" s="15" t="s">
        <v>118</v>
      </c>
      <c r="C971" s="17">
        <v>126.4</v>
      </c>
      <c r="D971" s="17"/>
      <c r="E971" s="15" t="s">
        <v>787</v>
      </c>
      <c r="F971" s="13" t="s">
        <v>790</v>
      </c>
      <c r="G971" s="14">
        <v>21641380</v>
      </c>
    </row>
    <row r="972" spans="1:8">
      <c r="A972" t="s">
        <v>762</v>
      </c>
      <c r="B972" s="15" t="s">
        <v>197</v>
      </c>
      <c r="C972" s="17">
        <v>74.599999999999994</v>
      </c>
      <c r="D972" s="17"/>
      <c r="E972" s="15" t="s">
        <v>787</v>
      </c>
      <c r="F972" s="13" t="s">
        <v>790</v>
      </c>
      <c r="G972" s="14">
        <v>21641380</v>
      </c>
    </row>
    <row r="973" spans="1:8">
      <c r="A973" t="s">
        <v>762</v>
      </c>
      <c r="B973" s="15" t="s">
        <v>342</v>
      </c>
      <c r="C973" s="17">
        <v>11</v>
      </c>
      <c r="D973" s="17"/>
      <c r="E973" s="15" t="s">
        <v>787</v>
      </c>
      <c r="F973" s="13" t="s">
        <v>790</v>
      </c>
      <c r="G973" s="14">
        <v>21641380</v>
      </c>
    </row>
    <row r="974" spans="1:8">
      <c r="A974" t="s">
        <v>762</v>
      </c>
      <c r="B974" s="15" t="s">
        <v>791</v>
      </c>
      <c r="C974" s="17"/>
      <c r="D974" s="17">
        <v>630</v>
      </c>
      <c r="E974" s="15" t="s">
        <v>787</v>
      </c>
      <c r="F974" s="18" t="s">
        <v>792</v>
      </c>
      <c r="G974" s="14">
        <v>21726197</v>
      </c>
    </row>
    <row r="975" spans="1:8">
      <c r="A975" t="s">
        <v>762</v>
      </c>
      <c r="B975" s="15" t="s">
        <v>765</v>
      </c>
      <c r="C975" s="8"/>
      <c r="D975" s="8">
        <v>440</v>
      </c>
      <c r="E975" s="15" t="s">
        <v>787</v>
      </c>
      <c r="F975" s="18" t="s">
        <v>792</v>
      </c>
      <c r="G975" s="14">
        <v>21726197</v>
      </c>
    </row>
    <row r="976" spans="1:8">
      <c r="A976" t="s">
        <v>762</v>
      </c>
      <c r="B976" s="19" t="s">
        <v>793</v>
      </c>
      <c r="C976" s="8" t="s">
        <v>984</v>
      </c>
      <c r="D976" s="8"/>
      <c r="E976" s="15" t="s">
        <v>794</v>
      </c>
      <c r="F976" s="11" t="s">
        <v>763</v>
      </c>
      <c r="H976" s="20" t="s">
        <v>795</v>
      </c>
    </row>
    <row r="977" spans="1:8">
      <c r="A977" t="s">
        <v>762</v>
      </c>
      <c r="B977" s="15" t="s">
        <v>796</v>
      </c>
      <c r="C977" s="8"/>
      <c r="D977" s="8">
        <v>24.08</v>
      </c>
      <c r="E977" s="15" t="s">
        <v>787</v>
      </c>
      <c r="F977" s="11" t="s">
        <v>763</v>
      </c>
      <c r="G977" s="14">
        <v>15107849</v>
      </c>
    </row>
    <row r="978" spans="1:8">
      <c r="A978" t="s">
        <v>762</v>
      </c>
      <c r="B978" s="15" t="s">
        <v>797</v>
      </c>
      <c r="C978" s="8"/>
      <c r="D978" s="8">
        <v>230.5</v>
      </c>
      <c r="E978" s="15" t="s">
        <v>787</v>
      </c>
      <c r="F978" s="11" t="s">
        <v>763</v>
      </c>
      <c r="G978" s="14">
        <v>15107849</v>
      </c>
    </row>
    <row r="979" spans="1:8">
      <c r="A979" t="s">
        <v>762</v>
      </c>
      <c r="B979" s="15" t="s">
        <v>767</v>
      </c>
      <c r="C979" s="8"/>
      <c r="D979" s="8">
        <v>439</v>
      </c>
      <c r="E979" s="15" t="s">
        <v>787</v>
      </c>
      <c r="F979" s="11" t="s">
        <v>763</v>
      </c>
      <c r="G979" s="14">
        <v>15107849</v>
      </c>
    </row>
    <row r="980" spans="1:8">
      <c r="A980" t="s">
        <v>762</v>
      </c>
      <c r="B980" s="15" t="s">
        <v>342</v>
      </c>
      <c r="C980" s="8"/>
      <c r="D980" s="8">
        <v>8.3800000000000008</v>
      </c>
      <c r="E980" s="15" t="s">
        <v>787</v>
      </c>
      <c r="F980" s="11" t="s">
        <v>763</v>
      </c>
      <c r="G980" s="14">
        <v>15107849</v>
      </c>
    </row>
    <row r="981" spans="1:8">
      <c r="A981" t="s">
        <v>762</v>
      </c>
      <c r="B981" s="15" t="s">
        <v>469</v>
      </c>
      <c r="C981" s="8"/>
      <c r="D981" s="8">
        <v>434.8</v>
      </c>
      <c r="E981" s="15" t="s">
        <v>787</v>
      </c>
      <c r="F981" s="11" t="s">
        <v>763</v>
      </c>
      <c r="G981" s="14">
        <v>15107849</v>
      </c>
    </row>
    <row r="982" spans="1:8">
      <c r="A982" t="s">
        <v>762</v>
      </c>
      <c r="B982" s="15" t="s">
        <v>288</v>
      </c>
      <c r="C982" s="8"/>
      <c r="D982" s="8">
        <v>0.83</v>
      </c>
      <c r="E982" s="15" t="s">
        <v>787</v>
      </c>
      <c r="F982" s="11" t="s">
        <v>763</v>
      </c>
      <c r="G982" s="14">
        <v>15107849</v>
      </c>
    </row>
    <row r="983" spans="1:8">
      <c r="A983" t="s">
        <v>762</v>
      </c>
      <c r="B983" s="15" t="s">
        <v>177</v>
      </c>
      <c r="C983" s="8"/>
      <c r="D983" s="8">
        <v>68.38</v>
      </c>
      <c r="E983" s="15" t="s">
        <v>787</v>
      </c>
      <c r="F983" s="11" t="s">
        <v>763</v>
      </c>
      <c r="G983" s="14">
        <v>15107849</v>
      </c>
    </row>
    <row r="984" spans="1:8" ht="20">
      <c r="A984" t="s">
        <v>762</v>
      </c>
      <c r="B984" s="15" t="s">
        <v>647</v>
      </c>
      <c r="C984" s="8">
        <v>9.3100000000000006E-3</v>
      </c>
      <c r="D984" s="8"/>
      <c r="E984" s="15" t="s">
        <v>787</v>
      </c>
      <c r="F984" s="11" t="s">
        <v>798</v>
      </c>
      <c r="G984" s="12">
        <v>18790787</v>
      </c>
    </row>
    <row r="985" spans="1:8" ht="20">
      <c r="A985" t="s">
        <v>762</v>
      </c>
      <c r="B985" s="15" t="s">
        <v>799</v>
      </c>
      <c r="C985" s="8">
        <v>2.7499999999999998E-3</v>
      </c>
      <c r="D985" s="8"/>
      <c r="E985" s="15" t="s">
        <v>787</v>
      </c>
      <c r="F985" s="11" t="s">
        <v>798</v>
      </c>
      <c r="G985" s="12">
        <v>18790787</v>
      </c>
    </row>
    <row r="986" spans="1:8" ht="20">
      <c r="A986" t="s">
        <v>762</v>
      </c>
      <c r="B986" s="15" t="s">
        <v>524</v>
      </c>
      <c r="C986" s="8">
        <v>31</v>
      </c>
      <c r="D986" s="8"/>
      <c r="E986" s="7" t="s">
        <v>1477</v>
      </c>
      <c r="F986" s="11" t="s">
        <v>763</v>
      </c>
      <c r="G986" s="12">
        <v>23284953</v>
      </c>
    </row>
    <row r="987" spans="1:8" ht="20">
      <c r="A987" t="s">
        <v>762</v>
      </c>
      <c r="B987" s="15" t="s">
        <v>59</v>
      </c>
      <c r="C987" s="8">
        <v>7.7000000000000002E-3</v>
      </c>
      <c r="D987" s="8"/>
      <c r="E987" s="15" t="s">
        <v>800</v>
      </c>
      <c r="F987" s="11" t="s">
        <v>763</v>
      </c>
      <c r="G987" s="12">
        <v>28209616</v>
      </c>
    </row>
    <row r="988" spans="1:8">
      <c r="A988" t="s">
        <v>762</v>
      </c>
      <c r="B988" s="15" t="s">
        <v>801</v>
      </c>
      <c r="C988" s="8">
        <v>2.4900000000000002</v>
      </c>
      <c r="D988" s="8"/>
      <c r="E988" s="15" t="s">
        <v>787</v>
      </c>
      <c r="F988" s="11" t="s">
        <v>802</v>
      </c>
      <c r="H988" s="20" t="s">
        <v>803</v>
      </c>
    </row>
    <row r="989" spans="1:8">
      <c r="A989" t="s">
        <v>762</v>
      </c>
      <c r="B989" s="15" t="s">
        <v>342</v>
      </c>
      <c r="C989" s="8">
        <v>12</v>
      </c>
      <c r="D989" s="8"/>
      <c r="E989" s="15" t="s">
        <v>804</v>
      </c>
      <c r="F989" s="11" t="s">
        <v>763</v>
      </c>
      <c r="G989" s="7">
        <v>30012768</v>
      </c>
    </row>
    <row r="990" spans="1:8" ht="20">
      <c r="A990" t="s">
        <v>773</v>
      </c>
      <c r="B990" t="s">
        <v>805</v>
      </c>
      <c r="C990" s="8">
        <v>1000</v>
      </c>
      <c r="D990" s="8"/>
      <c r="E990" t="s">
        <v>768</v>
      </c>
      <c r="F990" t="s">
        <v>806</v>
      </c>
      <c r="G990" s="12">
        <v>10636865</v>
      </c>
    </row>
    <row r="991" spans="1:8" ht="20">
      <c r="A991" t="s">
        <v>773</v>
      </c>
      <c r="B991" t="s">
        <v>776</v>
      </c>
      <c r="C991" s="8">
        <v>180</v>
      </c>
      <c r="D991" s="8"/>
      <c r="E991" t="s">
        <v>768</v>
      </c>
      <c r="F991" t="s">
        <v>806</v>
      </c>
      <c r="G991" s="12">
        <v>10636865</v>
      </c>
    </row>
    <row r="992" spans="1:8" ht="20">
      <c r="A992" t="s">
        <v>773</v>
      </c>
      <c r="B992" t="s">
        <v>637</v>
      </c>
      <c r="C992" s="8"/>
      <c r="D992" s="8">
        <v>300</v>
      </c>
      <c r="E992" t="s">
        <v>768</v>
      </c>
      <c r="F992" t="s">
        <v>807</v>
      </c>
      <c r="G992" s="12">
        <v>17977676</v>
      </c>
    </row>
    <row r="993" spans="1:7" ht="20">
      <c r="A993" t="s">
        <v>773</v>
      </c>
      <c r="B993" t="s">
        <v>258</v>
      </c>
      <c r="C993" s="8"/>
      <c r="D993" s="8">
        <v>3000</v>
      </c>
      <c r="E993" t="s">
        <v>768</v>
      </c>
      <c r="F993" t="s">
        <v>807</v>
      </c>
      <c r="G993" s="12">
        <v>17977676</v>
      </c>
    </row>
    <row r="994" spans="1:7" ht="20">
      <c r="A994" t="s">
        <v>773</v>
      </c>
      <c r="B994" t="s">
        <v>258</v>
      </c>
      <c r="C994" s="8">
        <v>6800</v>
      </c>
      <c r="D994" s="8"/>
      <c r="E994" t="s">
        <v>768</v>
      </c>
      <c r="F994" t="s">
        <v>808</v>
      </c>
      <c r="G994" s="12">
        <v>16928358</v>
      </c>
    </row>
    <row r="995" spans="1:7" ht="20">
      <c r="A995" t="s">
        <v>773</v>
      </c>
      <c r="B995" t="s">
        <v>637</v>
      </c>
      <c r="C995" s="8">
        <v>1000</v>
      </c>
      <c r="D995" s="8"/>
      <c r="E995" t="s">
        <v>768</v>
      </c>
      <c r="F995" t="s">
        <v>808</v>
      </c>
      <c r="G995" s="12">
        <v>16928358</v>
      </c>
    </row>
    <row r="996" spans="1:7" ht="20">
      <c r="A996" t="s">
        <v>773</v>
      </c>
      <c r="B996" t="s">
        <v>342</v>
      </c>
      <c r="C996" s="8">
        <v>50.9</v>
      </c>
      <c r="D996" s="8"/>
      <c r="E996" t="s">
        <v>768</v>
      </c>
      <c r="F996" t="s">
        <v>809</v>
      </c>
      <c r="G996" s="12">
        <v>21641380</v>
      </c>
    </row>
    <row r="997" spans="1:7" ht="20">
      <c r="A997" t="s">
        <v>773</v>
      </c>
      <c r="B997" t="s">
        <v>704</v>
      </c>
      <c r="C997" s="8">
        <v>36</v>
      </c>
      <c r="D997" s="8"/>
      <c r="E997" t="s">
        <v>768</v>
      </c>
      <c r="F997" t="s">
        <v>809</v>
      </c>
      <c r="G997" s="12">
        <v>21641380</v>
      </c>
    </row>
    <row r="998" spans="1:7" ht="20">
      <c r="A998" t="s">
        <v>773</v>
      </c>
      <c r="B998" t="s">
        <v>197</v>
      </c>
      <c r="C998" s="8">
        <v>59.4</v>
      </c>
      <c r="D998" s="8"/>
      <c r="E998" t="s">
        <v>768</v>
      </c>
      <c r="F998" t="s">
        <v>809</v>
      </c>
      <c r="G998" s="12">
        <v>21641380</v>
      </c>
    </row>
    <row r="999" spans="1:7" ht="20">
      <c r="A999" t="s">
        <v>773</v>
      </c>
      <c r="B999" t="s">
        <v>644</v>
      </c>
      <c r="C999" s="8"/>
      <c r="D999" s="8">
        <v>48.6</v>
      </c>
      <c r="E999" t="s">
        <v>768</v>
      </c>
      <c r="F999" t="s">
        <v>807</v>
      </c>
      <c r="G999" s="12">
        <v>17977516</v>
      </c>
    </row>
    <row r="1000" spans="1:7" ht="20">
      <c r="A1000" t="s">
        <v>773</v>
      </c>
      <c r="B1000" t="s">
        <v>810</v>
      </c>
      <c r="C1000" s="8">
        <v>2.4900000000000002</v>
      </c>
      <c r="D1000" s="8"/>
      <c r="E1000" t="s">
        <v>768</v>
      </c>
      <c r="F1000" t="s">
        <v>774</v>
      </c>
      <c r="G1000" s="12">
        <v>25165131</v>
      </c>
    </row>
    <row r="1001" spans="1:7" ht="20">
      <c r="A1001" t="s">
        <v>773</v>
      </c>
      <c r="B1001" t="s">
        <v>811</v>
      </c>
      <c r="C1001" s="8"/>
      <c r="D1001" s="8">
        <v>5.2</v>
      </c>
      <c r="E1001" t="s">
        <v>768</v>
      </c>
      <c r="F1001" t="s">
        <v>812</v>
      </c>
      <c r="G1001" s="12">
        <v>19041296</v>
      </c>
    </row>
    <row r="1002" spans="1:7" ht="20">
      <c r="A1002" t="s">
        <v>773</v>
      </c>
      <c r="B1002" t="s">
        <v>813</v>
      </c>
      <c r="C1002" s="8">
        <v>1.06</v>
      </c>
      <c r="D1002" s="8"/>
      <c r="E1002" t="s">
        <v>768</v>
      </c>
      <c r="F1002" t="s">
        <v>809</v>
      </c>
      <c r="G1002" s="12">
        <v>31437515</v>
      </c>
    </row>
    <row r="1003" spans="1:7" ht="20">
      <c r="A1003" t="s">
        <v>773</v>
      </c>
      <c r="B1003" t="s">
        <v>778</v>
      </c>
      <c r="C1003" s="8"/>
      <c r="D1003" s="8">
        <v>26.1</v>
      </c>
      <c r="E1003" t="s">
        <v>768</v>
      </c>
      <c r="F1003" t="s">
        <v>809</v>
      </c>
      <c r="G1003" s="12">
        <v>16490820</v>
      </c>
    </row>
    <row r="1004" spans="1:7" ht="20">
      <c r="A1004" t="s">
        <v>773</v>
      </c>
      <c r="B1004" t="s">
        <v>814</v>
      </c>
      <c r="C1004" s="8">
        <v>41.7</v>
      </c>
      <c r="D1004" s="8"/>
      <c r="E1004" t="s">
        <v>768</v>
      </c>
      <c r="F1004" t="s">
        <v>774</v>
      </c>
      <c r="G1004" s="12">
        <v>17965255</v>
      </c>
    </row>
    <row r="1005" spans="1:7" ht="20">
      <c r="A1005" t="s">
        <v>773</v>
      </c>
      <c r="B1005" t="s">
        <v>342</v>
      </c>
      <c r="C1005" s="8">
        <v>58.8</v>
      </c>
      <c r="D1005" s="8"/>
      <c r="E1005" t="s">
        <v>768</v>
      </c>
      <c r="F1005" t="s">
        <v>774</v>
      </c>
      <c r="G1005" s="12">
        <v>17965255</v>
      </c>
    </row>
    <row r="1006" spans="1:7" ht="20">
      <c r="A1006" t="s">
        <v>773</v>
      </c>
      <c r="B1006" t="s">
        <v>177</v>
      </c>
      <c r="C1006" s="8">
        <v>239</v>
      </c>
      <c r="D1006" s="8"/>
      <c r="E1006" t="s">
        <v>768</v>
      </c>
      <c r="F1006" t="s">
        <v>774</v>
      </c>
      <c r="G1006" s="12">
        <v>17965255</v>
      </c>
    </row>
    <row r="1007" spans="1:7" ht="20">
      <c r="A1007" t="s">
        <v>773</v>
      </c>
      <c r="B1007" t="s">
        <v>767</v>
      </c>
      <c r="C1007" s="8">
        <v>132</v>
      </c>
      <c r="D1007" s="8"/>
      <c r="E1007" t="s">
        <v>768</v>
      </c>
      <c r="F1007" t="s">
        <v>774</v>
      </c>
      <c r="G1007" s="12">
        <v>17965255</v>
      </c>
    </row>
    <row r="1008" spans="1:7">
      <c r="A1008" t="s">
        <v>773</v>
      </c>
      <c r="B1008" t="s">
        <v>140</v>
      </c>
      <c r="C1008" s="8"/>
      <c r="D1008" s="8">
        <v>3000</v>
      </c>
      <c r="E1008" t="s">
        <v>768</v>
      </c>
      <c r="F1008" t="s">
        <v>809</v>
      </c>
      <c r="G1008" s="7">
        <v>20831193</v>
      </c>
    </row>
    <row r="1009" spans="1:7">
      <c r="A1009" t="s">
        <v>773</v>
      </c>
      <c r="B1009" t="s">
        <v>57</v>
      </c>
      <c r="C1009" s="8"/>
      <c r="D1009" s="8">
        <v>3000</v>
      </c>
      <c r="E1009" t="s">
        <v>768</v>
      </c>
      <c r="F1009" t="s">
        <v>809</v>
      </c>
      <c r="G1009" s="7">
        <v>20831193</v>
      </c>
    </row>
    <row r="1010" spans="1:7">
      <c r="A1010" t="s">
        <v>773</v>
      </c>
      <c r="B1010" t="s">
        <v>815</v>
      </c>
      <c r="C1010" s="8"/>
      <c r="D1010" s="8">
        <v>3000</v>
      </c>
      <c r="E1010" t="s">
        <v>768</v>
      </c>
      <c r="F1010" t="s">
        <v>809</v>
      </c>
      <c r="G1010" s="7">
        <v>20831193</v>
      </c>
    </row>
    <row r="1011" spans="1:7">
      <c r="A1011" t="s">
        <v>773</v>
      </c>
      <c r="B1011" t="s">
        <v>330</v>
      </c>
      <c r="C1011" s="8"/>
      <c r="D1011" s="8">
        <v>3000</v>
      </c>
      <c r="E1011" t="s">
        <v>768</v>
      </c>
      <c r="F1011" t="s">
        <v>809</v>
      </c>
      <c r="G1011" s="7">
        <v>20831193</v>
      </c>
    </row>
    <row r="1012" spans="1:7">
      <c r="A1012" t="s">
        <v>773</v>
      </c>
      <c r="B1012" t="s">
        <v>127</v>
      </c>
      <c r="C1012" s="8"/>
      <c r="D1012" s="8">
        <v>3000</v>
      </c>
      <c r="E1012" t="s">
        <v>768</v>
      </c>
      <c r="F1012" t="s">
        <v>809</v>
      </c>
      <c r="G1012" s="7">
        <v>20831193</v>
      </c>
    </row>
    <row r="1013" spans="1:7">
      <c r="A1013" t="s">
        <v>773</v>
      </c>
      <c r="B1013" t="s">
        <v>816</v>
      </c>
      <c r="C1013" s="8"/>
      <c r="D1013" s="8">
        <v>3000</v>
      </c>
      <c r="E1013" t="s">
        <v>768</v>
      </c>
      <c r="F1013" t="s">
        <v>809</v>
      </c>
      <c r="G1013" s="7">
        <v>20831193</v>
      </c>
    </row>
    <row r="1014" spans="1:7">
      <c r="A1014" t="s">
        <v>773</v>
      </c>
      <c r="B1014" t="s">
        <v>15</v>
      </c>
      <c r="C1014" s="8"/>
      <c r="D1014" s="8">
        <v>3000</v>
      </c>
      <c r="E1014" t="s">
        <v>768</v>
      </c>
      <c r="F1014" t="s">
        <v>809</v>
      </c>
      <c r="G1014" s="7">
        <v>20831193</v>
      </c>
    </row>
    <row r="1015" spans="1:7">
      <c r="A1015" t="s">
        <v>773</v>
      </c>
      <c r="B1015" t="s">
        <v>817</v>
      </c>
      <c r="C1015" s="8"/>
      <c r="D1015" s="8">
        <v>3000</v>
      </c>
      <c r="E1015" t="s">
        <v>768</v>
      </c>
      <c r="F1015" t="s">
        <v>809</v>
      </c>
      <c r="G1015" s="7">
        <v>20831193</v>
      </c>
    </row>
    <row r="1016" spans="1:7">
      <c r="A1016" t="s">
        <v>773</v>
      </c>
      <c r="B1016" t="s">
        <v>294</v>
      </c>
      <c r="C1016" s="8"/>
      <c r="D1016" s="8">
        <v>333</v>
      </c>
      <c r="E1016" t="s">
        <v>768</v>
      </c>
      <c r="F1016" t="s">
        <v>809</v>
      </c>
      <c r="G1016" s="7">
        <v>20831193</v>
      </c>
    </row>
    <row r="1017" spans="1:7">
      <c r="A1017" t="s">
        <v>773</v>
      </c>
      <c r="B1017" t="s">
        <v>160</v>
      </c>
      <c r="C1017" s="8"/>
      <c r="D1017" s="8">
        <v>32.200000000000003</v>
      </c>
      <c r="E1017" t="s">
        <v>768</v>
      </c>
      <c r="F1017" t="s">
        <v>809</v>
      </c>
      <c r="G1017" s="7">
        <v>20831193</v>
      </c>
    </row>
    <row r="1018" spans="1:7">
      <c r="A1018" t="s">
        <v>773</v>
      </c>
      <c r="B1018" t="s">
        <v>818</v>
      </c>
      <c r="C1018" s="8"/>
      <c r="D1018" s="8">
        <v>66.7</v>
      </c>
      <c r="E1018" t="s">
        <v>768</v>
      </c>
      <c r="F1018" t="s">
        <v>809</v>
      </c>
      <c r="G1018" s="7">
        <v>20831193</v>
      </c>
    </row>
    <row r="1019" spans="1:7">
      <c r="A1019" t="s">
        <v>773</v>
      </c>
      <c r="B1019" t="s">
        <v>819</v>
      </c>
      <c r="C1019" s="8"/>
      <c r="D1019" s="8">
        <v>26.5</v>
      </c>
      <c r="E1019" t="s">
        <v>768</v>
      </c>
      <c r="F1019" t="s">
        <v>809</v>
      </c>
      <c r="G1019" s="7">
        <v>20831193</v>
      </c>
    </row>
    <row r="1020" spans="1:7">
      <c r="A1020" t="s">
        <v>773</v>
      </c>
      <c r="B1020" t="s">
        <v>610</v>
      </c>
      <c r="C1020" s="8"/>
      <c r="D1020" s="8">
        <v>15.9</v>
      </c>
      <c r="E1020" t="s">
        <v>768</v>
      </c>
      <c r="F1020" t="s">
        <v>809</v>
      </c>
      <c r="G1020" s="7">
        <v>20831193</v>
      </c>
    </row>
    <row r="1021" spans="1:7">
      <c r="A1021" t="s">
        <v>773</v>
      </c>
      <c r="B1021" t="s">
        <v>292</v>
      </c>
      <c r="C1021" s="8"/>
      <c r="D1021" s="8">
        <v>74.2</v>
      </c>
      <c r="E1021" t="s">
        <v>768</v>
      </c>
      <c r="F1021" t="s">
        <v>809</v>
      </c>
      <c r="G1021" s="7">
        <v>20831193</v>
      </c>
    </row>
    <row r="1022" spans="1:7">
      <c r="A1022" t="s">
        <v>773</v>
      </c>
      <c r="B1022" t="s">
        <v>820</v>
      </c>
      <c r="C1022" s="8"/>
      <c r="D1022" s="8">
        <v>79.8</v>
      </c>
      <c r="E1022" t="s">
        <v>768</v>
      </c>
      <c r="F1022" t="s">
        <v>809</v>
      </c>
      <c r="G1022" s="7">
        <v>20831193</v>
      </c>
    </row>
    <row r="1023" spans="1:7">
      <c r="A1023" t="s">
        <v>773</v>
      </c>
      <c r="B1023" t="s">
        <v>821</v>
      </c>
      <c r="C1023" s="8"/>
      <c r="D1023" s="8">
        <v>183</v>
      </c>
      <c r="E1023" t="s">
        <v>768</v>
      </c>
      <c r="F1023" t="s">
        <v>809</v>
      </c>
      <c r="G1023" s="7">
        <v>20831193</v>
      </c>
    </row>
    <row r="1024" spans="1:7">
      <c r="A1024" t="s">
        <v>773</v>
      </c>
      <c r="B1024" t="s">
        <v>681</v>
      </c>
      <c r="C1024" s="8"/>
      <c r="D1024" s="8">
        <v>502</v>
      </c>
      <c r="E1024" t="s">
        <v>768</v>
      </c>
      <c r="F1024" t="s">
        <v>809</v>
      </c>
      <c r="G1024" s="7">
        <v>20831193</v>
      </c>
    </row>
    <row r="1025" spans="1:7">
      <c r="A1025" t="s">
        <v>773</v>
      </c>
      <c r="B1025" t="s">
        <v>776</v>
      </c>
      <c r="C1025" s="8"/>
      <c r="D1025" s="8">
        <v>379</v>
      </c>
      <c r="E1025" t="s">
        <v>768</v>
      </c>
      <c r="F1025" t="s">
        <v>809</v>
      </c>
      <c r="G1025" s="7">
        <v>20831193</v>
      </c>
    </row>
    <row r="1026" spans="1:7">
      <c r="A1026" t="s">
        <v>773</v>
      </c>
      <c r="B1026" t="s">
        <v>822</v>
      </c>
      <c r="C1026" s="8"/>
      <c r="D1026" s="8">
        <v>26.8</v>
      </c>
      <c r="E1026" t="s">
        <v>768</v>
      </c>
      <c r="F1026" t="s">
        <v>809</v>
      </c>
      <c r="G1026" s="7">
        <v>20831193</v>
      </c>
    </row>
    <row r="1027" spans="1:7">
      <c r="A1027" t="s">
        <v>773</v>
      </c>
      <c r="B1027" t="s">
        <v>823</v>
      </c>
      <c r="C1027" s="8"/>
      <c r="D1027" s="8">
        <v>219</v>
      </c>
      <c r="E1027" t="s">
        <v>768</v>
      </c>
      <c r="F1027" t="s">
        <v>809</v>
      </c>
      <c r="G1027" s="7">
        <v>20831193</v>
      </c>
    </row>
    <row r="1028" spans="1:7">
      <c r="A1028" t="s">
        <v>773</v>
      </c>
      <c r="B1028" t="s">
        <v>36</v>
      </c>
      <c r="C1028" s="8"/>
      <c r="D1028" s="8">
        <v>114</v>
      </c>
      <c r="E1028" t="s">
        <v>768</v>
      </c>
      <c r="F1028" t="s">
        <v>809</v>
      </c>
      <c r="G1028" s="7">
        <v>20831193</v>
      </c>
    </row>
    <row r="1029" spans="1:7">
      <c r="A1029" t="s">
        <v>773</v>
      </c>
      <c r="B1029" t="s">
        <v>83</v>
      </c>
      <c r="C1029" s="8"/>
      <c r="D1029" s="8">
        <v>2870</v>
      </c>
      <c r="E1029" t="s">
        <v>768</v>
      </c>
      <c r="F1029" t="s">
        <v>809</v>
      </c>
      <c r="G1029" s="7">
        <v>20831193</v>
      </c>
    </row>
    <row r="1030" spans="1:7">
      <c r="A1030" t="s">
        <v>773</v>
      </c>
      <c r="B1030" t="s">
        <v>172</v>
      </c>
      <c r="C1030" s="8"/>
      <c r="D1030" s="8">
        <v>7.73</v>
      </c>
      <c r="E1030" t="s">
        <v>768</v>
      </c>
      <c r="F1030" t="s">
        <v>809</v>
      </c>
      <c r="G1030" s="7">
        <v>20831193</v>
      </c>
    </row>
    <row r="1031" spans="1:7">
      <c r="A1031" t="s">
        <v>773</v>
      </c>
      <c r="B1031" t="s">
        <v>445</v>
      </c>
      <c r="C1031" s="8"/>
      <c r="D1031" s="8">
        <v>29.3</v>
      </c>
      <c r="E1031" t="s">
        <v>768</v>
      </c>
      <c r="F1031" t="s">
        <v>809</v>
      </c>
      <c r="G1031" s="7">
        <v>20831193</v>
      </c>
    </row>
    <row r="1032" spans="1:7">
      <c r="A1032" t="s">
        <v>773</v>
      </c>
      <c r="B1032" t="s">
        <v>193</v>
      </c>
      <c r="C1032" s="8"/>
      <c r="D1032" s="8">
        <v>12.4</v>
      </c>
      <c r="E1032" t="s">
        <v>768</v>
      </c>
      <c r="F1032" t="s">
        <v>809</v>
      </c>
      <c r="G1032" s="7">
        <v>20831193</v>
      </c>
    </row>
    <row r="1033" spans="1:7">
      <c r="A1033" t="s">
        <v>773</v>
      </c>
      <c r="B1033" t="s">
        <v>252</v>
      </c>
      <c r="C1033" s="8"/>
      <c r="D1033" s="8">
        <v>1350</v>
      </c>
      <c r="E1033" t="s">
        <v>768</v>
      </c>
      <c r="F1033" t="s">
        <v>809</v>
      </c>
      <c r="G1033" s="7">
        <v>20831193</v>
      </c>
    </row>
    <row r="1034" spans="1:7">
      <c r="A1034" t="s">
        <v>773</v>
      </c>
      <c r="B1034" t="s">
        <v>264</v>
      </c>
      <c r="C1034" s="8"/>
      <c r="D1034" s="8">
        <v>1400</v>
      </c>
      <c r="E1034" t="s">
        <v>768</v>
      </c>
      <c r="F1034" t="s">
        <v>809</v>
      </c>
      <c r="G1034" s="7">
        <v>20831193</v>
      </c>
    </row>
    <row r="1035" spans="1:7">
      <c r="A1035" t="s">
        <v>773</v>
      </c>
      <c r="B1035" t="s">
        <v>18</v>
      </c>
      <c r="C1035" s="8"/>
      <c r="D1035" s="8">
        <v>2050</v>
      </c>
      <c r="E1035" t="s">
        <v>768</v>
      </c>
      <c r="F1035" t="s">
        <v>809</v>
      </c>
      <c r="G1035" s="7">
        <v>20831193</v>
      </c>
    </row>
    <row r="1036" spans="1:7">
      <c r="A1036" t="s">
        <v>773</v>
      </c>
      <c r="B1036" t="s">
        <v>415</v>
      </c>
      <c r="C1036" s="8"/>
      <c r="D1036" s="8">
        <v>2140</v>
      </c>
      <c r="E1036" t="s">
        <v>768</v>
      </c>
      <c r="F1036" t="s">
        <v>809</v>
      </c>
      <c r="G1036" s="7">
        <v>20831193</v>
      </c>
    </row>
    <row r="1037" spans="1:7">
      <c r="A1037" t="s">
        <v>773</v>
      </c>
      <c r="B1037" t="s">
        <v>251</v>
      </c>
      <c r="C1037" s="8"/>
      <c r="D1037" s="8">
        <v>2590</v>
      </c>
      <c r="E1037" t="s">
        <v>768</v>
      </c>
      <c r="F1037" t="s">
        <v>809</v>
      </c>
      <c r="G1037" s="7">
        <v>20831193</v>
      </c>
    </row>
    <row r="1038" spans="1:7">
      <c r="A1038" t="s">
        <v>773</v>
      </c>
      <c r="B1038" t="s">
        <v>824</v>
      </c>
      <c r="C1038" s="8"/>
      <c r="D1038" s="8">
        <v>1530</v>
      </c>
      <c r="E1038" t="s">
        <v>768</v>
      </c>
      <c r="F1038" t="s">
        <v>809</v>
      </c>
      <c r="G1038" s="7">
        <v>20831193</v>
      </c>
    </row>
    <row r="1039" spans="1:7">
      <c r="A1039" t="s">
        <v>773</v>
      </c>
      <c r="B1039" t="s">
        <v>770</v>
      </c>
      <c r="C1039" s="8"/>
      <c r="D1039" s="8">
        <v>1700</v>
      </c>
      <c r="E1039" t="s">
        <v>768</v>
      </c>
      <c r="F1039" t="s">
        <v>809</v>
      </c>
      <c r="G1039" s="7">
        <v>20831193</v>
      </c>
    </row>
    <row r="1040" spans="1:7">
      <c r="A1040" t="s">
        <v>773</v>
      </c>
      <c r="B1040" t="s">
        <v>258</v>
      </c>
      <c r="C1040" s="8"/>
      <c r="D1040" s="8">
        <v>1890</v>
      </c>
      <c r="E1040" t="s">
        <v>768</v>
      </c>
      <c r="F1040" t="s">
        <v>809</v>
      </c>
      <c r="G1040" s="7">
        <v>20831193</v>
      </c>
    </row>
    <row r="1041" spans="1:7">
      <c r="A1041" t="s">
        <v>773</v>
      </c>
      <c r="B1041" t="s">
        <v>825</v>
      </c>
      <c r="C1041" s="8"/>
      <c r="D1041" s="8">
        <v>2700</v>
      </c>
      <c r="E1041" t="s">
        <v>768</v>
      </c>
      <c r="F1041" t="s">
        <v>809</v>
      </c>
      <c r="G1041" s="7">
        <v>20831193</v>
      </c>
    </row>
    <row r="1042" spans="1:7">
      <c r="A1042" t="s">
        <v>773</v>
      </c>
      <c r="B1042" t="s">
        <v>826</v>
      </c>
      <c r="C1042" s="8"/>
      <c r="D1042" s="8">
        <v>2520</v>
      </c>
      <c r="E1042" t="s">
        <v>768</v>
      </c>
      <c r="F1042" t="s">
        <v>809</v>
      </c>
      <c r="G1042" s="7">
        <v>20831193</v>
      </c>
    </row>
    <row r="1043" spans="1:7" ht="20">
      <c r="A1043" t="s">
        <v>773</v>
      </c>
      <c r="B1043" t="s">
        <v>342</v>
      </c>
      <c r="C1043" s="8"/>
      <c r="D1043" s="8">
        <v>5.3</v>
      </c>
      <c r="E1043" t="s">
        <v>768</v>
      </c>
      <c r="F1043" t="s">
        <v>827</v>
      </c>
      <c r="G1043" s="12">
        <v>18408886</v>
      </c>
    </row>
    <row r="1044" spans="1:7" ht="20">
      <c r="A1044" t="s">
        <v>773</v>
      </c>
      <c r="B1044" t="s">
        <v>828</v>
      </c>
      <c r="C1044" s="8"/>
      <c r="D1044" s="8">
        <v>6740</v>
      </c>
      <c r="E1044" t="s">
        <v>768</v>
      </c>
      <c r="F1044" t="s">
        <v>827</v>
      </c>
      <c r="G1044" s="12">
        <v>18408886</v>
      </c>
    </row>
    <row r="1045" spans="1:7" ht="20">
      <c r="A1045" t="s">
        <v>773</v>
      </c>
      <c r="B1045" t="s">
        <v>829</v>
      </c>
      <c r="C1045" s="8"/>
      <c r="D1045" s="8">
        <v>525</v>
      </c>
      <c r="E1045" t="s">
        <v>768</v>
      </c>
      <c r="F1045" t="s">
        <v>827</v>
      </c>
      <c r="G1045" s="12">
        <v>18408886</v>
      </c>
    </row>
    <row r="1046" spans="1:7" ht="20">
      <c r="A1046" t="s">
        <v>773</v>
      </c>
      <c r="B1046" t="s">
        <v>830</v>
      </c>
      <c r="C1046" s="8"/>
      <c r="D1046" s="8">
        <v>3037</v>
      </c>
      <c r="E1046" t="s">
        <v>768</v>
      </c>
      <c r="F1046" t="s">
        <v>827</v>
      </c>
      <c r="G1046" s="12">
        <v>18408886</v>
      </c>
    </row>
    <row r="1047" spans="1:7" ht="20">
      <c r="A1047" t="s">
        <v>773</v>
      </c>
      <c r="B1047" t="s">
        <v>768</v>
      </c>
      <c r="C1047" s="8">
        <v>3.7</v>
      </c>
      <c r="D1047" s="8"/>
      <c r="E1047" t="s">
        <v>768</v>
      </c>
      <c r="F1047" t="s">
        <v>807</v>
      </c>
      <c r="G1047" s="12">
        <v>15316089</v>
      </c>
    </row>
    <row r="1048" spans="1:7" ht="20">
      <c r="A1048" t="s">
        <v>773</v>
      </c>
      <c r="B1048" t="s">
        <v>831</v>
      </c>
      <c r="C1048" s="8">
        <v>15.7</v>
      </c>
      <c r="D1048" s="8"/>
      <c r="E1048" t="s">
        <v>768</v>
      </c>
      <c r="F1048" t="s">
        <v>807</v>
      </c>
      <c r="G1048" s="12">
        <v>15316089</v>
      </c>
    </row>
    <row r="1049" spans="1:7" ht="20">
      <c r="A1049" t="s">
        <v>773</v>
      </c>
      <c r="B1049" t="s">
        <v>832</v>
      </c>
      <c r="C1049" s="8">
        <v>16.5</v>
      </c>
      <c r="D1049" s="8"/>
      <c r="E1049" t="s">
        <v>768</v>
      </c>
      <c r="F1049" t="s">
        <v>807</v>
      </c>
      <c r="G1049" s="12">
        <v>15316089</v>
      </c>
    </row>
    <row r="1050" spans="1:7" ht="20">
      <c r="A1050" t="s">
        <v>773</v>
      </c>
      <c r="B1050" t="s">
        <v>767</v>
      </c>
      <c r="C1050" s="8">
        <v>1200</v>
      </c>
      <c r="D1050" s="8"/>
      <c r="E1050" t="s">
        <v>768</v>
      </c>
      <c r="F1050" t="s">
        <v>807</v>
      </c>
      <c r="G1050" s="12">
        <v>15316089</v>
      </c>
    </row>
    <row r="1051" spans="1:7" ht="20">
      <c r="A1051" t="s">
        <v>773</v>
      </c>
      <c r="B1051" s="7" t="s">
        <v>1476</v>
      </c>
      <c r="C1051" s="8">
        <v>1700</v>
      </c>
      <c r="D1051" s="8"/>
      <c r="E1051" t="s">
        <v>768</v>
      </c>
      <c r="F1051" t="s">
        <v>807</v>
      </c>
      <c r="G1051" s="12">
        <v>15316089</v>
      </c>
    </row>
    <row r="1052" spans="1:7" ht="20">
      <c r="A1052" t="s">
        <v>773</v>
      </c>
      <c r="B1052" t="s">
        <v>833</v>
      </c>
      <c r="C1052" s="8">
        <v>2600</v>
      </c>
      <c r="D1052" s="8"/>
      <c r="E1052" t="s">
        <v>768</v>
      </c>
      <c r="F1052" t="s">
        <v>807</v>
      </c>
      <c r="G1052" s="12">
        <v>15316089</v>
      </c>
    </row>
    <row r="1053" spans="1:7" ht="20">
      <c r="A1053" t="s">
        <v>773</v>
      </c>
      <c r="B1053" t="s">
        <v>834</v>
      </c>
      <c r="C1053" s="8">
        <v>2300</v>
      </c>
      <c r="D1053" s="8"/>
      <c r="E1053" t="s">
        <v>768</v>
      </c>
      <c r="F1053" t="s">
        <v>807</v>
      </c>
      <c r="G1053" s="12">
        <v>15316089</v>
      </c>
    </row>
    <row r="1054" spans="1:7" ht="20">
      <c r="A1054" t="s">
        <v>773</v>
      </c>
      <c r="B1054" t="s">
        <v>835</v>
      </c>
      <c r="C1054" s="8">
        <v>2700</v>
      </c>
      <c r="D1054" s="8"/>
      <c r="E1054" t="s">
        <v>768</v>
      </c>
      <c r="F1054" t="s">
        <v>807</v>
      </c>
      <c r="G1054" s="12">
        <v>15316089</v>
      </c>
    </row>
    <row r="1055" spans="1:7" ht="20">
      <c r="A1055" t="s">
        <v>773</v>
      </c>
      <c r="B1055" t="s">
        <v>836</v>
      </c>
      <c r="C1055" s="8">
        <v>4800</v>
      </c>
      <c r="D1055" s="8"/>
      <c r="E1055" t="s">
        <v>768</v>
      </c>
      <c r="F1055" t="s">
        <v>807</v>
      </c>
      <c r="G1055" s="12">
        <v>15316089</v>
      </c>
    </row>
    <row r="1056" spans="1:7" ht="20">
      <c r="A1056" t="s">
        <v>773</v>
      </c>
      <c r="B1056" t="s">
        <v>837</v>
      </c>
      <c r="C1056" s="8">
        <v>6000</v>
      </c>
      <c r="D1056" s="8"/>
      <c r="E1056" t="s">
        <v>768</v>
      </c>
      <c r="F1056" t="s">
        <v>807</v>
      </c>
      <c r="G1056" s="12">
        <v>15316089</v>
      </c>
    </row>
    <row r="1057" spans="1:7" ht="20">
      <c r="A1057" t="s">
        <v>773</v>
      </c>
      <c r="B1057" t="s">
        <v>838</v>
      </c>
      <c r="C1057" s="8">
        <v>7100</v>
      </c>
      <c r="D1057" s="8"/>
      <c r="E1057" t="s">
        <v>768</v>
      </c>
      <c r="F1057" t="s">
        <v>807</v>
      </c>
      <c r="G1057" s="12">
        <v>15316089</v>
      </c>
    </row>
    <row r="1058" spans="1:7" ht="20">
      <c r="A1058" t="s">
        <v>773</v>
      </c>
      <c r="B1058" s="21" t="s">
        <v>839</v>
      </c>
      <c r="C1058" s="8">
        <v>4200</v>
      </c>
      <c r="D1058" s="8"/>
      <c r="E1058" t="s">
        <v>768</v>
      </c>
      <c r="F1058" t="s">
        <v>807</v>
      </c>
      <c r="G1058" s="12">
        <v>15316089</v>
      </c>
    </row>
    <row r="1059" spans="1:7" ht="20">
      <c r="A1059" t="s">
        <v>773</v>
      </c>
      <c r="B1059" t="s">
        <v>840</v>
      </c>
      <c r="C1059" s="8">
        <v>9200</v>
      </c>
      <c r="D1059" s="8"/>
      <c r="E1059" t="s">
        <v>768</v>
      </c>
      <c r="F1059" t="s">
        <v>807</v>
      </c>
      <c r="G1059" s="12">
        <v>15316089</v>
      </c>
    </row>
    <row r="1060" spans="1:7">
      <c r="A1060" t="s">
        <v>773</v>
      </c>
      <c r="B1060" t="s">
        <v>491</v>
      </c>
      <c r="C1060" s="8"/>
      <c r="D1060" s="8">
        <v>4.8499999999999996</v>
      </c>
      <c r="E1060" t="s">
        <v>768</v>
      </c>
      <c r="F1060" t="s">
        <v>809</v>
      </c>
      <c r="G1060" s="7">
        <v>19437106</v>
      </c>
    </row>
    <row r="1061" spans="1:7">
      <c r="A1061" t="s">
        <v>773</v>
      </c>
      <c r="B1061" t="s">
        <v>143</v>
      </c>
      <c r="C1061" s="8"/>
      <c r="D1061" s="8">
        <v>10.7</v>
      </c>
      <c r="E1061" t="s">
        <v>768</v>
      </c>
      <c r="F1061" t="s">
        <v>809</v>
      </c>
      <c r="G1061" s="7">
        <v>19437106</v>
      </c>
    </row>
    <row r="1062" spans="1:7">
      <c r="A1062" t="s">
        <v>773</v>
      </c>
      <c r="B1062" t="s">
        <v>841</v>
      </c>
      <c r="C1062" s="8"/>
      <c r="D1062" s="8">
        <v>13.8</v>
      </c>
      <c r="E1062" t="s">
        <v>768</v>
      </c>
      <c r="F1062" t="s">
        <v>809</v>
      </c>
      <c r="G1062" s="7">
        <v>19437106</v>
      </c>
    </row>
    <row r="1063" spans="1:7">
      <c r="A1063" t="s">
        <v>773</v>
      </c>
      <c r="B1063" t="s">
        <v>741</v>
      </c>
      <c r="C1063" s="8"/>
      <c r="D1063" s="8">
        <v>16.600000000000001</v>
      </c>
      <c r="E1063" t="s">
        <v>768</v>
      </c>
      <c r="F1063" t="s">
        <v>809</v>
      </c>
      <c r="G1063" s="7">
        <v>19437106</v>
      </c>
    </row>
    <row r="1064" spans="1:7">
      <c r="A1064" t="s">
        <v>773</v>
      </c>
      <c r="B1064" t="s">
        <v>342</v>
      </c>
      <c r="C1064" s="8"/>
      <c r="D1064" s="8">
        <v>17.600000000000001</v>
      </c>
      <c r="E1064" t="s">
        <v>768</v>
      </c>
      <c r="F1064" t="s">
        <v>809</v>
      </c>
      <c r="G1064" s="7">
        <v>19437106</v>
      </c>
    </row>
    <row r="1065" spans="1:7">
      <c r="A1065" t="s">
        <v>773</v>
      </c>
      <c r="B1065" t="s">
        <v>842</v>
      </c>
      <c r="C1065" s="8"/>
      <c r="D1065" s="8">
        <v>20.399999999999999</v>
      </c>
      <c r="E1065" t="s">
        <v>768</v>
      </c>
      <c r="F1065" t="s">
        <v>809</v>
      </c>
      <c r="G1065" s="7">
        <v>19437106</v>
      </c>
    </row>
    <row r="1066" spans="1:7">
      <c r="A1066" t="s">
        <v>773</v>
      </c>
      <c r="B1066" t="s">
        <v>813</v>
      </c>
      <c r="C1066" s="8"/>
      <c r="D1066" s="8">
        <v>23</v>
      </c>
      <c r="E1066" t="s">
        <v>768</v>
      </c>
      <c r="F1066" t="s">
        <v>809</v>
      </c>
      <c r="G1066" s="7">
        <v>19437106</v>
      </c>
    </row>
    <row r="1067" spans="1:7">
      <c r="A1067" t="s">
        <v>773</v>
      </c>
      <c r="B1067" t="s">
        <v>545</v>
      </c>
      <c r="C1067" s="8"/>
      <c r="D1067" s="8">
        <v>47.3</v>
      </c>
      <c r="E1067" t="s">
        <v>768</v>
      </c>
      <c r="F1067" t="s">
        <v>809</v>
      </c>
      <c r="G1067" s="7">
        <v>19437106</v>
      </c>
    </row>
    <row r="1068" spans="1:7">
      <c r="A1068" t="s">
        <v>773</v>
      </c>
      <c r="B1068" t="s">
        <v>552</v>
      </c>
      <c r="C1068" s="8"/>
      <c r="D1068" s="8">
        <v>51.3</v>
      </c>
      <c r="E1068" t="s">
        <v>768</v>
      </c>
      <c r="F1068" t="s">
        <v>809</v>
      </c>
      <c r="G1068" s="7">
        <v>19437106</v>
      </c>
    </row>
    <row r="1069" spans="1:7">
      <c r="A1069" t="s">
        <v>773</v>
      </c>
      <c r="B1069" t="s">
        <v>546</v>
      </c>
      <c r="C1069" s="8"/>
      <c r="D1069" s="8">
        <v>53.3</v>
      </c>
      <c r="E1069" t="s">
        <v>768</v>
      </c>
      <c r="F1069" t="s">
        <v>809</v>
      </c>
      <c r="G1069" s="7">
        <v>19437106</v>
      </c>
    </row>
    <row r="1070" spans="1:7">
      <c r="A1070" t="s">
        <v>773</v>
      </c>
      <c r="B1070" t="s">
        <v>724</v>
      </c>
      <c r="C1070" s="8"/>
      <c r="D1070" s="8">
        <v>67.3</v>
      </c>
      <c r="E1070" t="s">
        <v>768</v>
      </c>
      <c r="F1070" t="s">
        <v>809</v>
      </c>
      <c r="G1070" s="7">
        <v>19437106</v>
      </c>
    </row>
    <row r="1071" spans="1:7">
      <c r="A1071" t="s">
        <v>773</v>
      </c>
      <c r="B1071" t="s">
        <v>54</v>
      </c>
      <c r="C1071" s="8"/>
      <c r="D1071" s="8">
        <v>96</v>
      </c>
      <c r="E1071" t="s">
        <v>768</v>
      </c>
      <c r="F1071" t="s">
        <v>809</v>
      </c>
      <c r="G1071" s="7">
        <v>19437106</v>
      </c>
    </row>
    <row r="1072" spans="1:7">
      <c r="A1072" t="s">
        <v>773</v>
      </c>
      <c r="B1072" t="s">
        <v>843</v>
      </c>
      <c r="C1072" s="8"/>
      <c r="D1072" s="8">
        <v>118</v>
      </c>
      <c r="E1072" t="s">
        <v>768</v>
      </c>
      <c r="F1072" t="s">
        <v>809</v>
      </c>
      <c r="G1072" s="7">
        <v>19437106</v>
      </c>
    </row>
    <row r="1073" spans="1:7">
      <c r="A1073" t="s">
        <v>773</v>
      </c>
      <c r="B1073" t="s">
        <v>844</v>
      </c>
      <c r="C1073" s="8"/>
      <c r="D1073" s="8">
        <v>425</v>
      </c>
      <c r="E1073" t="s">
        <v>768</v>
      </c>
      <c r="F1073" t="s">
        <v>809</v>
      </c>
      <c r="G1073" s="7">
        <v>19437106</v>
      </c>
    </row>
    <row r="1074" spans="1:7">
      <c r="A1074" t="s">
        <v>773</v>
      </c>
      <c r="B1074" t="s">
        <v>716</v>
      </c>
      <c r="C1074" s="8"/>
      <c r="D1074" s="8">
        <v>5.72</v>
      </c>
      <c r="E1074" t="s">
        <v>768</v>
      </c>
      <c r="F1074" t="s">
        <v>809</v>
      </c>
      <c r="G1074" s="7">
        <v>19437106</v>
      </c>
    </row>
    <row r="1075" spans="1:7">
      <c r="A1075" t="s">
        <v>773</v>
      </c>
      <c r="B1075" t="s">
        <v>186</v>
      </c>
      <c r="C1075" s="8"/>
      <c r="D1075" s="8">
        <v>29.2</v>
      </c>
      <c r="E1075" t="s">
        <v>768</v>
      </c>
      <c r="F1075" t="s">
        <v>809</v>
      </c>
      <c r="G1075" s="7">
        <v>19437106</v>
      </c>
    </row>
    <row r="1076" spans="1:7">
      <c r="A1076" t="s">
        <v>773</v>
      </c>
      <c r="B1076" t="s">
        <v>813</v>
      </c>
      <c r="C1076" s="8"/>
      <c r="D1076" s="8">
        <v>23</v>
      </c>
      <c r="E1076" t="s">
        <v>768</v>
      </c>
      <c r="F1076" t="s">
        <v>809</v>
      </c>
      <c r="G1076" s="7">
        <v>19437106</v>
      </c>
    </row>
    <row r="1077" spans="1:7">
      <c r="A1077" t="s">
        <v>773</v>
      </c>
      <c r="B1077" t="s">
        <v>845</v>
      </c>
      <c r="C1077" s="8"/>
      <c r="D1077" s="8">
        <v>1150</v>
      </c>
      <c r="E1077" t="s">
        <v>768</v>
      </c>
      <c r="F1077" t="s">
        <v>809</v>
      </c>
      <c r="G1077" s="7">
        <v>19437106</v>
      </c>
    </row>
    <row r="1078" spans="1:7">
      <c r="A1078" t="s">
        <v>773</v>
      </c>
      <c r="B1078" t="s">
        <v>825</v>
      </c>
      <c r="C1078" s="8"/>
      <c r="D1078" s="8">
        <v>2700</v>
      </c>
      <c r="E1078" t="s">
        <v>768</v>
      </c>
      <c r="F1078" t="s">
        <v>809</v>
      </c>
      <c r="G1078" s="7">
        <v>19437106</v>
      </c>
    </row>
    <row r="1079" spans="1:7">
      <c r="A1079" t="s">
        <v>773</v>
      </c>
      <c r="B1079" t="s">
        <v>66</v>
      </c>
      <c r="C1079" s="8"/>
      <c r="D1079" s="8">
        <v>29</v>
      </c>
      <c r="E1079" t="s">
        <v>768</v>
      </c>
      <c r="F1079" t="s">
        <v>809</v>
      </c>
      <c r="G1079" s="7">
        <v>19437106</v>
      </c>
    </row>
    <row r="1080" spans="1:7">
      <c r="A1080" t="s">
        <v>773</v>
      </c>
      <c r="B1080" t="s">
        <v>352</v>
      </c>
      <c r="C1080" s="8"/>
      <c r="D1080" s="8">
        <v>20</v>
      </c>
      <c r="E1080" t="s">
        <v>768</v>
      </c>
      <c r="F1080" t="s">
        <v>809</v>
      </c>
      <c r="G1080" s="7">
        <v>19437106</v>
      </c>
    </row>
    <row r="1081" spans="1:7">
      <c r="A1081" t="s">
        <v>773</v>
      </c>
      <c r="B1081" t="s">
        <v>258</v>
      </c>
      <c r="C1081" s="8"/>
      <c r="D1081" s="8">
        <v>1900</v>
      </c>
      <c r="E1081" t="s">
        <v>768</v>
      </c>
      <c r="F1081" t="s">
        <v>809</v>
      </c>
      <c r="G1081" s="7">
        <v>19437106</v>
      </c>
    </row>
    <row r="1082" spans="1:7">
      <c r="A1082" t="s">
        <v>773</v>
      </c>
      <c r="B1082" t="s">
        <v>815</v>
      </c>
      <c r="C1082" s="8"/>
      <c r="D1082" s="8">
        <v>4000</v>
      </c>
      <c r="E1082" t="s">
        <v>768</v>
      </c>
      <c r="F1082" t="s">
        <v>809</v>
      </c>
      <c r="G1082" s="7">
        <v>19437106</v>
      </c>
    </row>
    <row r="1083" spans="1:7">
      <c r="A1083" t="s">
        <v>773</v>
      </c>
      <c r="B1083" t="s">
        <v>251</v>
      </c>
      <c r="C1083" s="8"/>
      <c r="D1083" s="8">
        <v>2590</v>
      </c>
      <c r="E1083" t="s">
        <v>768</v>
      </c>
      <c r="F1083" t="s">
        <v>809</v>
      </c>
      <c r="G1083" s="7">
        <v>19437106</v>
      </c>
    </row>
    <row r="1084" spans="1:7">
      <c r="A1084" t="s">
        <v>773</v>
      </c>
      <c r="B1084" t="s">
        <v>824</v>
      </c>
      <c r="C1084" s="8"/>
      <c r="D1084" s="8">
        <v>1530</v>
      </c>
      <c r="E1084" t="s">
        <v>768</v>
      </c>
      <c r="F1084" t="s">
        <v>809</v>
      </c>
      <c r="G1084" s="7">
        <v>19437106</v>
      </c>
    </row>
    <row r="1085" spans="1:7">
      <c r="A1085" t="s">
        <v>773</v>
      </c>
      <c r="B1085" t="s">
        <v>330</v>
      </c>
      <c r="C1085" s="8"/>
      <c r="D1085" s="8">
        <v>5130</v>
      </c>
      <c r="E1085" t="s">
        <v>768</v>
      </c>
      <c r="F1085" t="s">
        <v>809</v>
      </c>
      <c r="G1085" s="7">
        <v>19437106</v>
      </c>
    </row>
    <row r="1086" spans="1:7">
      <c r="A1086" t="s">
        <v>773</v>
      </c>
      <c r="B1086" t="s">
        <v>826</v>
      </c>
      <c r="C1086" s="8"/>
      <c r="D1086" s="8">
        <v>2520</v>
      </c>
      <c r="E1086" t="s">
        <v>768</v>
      </c>
      <c r="F1086" t="s">
        <v>809</v>
      </c>
      <c r="G1086" s="7">
        <v>19437106</v>
      </c>
    </row>
    <row r="1087" spans="1:7">
      <c r="A1087" t="s">
        <v>773</v>
      </c>
      <c r="B1087" t="s">
        <v>83</v>
      </c>
      <c r="C1087" s="8"/>
      <c r="D1087" s="8">
        <v>2870</v>
      </c>
      <c r="E1087" t="s">
        <v>768</v>
      </c>
      <c r="F1087" t="s">
        <v>809</v>
      </c>
      <c r="G1087" s="7">
        <v>19437106</v>
      </c>
    </row>
    <row r="1088" spans="1:7">
      <c r="A1088" t="s">
        <v>773</v>
      </c>
      <c r="B1088" t="s">
        <v>15</v>
      </c>
      <c r="C1088" s="8"/>
      <c r="D1088" s="8">
        <v>4110</v>
      </c>
      <c r="E1088" t="s">
        <v>768</v>
      </c>
      <c r="F1088" t="s">
        <v>809</v>
      </c>
      <c r="G1088" s="7">
        <v>19437106</v>
      </c>
    </row>
    <row r="1089" spans="1:7">
      <c r="A1089" t="s">
        <v>773</v>
      </c>
      <c r="B1089" t="s">
        <v>140</v>
      </c>
      <c r="C1089" s="8"/>
      <c r="D1089" s="8">
        <v>8000</v>
      </c>
      <c r="E1089" t="s">
        <v>768</v>
      </c>
      <c r="F1089" t="s">
        <v>809</v>
      </c>
      <c r="G1089" s="7">
        <v>19437106</v>
      </c>
    </row>
    <row r="1090" spans="1:7">
      <c r="A1090" t="s">
        <v>773</v>
      </c>
      <c r="B1090" t="s">
        <v>846</v>
      </c>
      <c r="C1090" s="8"/>
      <c r="D1090" s="8">
        <v>1230</v>
      </c>
      <c r="E1090" t="s">
        <v>768</v>
      </c>
      <c r="F1090" t="s">
        <v>809</v>
      </c>
      <c r="G1090" s="7">
        <v>19437106</v>
      </c>
    </row>
    <row r="1091" spans="1:7">
      <c r="A1091" t="s">
        <v>773</v>
      </c>
      <c r="B1091" t="s">
        <v>57</v>
      </c>
      <c r="C1091" s="8"/>
      <c r="D1091" s="8">
        <v>4000</v>
      </c>
      <c r="E1091" t="s">
        <v>768</v>
      </c>
      <c r="F1091" t="s">
        <v>809</v>
      </c>
      <c r="G1091" s="7">
        <v>19437106</v>
      </c>
    </row>
    <row r="1092" spans="1:7">
      <c r="A1092" t="s">
        <v>773</v>
      </c>
      <c r="B1092" t="s">
        <v>415</v>
      </c>
      <c r="C1092" s="8"/>
      <c r="D1092" s="8">
        <v>2140</v>
      </c>
      <c r="E1092" t="s">
        <v>768</v>
      </c>
      <c r="F1092" t="s">
        <v>809</v>
      </c>
      <c r="G1092" s="7">
        <v>19437106</v>
      </c>
    </row>
    <row r="1093" spans="1:7" ht="20">
      <c r="A1093" t="s">
        <v>773</v>
      </c>
      <c r="B1093" t="s">
        <v>219</v>
      </c>
      <c r="C1093" s="8">
        <v>55</v>
      </c>
      <c r="D1093" s="8"/>
      <c r="E1093" t="s">
        <v>768</v>
      </c>
      <c r="F1093" t="s">
        <v>786</v>
      </c>
      <c r="G1093" s="12">
        <v>22389472</v>
      </c>
    </row>
    <row r="1094" spans="1:7" ht="20">
      <c r="A1094" t="s">
        <v>773</v>
      </c>
      <c r="B1094" s="22" t="s">
        <v>342</v>
      </c>
      <c r="C1094" s="8">
        <v>21.4</v>
      </c>
      <c r="D1094" s="8"/>
      <c r="E1094" s="15" t="s">
        <v>804</v>
      </c>
      <c r="F1094" s="11" t="s">
        <v>774</v>
      </c>
      <c r="G1094" s="12">
        <v>30012768</v>
      </c>
    </row>
    <row r="1095" spans="1:7" ht="20">
      <c r="A1095" t="s">
        <v>773</v>
      </c>
      <c r="B1095" t="s">
        <v>767</v>
      </c>
      <c r="C1095" s="8"/>
      <c r="D1095" s="8">
        <v>80</v>
      </c>
      <c r="E1095" t="s">
        <v>768</v>
      </c>
      <c r="F1095" t="s">
        <v>781</v>
      </c>
      <c r="G1095" s="12">
        <v>10454528</v>
      </c>
    </row>
    <row r="1096" spans="1:7" ht="20">
      <c r="A1096" t="s">
        <v>773</v>
      </c>
      <c r="B1096" t="s">
        <v>768</v>
      </c>
      <c r="C1096" s="8"/>
      <c r="D1096" s="8">
        <v>11.8</v>
      </c>
      <c r="E1096" t="s">
        <v>768</v>
      </c>
      <c r="F1096" t="s">
        <v>781</v>
      </c>
      <c r="G1096" s="12">
        <v>10454528</v>
      </c>
    </row>
    <row r="1097" spans="1:7">
      <c r="A1097" s="23" t="s">
        <v>847</v>
      </c>
      <c r="B1097" t="s">
        <v>850</v>
      </c>
      <c r="C1097">
        <v>66.8</v>
      </c>
      <c r="E1097" t="s">
        <v>18</v>
      </c>
      <c r="F1097" t="s">
        <v>848</v>
      </c>
      <c r="G1097">
        <v>29915999</v>
      </c>
    </row>
    <row r="1098" spans="1:7">
      <c r="A1098" s="23" t="s">
        <v>847</v>
      </c>
      <c r="B1098" t="s">
        <v>210</v>
      </c>
      <c r="C1098">
        <v>3.5</v>
      </c>
      <c r="E1098" s="7" t="s">
        <v>1477</v>
      </c>
      <c r="F1098" t="s">
        <v>848</v>
      </c>
      <c r="G1098">
        <v>27178732</v>
      </c>
    </row>
    <row r="1099" spans="1:7">
      <c r="A1099" s="23" t="s">
        <v>847</v>
      </c>
      <c r="B1099" t="s">
        <v>869</v>
      </c>
      <c r="C1099">
        <v>73.400000000000006</v>
      </c>
      <c r="E1099" s="7" t="s">
        <v>1476</v>
      </c>
      <c r="F1099" t="s">
        <v>848</v>
      </c>
      <c r="G1099">
        <v>24026623</v>
      </c>
    </row>
    <row r="1100" spans="1:7">
      <c r="A1100" s="23" t="s">
        <v>847</v>
      </c>
      <c r="B1100" t="s">
        <v>869</v>
      </c>
      <c r="C1100">
        <v>8.8000000000000007</v>
      </c>
      <c r="E1100" t="s">
        <v>18</v>
      </c>
      <c r="F1100" t="s">
        <v>848</v>
      </c>
      <c r="G1100">
        <v>24026623</v>
      </c>
    </row>
    <row r="1101" spans="1:7">
      <c r="A1101" s="23" t="s">
        <v>847</v>
      </c>
      <c r="B1101" t="s">
        <v>870</v>
      </c>
      <c r="C1101">
        <v>23.6</v>
      </c>
      <c r="E1101" s="7" t="s">
        <v>1476</v>
      </c>
      <c r="F1101" t="s">
        <v>848</v>
      </c>
      <c r="G1101">
        <v>24026623</v>
      </c>
    </row>
    <row r="1102" spans="1:7">
      <c r="A1102" s="23" t="s">
        <v>847</v>
      </c>
      <c r="B1102" t="s">
        <v>870</v>
      </c>
      <c r="C1102">
        <v>4.8</v>
      </c>
      <c r="E1102" t="s">
        <v>18</v>
      </c>
      <c r="F1102" t="s">
        <v>848</v>
      </c>
      <c r="G1102">
        <v>24026623</v>
      </c>
    </row>
    <row r="1103" spans="1:7">
      <c r="A1103" s="23" t="s">
        <v>847</v>
      </c>
      <c r="B1103" t="s">
        <v>493</v>
      </c>
      <c r="C1103">
        <v>0.51</v>
      </c>
      <c r="E1103" t="s">
        <v>18</v>
      </c>
      <c r="F1103" t="s">
        <v>848</v>
      </c>
      <c r="G1103">
        <v>26327616</v>
      </c>
    </row>
    <row r="1104" spans="1:7">
      <c r="A1104" s="23" t="s">
        <v>847</v>
      </c>
      <c r="B1104" t="s">
        <v>249</v>
      </c>
      <c r="C1104">
        <v>0.25</v>
      </c>
      <c r="E1104" t="s">
        <v>18</v>
      </c>
      <c r="F1104" t="s">
        <v>848</v>
      </c>
      <c r="G1104">
        <v>26327616</v>
      </c>
    </row>
    <row r="1105" spans="1:7">
      <c r="A1105" s="23" t="s">
        <v>847</v>
      </c>
      <c r="B1105" t="s">
        <v>153</v>
      </c>
      <c r="C1105">
        <v>3.28</v>
      </c>
      <c r="E1105" t="s">
        <v>18</v>
      </c>
      <c r="F1105" t="s">
        <v>848</v>
      </c>
      <c r="G1105">
        <v>26327616</v>
      </c>
    </row>
    <row r="1106" spans="1:7">
      <c r="A1106" s="23" t="s">
        <v>847</v>
      </c>
      <c r="B1106" t="s">
        <v>734</v>
      </c>
      <c r="C1106">
        <v>0.56000000000000005</v>
      </c>
      <c r="E1106" t="s">
        <v>18</v>
      </c>
      <c r="F1106" t="s">
        <v>848</v>
      </c>
      <c r="G1106">
        <v>26327616</v>
      </c>
    </row>
    <row r="1107" spans="1:7">
      <c r="A1107" s="23" t="s">
        <v>847</v>
      </c>
      <c r="B1107" t="s">
        <v>517</v>
      </c>
      <c r="C1107">
        <v>7.41</v>
      </c>
      <c r="E1107" t="s">
        <v>18</v>
      </c>
      <c r="F1107" t="s">
        <v>848</v>
      </c>
      <c r="G1107">
        <v>26327616</v>
      </c>
    </row>
    <row r="1108" spans="1:7">
      <c r="A1108" s="23" t="s">
        <v>847</v>
      </c>
      <c r="B1108" t="s">
        <v>704</v>
      </c>
      <c r="C1108">
        <v>1.29</v>
      </c>
      <c r="E1108" t="s">
        <v>18</v>
      </c>
      <c r="F1108" t="s">
        <v>848</v>
      </c>
      <c r="G1108">
        <v>26327616</v>
      </c>
    </row>
    <row r="1109" spans="1:7">
      <c r="A1109" s="23" t="s">
        <v>847</v>
      </c>
      <c r="B1109" t="s">
        <v>871</v>
      </c>
      <c r="C1109">
        <v>0.44</v>
      </c>
      <c r="E1109" t="s">
        <v>18</v>
      </c>
      <c r="F1109" t="s">
        <v>848</v>
      </c>
      <c r="G1109">
        <v>26327616</v>
      </c>
    </row>
    <row r="1110" spans="1:7">
      <c r="A1110" s="23" t="s">
        <v>847</v>
      </c>
      <c r="B1110" t="s">
        <v>872</v>
      </c>
      <c r="C1110">
        <v>7.0000000000000007E-2</v>
      </c>
      <c r="E1110" t="s">
        <v>18</v>
      </c>
      <c r="F1110" t="s">
        <v>848</v>
      </c>
      <c r="G1110">
        <v>26327616</v>
      </c>
    </row>
    <row r="1111" spans="1:7">
      <c r="A1111" s="23" t="s">
        <v>847</v>
      </c>
      <c r="B1111" t="s">
        <v>873</v>
      </c>
      <c r="C1111">
        <v>0.15</v>
      </c>
      <c r="E1111" t="s">
        <v>18</v>
      </c>
      <c r="F1111" t="s">
        <v>848</v>
      </c>
      <c r="G1111">
        <v>26327616</v>
      </c>
    </row>
    <row r="1112" spans="1:7">
      <c r="A1112" s="23" t="s">
        <v>847</v>
      </c>
      <c r="B1112" t="s">
        <v>811</v>
      </c>
      <c r="C1112">
        <v>6.7</v>
      </c>
      <c r="E1112" t="s">
        <v>18</v>
      </c>
      <c r="F1112" t="s">
        <v>848</v>
      </c>
      <c r="G1112">
        <v>21779389</v>
      </c>
    </row>
    <row r="1113" spans="1:7">
      <c r="A1113" s="23" t="s">
        <v>847</v>
      </c>
      <c r="B1113" t="s">
        <v>734</v>
      </c>
      <c r="C1113">
        <v>2.8</v>
      </c>
      <c r="E1113" t="s">
        <v>18</v>
      </c>
      <c r="F1113" t="s">
        <v>848</v>
      </c>
      <c r="G1113">
        <v>21779389</v>
      </c>
    </row>
    <row r="1114" spans="1:7">
      <c r="A1114" s="23" t="s">
        <v>847</v>
      </c>
      <c r="B1114" t="s">
        <v>153</v>
      </c>
      <c r="C1114">
        <v>9.5</v>
      </c>
      <c r="E1114" t="s">
        <v>18</v>
      </c>
      <c r="F1114" t="s">
        <v>848</v>
      </c>
      <c r="G1114">
        <v>21779389</v>
      </c>
    </row>
    <row r="1115" spans="1:7">
      <c r="A1115" s="23" t="s">
        <v>847</v>
      </c>
      <c r="B1115" t="s">
        <v>874</v>
      </c>
      <c r="C1115">
        <v>5.7</v>
      </c>
      <c r="E1115" t="s">
        <v>18</v>
      </c>
      <c r="F1115" t="s">
        <v>848</v>
      </c>
      <c r="G1115">
        <v>21779389</v>
      </c>
    </row>
    <row r="1116" spans="1:7">
      <c r="A1116" s="23" t="s">
        <v>847</v>
      </c>
      <c r="B1116" t="s">
        <v>875</v>
      </c>
      <c r="C1116">
        <v>20.3</v>
      </c>
      <c r="E1116" t="s">
        <v>18</v>
      </c>
      <c r="F1116" t="s">
        <v>848</v>
      </c>
      <c r="G1116">
        <v>21779389</v>
      </c>
    </row>
    <row r="1117" spans="1:7">
      <c r="A1117" s="23" t="s">
        <v>847</v>
      </c>
      <c r="B1117" t="s">
        <v>524</v>
      </c>
      <c r="C1117">
        <v>6.7</v>
      </c>
      <c r="E1117" t="s">
        <v>876</v>
      </c>
      <c r="F1117" t="s">
        <v>848</v>
      </c>
      <c r="G1117">
        <v>19540211</v>
      </c>
    </row>
    <row r="1118" spans="1:7">
      <c r="A1118" s="23" t="s">
        <v>847</v>
      </c>
      <c r="B1118" t="s">
        <v>588</v>
      </c>
      <c r="C1118">
        <v>1.9</v>
      </c>
      <c r="E1118" t="s">
        <v>18</v>
      </c>
      <c r="F1118" t="s">
        <v>877</v>
      </c>
      <c r="G1118">
        <v>23132334</v>
      </c>
    </row>
    <row r="1119" spans="1:7">
      <c r="A1119" s="23" t="s">
        <v>847</v>
      </c>
      <c r="B1119" t="s">
        <v>852</v>
      </c>
      <c r="C1119">
        <v>139.6</v>
      </c>
      <c r="E1119" s="7" t="s">
        <v>1476</v>
      </c>
      <c r="F1119" t="s">
        <v>848</v>
      </c>
      <c r="G1119">
        <v>31514980</v>
      </c>
    </row>
    <row r="1120" spans="1:7">
      <c r="A1120" s="23" t="s">
        <v>847</v>
      </c>
      <c r="B1120" t="s">
        <v>853</v>
      </c>
      <c r="C1120">
        <v>1852.6</v>
      </c>
      <c r="E1120" s="7" t="s">
        <v>1476</v>
      </c>
      <c r="F1120" t="s">
        <v>848</v>
      </c>
      <c r="G1120">
        <v>31514980</v>
      </c>
    </row>
    <row r="1121" spans="1:7">
      <c r="A1121" s="23" t="s">
        <v>847</v>
      </c>
      <c r="B1121" t="s">
        <v>878</v>
      </c>
      <c r="C1121">
        <v>67</v>
      </c>
      <c r="E1121" t="s">
        <v>18</v>
      </c>
      <c r="F1121" t="s">
        <v>879</v>
      </c>
      <c r="G1121">
        <v>30745395</v>
      </c>
    </row>
    <row r="1122" spans="1:7" ht="17">
      <c r="A1122" s="23" t="s">
        <v>847</v>
      </c>
      <c r="B1122" s="26" t="s">
        <v>547</v>
      </c>
      <c r="C1122">
        <v>5.66</v>
      </c>
      <c r="E1122" t="s">
        <v>18</v>
      </c>
      <c r="F1122" t="s">
        <v>858</v>
      </c>
      <c r="G1122">
        <v>30114293</v>
      </c>
    </row>
    <row r="1123" spans="1:7">
      <c r="A1123" s="23" t="s">
        <v>847</v>
      </c>
      <c r="B1123" t="s">
        <v>857</v>
      </c>
      <c r="C1123" s="24">
        <v>8</v>
      </c>
      <c r="E1123" s="7" t="s">
        <v>1476</v>
      </c>
      <c r="F1123" t="s">
        <v>858</v>
      </c>
      <c r="G1123">
        <v>24246570</v>
      </c>
    </row>
    <row r="1124" spans="1:7">
      <c r="A1124" s="23" t="s">
        <v>847</v>
      </c>
      <c r="B1124" t="s">
        <v>857</v>
      </c>
      <c r="C1124">
        <v>0.371</v>
      </c>
      <c r="E1124" t="s">
        <v>880</v>
      </c>
      <c r="F1124" t="s">
        <v>858</v>
      </c>
      <c r="G1124">
        <v>24246570</v>
      </c>
    </row>
    <row r="1125" spans="1:7">
      <c r="A1125" s="23" t="s">
        <v>847</v>
      </c>
      <c r="B1125" t="s">
        <v>857</v>
      </c>
      <c r="C1125">
        <v>0.438</v>
      </c>
      <c r="E1125" t="s">
        <v>881</v>
      </c>
      <c r="F1125" t="s">
        <v>858</v>
      </c>
      <c r="G1125">
        <v>24246570</v>
      </c>
    </row>
    <row r="1126" spans="1:7">
      <c r="A1126" s="23" t="s">
        <v>847</v>
      </c>
      <c r="B1126" t="s">
        <v>882</v>
      </c>
      <c r="C1126">
        <v>1.4E-3</v>
      </c>
      <c r="E1126" s="7" t="s">
        <v>1476</v>
      </c>
      <c r="F1126" t="s">
        <v>858</v>
      </c>
      <c r="G1126">
        <v>24246570</v>
      </c>
    </row>
    <row r="1127" spans="1:7">
      <c r="A1127" s="23" t="s">
        <v>847</v>
      </c>
      <c r="B1127" t="s">
        <v>882</v>
      </c>
      <c r="C1127">
        <v>1.1999999999999999E-3</v>
      </c>
      <c r="E1127" t="s">
        <v>880</v>
      </c>
      <c r="F1127" t="s">
        <v>858</v>
      </c>
      <c r="G1127">
        <v>24246570</v>
      </c>
    </row>
    <row r="1128" spans="1:7">
      <c r="A1128" s="23" t="s">
        <v>847</v>
      </c>
      <c r="B1128" t="s">
        <v>882</v>
      </c>
      <c r="C1128">
        <v>5.0000000000000001E-3</v>
      </c>
      <c r="E1128" t="s">
        <v>881</v>
      </c>
      <c r="F1128" t="s">
        <v>858</v>
      </c>
      <c r="G1128">
        <v>24246570</v>
      </c>
    </row>
    <row r="1129" spans="1:7" ht="17">
      <c r="A1129" s="23" t="s">
        <v>847</v>
      </c>
      <c r="B1129" s="26" t="s">
        <v>883</v>
      </c>
      <c r="C1129">
        <v>11</v>
      </c>
      <c r="E1129" s="7" t="s">
        <v>1477</v>
      </c>
      <c r="F1129" t="s">
        <v>848</v>
      </c>
      <c r="G1129">
        <v>29061131</v>
      </c>
    </row>
    <row r="1130" spans="1:7">
      <c r="A1130" s="23" t="s">
        <v>847</v>
      </c>
      <c r="B1130" t="s">
        <v>859</v>
      </c>
      <c r="C1130">
        <v>13</v>
      </c>
      <c r="E1130" s="7" t="s">
        <v>1477</v>
      </c>
      <c r="F1130" t="s">
        <v>848</v>
      </c>
      <c r="G1130">
        <v>29061131</v>
      </c>
    </row>
    <row r="1131" spans="1:7">
      <c r="A1131" s="23" t="s">
        <v>847</v>
      </c>
      <c r="B1131" t="s">
        <v>884</v>
      </c>
      <c r="C1131">
        <v>1.6</v>
      </c>
      <c r="E1131" s="7" t="s">
        <v>1477</v>
      </c>
      <c r="F1131" t="s">
        <v>848</v>
      </c>
      <c r="G1131">
        <v>29061131</v>
      </c>
    </row>
    <row r="1132" spans="1:7">
      <c r="A1132" s="23" t="s">
        <v>847</v>
      </c>
      <c r="B1132" t="s">
        <v>430</v>
      </c>
      <c r="C1132">
        <v>3.4</v>
      </c>
      <c r="E1132" s="7" t="s">
        <v>1477</v>
      </c>
      <c r="F1132" t="s">
        <v>848</v>
      </c>
      <c r="G1132">
        <v>29061131</v>
      </c>
    </row>
    <row r="1133" spans="1:7">
      <c r="A1133" s="23" t="s">
        <v>847</v>
      </c>
      <c r="B1133" t="s">
        <v>885</v>
      </c>
      <c r="C1133">
        <v>0.8</v>
      </c>
      <c r="E1133" s="7" t="s">
        <v>1476</v>
      </c>
      <c r="F1133" t="s">
        <v>861</v>
      </c>
      <c r="G1133">
        <v>28615288</v>
      </c>
    </row>
    <row r="1134" spans="1:7">
      <c r="A1134" s="23" t="s">
        <v>847</v>
      </c>
      <c r="B1134" s="7" t="s">
        <v>1476</v>
      </c>
      <c r="C1134">
        <v>7</v>
      </c>
      <c r="E1134" s="7" t="s">
        <v>1476</v>
      </c>
      <c r="F1134" t="s">
        <v>861</v>
      </c>
      <c r="G1134">
        <v>28615288</v>
      </c>
    </row>
    <row r="1135" spans="1:7">
      <c r="A1135" s="23" t="s">
        <v>847</v>
      </c>
      <c r="B1135" t="s">
        <v>286</v>
      </c>
      <c r="C1135">
        <v>28.9</v>
      </c>
      <c r="E1135" s="7" t="s">
        <v>1476</v>
      </c>
      <c r="F1135" t="s">
        <v>861</v>
      </c>
      <c r="G1135">
        <v>28615288</v>
      </c>
    </row>
    <row r="1136" spans="1:7">
      <c r="A1136" s="23" t="s">
        <v>847</v>
      </c>
      <c r="B1136" t="s">
        <v>886</v>
      </c>
      <c r="C1136">
        <v>34.299999999999997</v>
      </c>
      <c r="E1136" s="7" t="s">
        <v>1476</v>
      </c>
      <c r="F1136" t="s">
        <v>861</v>
      </c>
      <c r="G1136">
        <v>28615288</v>
      </c>
    </row>
    <row r="1137" spans="1:7">
      <c r="A1137" s="23" t="s">
        <v>847</v>
      </c>
      <c r="B1137" t="s">
        <v>862</v>
      </c>
      <c r="C1137">
        <v>46</v>
      </c>
      <c r="E1137" s="7" t="s">
        <v>1476</v>
      </c>
      <c r="F1137" t="s">
        <v>861</v>
      </c>
      <c r="G1137">
        <v>28615288</v>
      </c>
    </row>
    <row r="1138" spans="1:7">
      <c r="A1138" s="23" t="s">
        <v>847</v>
      </c>
      <c r="B1138" t="s">
        <v>887</v>
      </c>
      <c r="C1138">
        <v>77</v>
      </c>
      <c r="E1138" s="7" t="s">
        <v>1476</v>
      </c>
      <c r="F1138" t="s">
        <v>861</v>
      </c>
      <c r="G1138">
        <v>28615288</v>
      </c>
    </row>
    <row r="1139" spans="1:7">
      <c r="A1139" s="23" t="s">
        <v>847</v>
      </c>
      <c r="B1139" t="s">
        <v>177</v>
      </c>
      <c r="C1139">
        <v>92.6</v>
      </c>
      <c r="E1139" s="7" t="s">
        <v>1476</v>
      </c>
      <c r="F1139" t="s">
        <v>861</v>
      </c>
      <c r="G1139">
        <v>28615288</v>
      </c>
    </row>
    <row r="1140" spans="1:7">
      <c r="A1140" s="23" t="s">
        <v>847</v>
      </c>
      <c r="B1140" t="s">
        <v>469</v>
      </c>
      <c r="C1140">
        <v>113</v>
      </c>
      <c r="E1140" s="7" t="s">
        <v>1476</v>
      </c>
      <c r="F1140" t="s">
        <v>861</v>
      </c>
      <c r="G1140">
        <v>28615288</v>
      </c>
    </row>
    <row r="1141" spans="1:7">
      <c r="A1141" s="23" t="s">
        <v>847</v>
      </c>
      <c r="B1141" t="s">
        <v>888</v>
      </c>
      <c r="C1141">
        <v>140.1</v>
      </c>
      <c r="E1141" s="7" t="s">
        <v>1476</v>
      </c>
      <c r="F1141" t="s">
        <v>861</v>
      </c>
      <c r="G1141">
        <v>28615288</v>
      </c>
    </row>
    <row r="1142" spans="1:7">
      <c r="A1142" s="23" t="s">
        <v>847</v>
      </c>
      <c r="B1142" t="s">
        <v>18</v>
      </c>
      <c r="C1142">
        <v>223</v>
      </c>
      <c r="E1142" s="7" t="s">
        <v>1476</v>
      </c>
      <c r="F1142" t="s">
        <v>861</v>
      </c>
      <c r="G1142">
        <v>28615288</v>
      </c>
    </row>
    <row r="1143" spans="1:7">
      <c r="A1143" s="23" t="s">
        <v>847</v>
      </c>
      <c r="B1143" t="s">
        <v>889</v>
      </c>
      <c r="C1143">
        <v>301</v>
      </c>
      <c r="E1143" s="7" t="s">
        <v>1476</v>
      </c>
      <c r="F1143" t="s">
        <v>861</v>
      </c>
      <c r="G1143">
        <v>28615288</v>
      </c>
    </row>
    <row r="1144" spans="1:7">
      <c r="A1144" s="23" t="s">
        <v>847</v>
      </c>
      <c r="B1144" t="s">
        <v>797</v>
      </c>
      <c r="C1144">
        <v>435</v>
      </c>
      <c r="E1144" s="7" t="s">
        <v>1476</v>
      </c>
      <c r="F1144" t="s">
        <v>861</v>
      </c>
      <c r="G1144">
        <v>28615288</v>
      </c>
    </row>
    <row r="1145" spans="1:7">
      <c r="A1145" s="23" t="s">
        <v>847</v>
      </c>
      <c r="B1145" t="s">
        <v>342</v>
      </c>
      <c r="C1145">
        <v>21.4</v>
      </c>
      <c r="E1145" s="25" t="s">
        <v>860</v>
      </c>
      <c r="F1145" t="s">
        <v>848</v>
      </c>
      <c r="G1145">
        <v>28223391</v>
      </c>
    </row>
    <row r="1146" spans="1:7">
      <c r="A1146" s="23" t="s">
        <v>847</v>
      </c>
      <c r="B1146" t="s">
        <v>469</v>
      </c>
      <c r="C1146">
        <v>111.5</v>
      </c>
      <c r="E1146" s="25" t="s">
        <v>860</v>
      </c>
      <c r="F1146" t="s">
        <v>848</v>
      </c>
      <c r="G1146">
        <v>28223391</v>
      </c>
    </row>
    <row r="1147" spans="1:7">
      <c r="A1147" s="23" t="s">
        <v>847</v>
      </c>
      <c r="B1147" t="s">
        <v>18</v>
      </c>
      <c r="C1147">
        <v>125.6</v>
      </c>
      <c r="E1147" s="25" t="s">
        <v>860</v>
      </c>
      <c r="F1147" t="s">
        <v>848</v>
      </c>
      <c r="G1147">
        <v>28223391</v>
      </c>
    </row>
    <row r="1148" spans="1:7">
      <c r="A1148" s="23" t="s">
        <v>847</v>
      </c>
      <c r="B1148" t="s">
        <v>177</v>
      </c>
      <c r="C1148">
        <v>10.7</v>
      </c>
      <c r="E1148" s="25" t="s">
        <v>860</v>
      </c>
      <c r="F1148" t="s">
        <v>848</v>
      </c>
      <c r="G1148">
        <v>28223391</v>
      </c>
    </row>
    <row r="1149" spans="1:7">
      <c r="A1149" s="23" t="s">
        <v>847</v>
      </c>
      <c r="B1149" t="s">
        <v>811</v>
      </c>
      <c r="C1149">
        <v>5.53</v>
      </c>
      <c r="E1149" s="25" t="s">
        <v>860</v>
      </c>
      <c r="F1149" t="s">
        <v>848</v>
      </c>
      <c r="G1149">
        <v>28223391</v>
      </c>
    </row>
    <row r="1150" spans="1:7">
      <c r="A1150" s="23" t="s">
        <v>847</v>
      </c>
      <c r="B1150" t="s">
        <v>153</v>
      </c>
      <c r="C1150">
        <v>13</v>
      </c>
      <c r="E1150" s="25" t="s">
        <v>860</v>
      </c>
      <c r="F1150" t="s">
        <v>848</v>
      </c>
      <c r="G1150">
        <v>28223391</v>
      </c>
    </row>
    <row r="1151" spans="1:7">
      <c r="A1151" s="23" t="s">
        <v>847</v>
      </c>
      <c r="B1151" t="s">
        <v>890</v>
      </c>
      <c r="C1151">
        <v>10.8</v>
      </c>
      <c r="E1151" s="7" t="s">
        <v>1476</v>
      </c>
      <c r="F1151" t="s">
        <v>891</v>
      </c>
      <c r="G1151">
        <v>28093031</v>
      </c>
    </row>
    <row r="1152" spans="1:7">
      <c r="A1152" s="23" t="s">
        <v>847</v>
      </c>
      <c r="B1152" t="s">
        <v>892</v>
      </c>
      <c r="C1152">
        <v>19.899999999999999</v>
      </c>
      <c r="E1152" s="7" t="s">
        <v>1476</v>
      </c>
      <c r="F1152" t="s">
        <v>848</v>
      </c>
      <c r="G1152">
        <v>27684210</v>
      </c>
    </row>
    <row r="1153" spans="1:7">
      <c r="A1153" s="23" t="s">
        <v>847</v>
      </c>
      <c r="B1153" t="s">
        <v>342</v>
      </c>
      <c r="C1153">
        <v>66</v>
      </c>
      <c r="E1153" s="7" t="s">
        <v>1476</v>
      </c>
      <c r="F1153" t="s">
        <v>848</v>
      </c>
      <c r="G1153">
        <v>27550354</v>
      </c>
    </row>
    <row r="1154" spans="1:7">
      <c r="A1154" s="23" t="s">
        <v>847</v>
      </c>
      <c r="B1154" s="27" t="s">
        <v>893</v>
      </c>
      <c r="C1154">
        <v>94.2</v>
      </c>
      <c r="E1154" s="7" t="s">
        <v>1476</v>
      </c>
      <c r="F1154" t="s">
        <v>848</v>
      </c>
      <c r="G1154">
        <v>27550354</v>
      </c>
    </row>
    <row r="1155" spans="1:7">
      <c r="A1155" s="23" t="s">
        <v>847</v>
      </c>
      <c r="B1155" t="s">
        <v>894</v>
      </c>
      <c r="C1155">
        <v>229</v>
      </c>
      <c r="E1155" s="7" t="s">
        <v>1476</v>
      </c>
      <c r="F1155" t="s">
        <v>848</v>
      </c>
      <c r="G1155">
        <v>27550354</v>
      </c>
    </row>
    <row r="1156" spans="1:7">
      <c r="A1156" s="23" t="s">
        <v>847</v>
      </c>
      <c r="B1156" t="s">
        <v>342</v>
      </c>
      <c r="C1156">
        <v>36</v>
      </c>
      <c r="E1156" s="27" t="s">
        <v>18</v>
      </c>
      <c r="F1156" t="s">
        <v>848</v>
      </c>
      <c r="G1156">
        <v>27550354</v>
      </c>
    </row>
    <row r="1157" spans="1:7">
      <c r="A1157" s="23" t="s">
        <v>847</v>
      </c>
      <c r="B1157" s="27" t="s">
        <v>893</v>
      </c>
      <c r="C1157">
        <v>85.8</v>
      </c>
      <c r="E1157" s="27" t="s">
        <v>18</v>
      </c>
      <c r="F1157" t="s">
        <v>848</v>
      </c>
      <c r="G1157">
        <v>27550354</v>
      </c>
    </row>
    <row r="1158" spans="1:7">
      <c r="A1158" s="23" t="s">
        <v>847</v>
      </c>
      <c r="B1158" t="s">
        <v>894</v>
      </c>
      <c r="C1158">
        <v>189.2</v>
      </c>
      <c r="E1158" s="27" t="s">
        <v>18</v>
      </c>
      <c r="F1158" t="s">
        <v>848</v>
      </c>
      <c r="G1158">
        <v>27550354</v>
      </c>
    </row>
    <row r="1159" spans="1:7">
      <c r="A1159" s="23" t="s">
        <v>847</v>
      </c>
      <c r="B1159" t="s">
        <v>895</v>
      </c>
      <c r="C1159">
        <v>27.1</v>
      </c>
      <c r="E1159" s="27" t="s">
        <v>18</v>
      </c>
      <c r="F1159" t="s">
        <v>861</v>
      </c>
      <c r="G1159">
        <v>29884691</v>
      </c>
    </row>
    <row r="1160" spans="1:7">
      <c r="A1160" s="23" t="s">
        <v>847</v>
      </c>
      <c r="B1160" t="s">
        <v>493</v>
      </c>
      <c r="C1160">
        <v>2.4</v>
      </c>
      <c r="E1160" s="27" t="s">
        <v>18</v>
      </c>
      <c r="F1160" t="s">
        <v>861</v>
      </c>
      <c r="G1160">
        <v>29884691</v>
      </c>
    </row>
    <row r="1161" spans="1:7">
      <c r="A1161" s="23" t="s">
        <v>847</v>
      </c>
      <c r="B1161" t="s">
        <v>495</v>
      </c>
      <c r="C1161">
        <v>51.1</v>
      </c>
      <c r="E1161" s="27" t="s">
        <v>18</v>
      </c>
      <c r="F1161" t="s">
        <v>861</v>
      </c>
      <c r="G1161">
        <v>29884691</v>
      </c>
    </row>
    <row r="1162" spans="1:7">
      <c r="A1162" s="23" t="s">
        <v>847</v>
      </c>
      <c r="B1162" t="s">
        <v>896</v>
      </c>
      <c r="C1162">
        <v>6.6</v>
      </c>
      <c r="E1162" s="27" t="s">
        <v>18</v>
      </c>
      <c r="F1162" t="s">
        <v>861</v>
      </c>
      <c r="G1162">
        <v>29884691</v>
      </c>
    </row>
    <row r="1163" spans="1:7">
      <c r="A1163" s="23" t="s">
        <v>847</v>
      </c>
      <c r="B1163" t="s">
        <v>57</v>
      </c>
      <c r="C1163">
        <v>1.3</v>
      </c>
      <c r="E1163" s="27" t="s">
        <v>18</v>
      </c>
      <c r="F1163" t="s">
        <v>861</v>
      </c>
      <c r="G1163">
        <v>29884691</v>
      </c>
    </row>
    <row r="1164" spans="1:7">
      <c r="A1164" s="23" t="s">
        <v>847</v>
      </c>
      <c r="B1164" t="s">
        <v>897</v>
      </c>
      <c r="C1164">
        <v>0.4</v>
      </c>
      <c r="E1164" s="27" t="s">
        <v>18</v>
      </c>
      <c r="F1164" t="s">
        <v>861</v>
      </c>
      <c r="G1164">
        <v>29884691</v>
      </c>
    </row>
    <row r="1165" spans="1:7">
      <c r="A1165" s="23" t="s">
        <v>847</v>
      </c>
      <c r="B1165" t="s">
        <v>898</v>
      </c>
      <c r="C1165">
        <v>8.6</v>
      </c>
      <c r="E1165" s="27" t="s">
        <v>18</v>
      </c>
      <c r="F1165" t="s">
        <v>861</v>
      </c>
      <c r="G1165">
        <v>29884691</v>
      </c>
    </row>
    <row r="1166" spans="1:7">
      <c r="A1166" s="23" t="s">
        <v>847</v>
      </c>
      <c r="B1166" t="s">
        <v>899</v>
      </c>
      <c r="C1166">
        <v>10.199999999999999</v>
      </c>
      <c r="E1166" s="27" t="s">
        <v>18</v>
      </c>
      <c r="F1166" t="s">
        <v>861</v>
      </c>
      <c r="G1166">
        <v>29884691</v>
      </c>
    </row>
    <row r="1167" spans="1:7">
      <c r="A1167" s="23" t="s">
        <v>847</v>
      </c>
      <c r="B1167" t="s">
        <v>25</v>
      </c>
      <c r="C1167">
        <v>18.600000000000001</v>
      </c>
      <c r="E1167" s="27" t="s">
        <v>18</v>
      </c>
      <c r="F1167" t="s">
        <v>861</v>
      </c>
      <c r="G1167">
        <v>29884691</v>
      </c>
    </row>
    <row r="1168" spans="1:7">
      <c r="A1168" s="23" t="s">
        <v>847</v>
      </c>
      <c r="B1168" t="s">
        <v>286</v>
      </c>
      <c r="C1168">
        <v>0.4</v>
      </c>
      <c r="E1168" s="27" t="s">
        <v>18</v>
      </c>
      <c r="F1168" t="s">
        <v>861</v>
      </c>
      <c r="G1168">
        <v>29884691</v>
      </c>
    </row>
    <row r="1169" spans="1:7">
      <c r="A1169" s="23" t="s">
        <v>847</v>
      </c>
      <c r="B1169" t="s">
        <v>823</v>
      </c>
      <c r="C1169">
        <v>3.3</v>
      </c>
      <c r="E1169" s="27" t="s">
        <v>18</v>
      </c>
      <c r="F1169" t="s">
        <v>861</v>
      </c>
      <c r="G1169">
        <v>29884691</v>
      </c>
    </row>
    <row r="1170" spans="1:7">
      <c r="A1170" s="23" t="s">
        <v>847</v>
      </c>
      <c r="B1170" t="s">
        <v>900</v>
      </c>
      <c r="C1170">
        <v>21.5</v>
      </c>
      <c r="E1170" s="27" t="s">
        <v>18</v>
      </c>
      <c r="F1170" t="s">
        <v>861</v>
      </c>
      <c r="G1170">
        <v>29884691</v>
      </c>
    </row>
    <row r="1171" spans="1:7">
      <c r="A1171" s="23" t="s">
        <v>847</v>
      </c>
      <c r="B1171" t="s">
        <v>255</v>
      </c>
      <c r="C1171">
        <v>29.5</v>
      </c>
      <c r="E1171" s="27" t="s">
        <v>18</v>
      </c>
      <c r="F1171" t="s">
        <v>861</v>
      </c>
      <c r="G1171">
        <v>29884691</v>
      </c>
    </row>
    <row r="1172" spans="1:7">
      <c r="A1172" s="23" t="s">
        <v>847</v>
      </c>
      <c r="B1172" t="s">
        <v>901</v>
      </c>
      <c r="C1172">
        <v>34.5</v>
      </c>
      <c r="E1172" s="27" t="s">
        <v>18</v>
      </c>
      <c r="F1172" t="s">
        <v>861</v>
      </c>
      <c r="G1172">
        <v>29884691</v>
      </c>
    </row>
    <row r="1173" spans="1:7">
      <c r="A1173" s="23" t="s">
        <v>847</v>
      </c>
      <c r="B1173" t="s">
        <v>177</v>
      </c>
      <c r="C1173">
        <v>18.600000000000001</v>
      </c>
      <c r="E1173" s="27" t="s">
        <v>18</v>
      </c>
      <c r="F1173" t="s">
        <v>861</v>
      </c>
      <c r="G1173">
        <v>29884691</v>
      </c>
    </row>
    <row r="1174" spans="1:7">
      <c r="A1174" s="23" t="s">
        <v>847</v>
      </c>
      <c r="B1174" t="s">
        <v>47</v>
      </c>
      <c r="C1174">
        <v>0.6</v>
      </c>
      <c r="E1174" s="27" t="s">
        <v>18</v>
      </c>
      <c r="F1174" t="s">
        <v>861</v>
      </c>
      <c r="G1174">
        <v>29884691</v>
      </c>
    </row>
    <row r="1175" spans="1:7">
      <c r="A1175" s="23" t="s">
        <v>847</v>
      </c>
      <c r="B1175" t="s">
        <v>356</v>
      </c>
      <c r="C1175">
        <v>19.8</v>
      </c>
      <c r="E1175" s="27" t="s">
        <v>18</v>
      </c>
      <c r="F1175" t="s">
        <v>861</v>
      </c>
      <c r="G1175">
        <v>29884691</v>
      </c>
    </row>
    <row r="1176" spans="1:7">
      <c r="A1176" s="23" t="s">
        <v>847</v>
      </c>
      <c r="B1176" t="s">
        <v>902</v>
      </c>
      <c r="C1176">
        <v>2.1</v>
      </c>
      <c r="E1176" s="27" t="s">
        <v>18</v>
      </c>
      <c r="F1176" t="s">
        <v>861</v>
      </c>
      <c r="G1176">
        <v>29884691</v>
      </c>
    </row>
    <row r="1177" spans="1:7">
      <c r="A1177" s="23" t="s">
        <v>847</v>
      </c>
      <c r="B1177" t="s">
        <v>903</v>
      </c>
      <c r="C1177">
        <v>94.3</v>
      </c>
      <c r="E1177" s="27" t="s">
        <v>18</v>
      </c>
      <c r="F1177" t="s">
        <v>861</v>
      </c>
      <c r="G1177">
        <v>29884691</v>
      </c>
    </row>
    <row r="1178" spans="1:7">
      <c r="A1178" s="23" t="s">
        <v>847</v>
      </c>
      <c r="B1178" t="s">
        <v>342</v>
      </c>
      <c r="C1178">
        <v>10.3</v>
      </c>
      <c r="E1178" s="27" t="s">
        <v>18</v>
      </c>
      <c r="F1178" t="s">
        <v>861</v>
      </c>
      <c r="G1178">
        <v>29884691</v>
      </c>
    </row>
    <row r="1179" spans="1:7">
      <c r="A1179" s="23" t="s">
        <v>847</v>
      </c>
      <c r="B1179" t="s">
        <v>895</v>
      </c>
      <c r="C1179">
        <v>51</v>
      </c>
      <c r="E1179" s="7" t="s">
        <v>1476</v>
      </c>
      <c r="F1179" t="s">
        <v>861</v>
      </c>
      <c r="G1179">
        <v>29884691</v>
      </c>
    </row>
    <row r="1180" spans="1:7">
      <c r="A1180" s="23" t="s">
        <v>847</v>
      </c>
      <c r="B1180" t="s">
        <v>493</v>
      </c>
      <c r="C1180">
        <v>11.3</v>
      </c>
      <c r="E1180" s="7" t="s">
        <v>1476</v>
      </c>
      <c r="F1180" t="s">
        <v>861</v>
      </c>
      <c r="G1180">
        <v>29884691</v>
      </c>
    </row>
    <row r="1181" spans="1:7">
      <c r="A1181" s="23" t="s">
        <v>847</v>
      </c>
      <c r="B1181" t="s">
        <v>495</v>
      </c>
      <c r="C1181">
        <v>327.60000000000002</v>
      </c>
      <c r="E1181" s="7" t="s">
        <v>1476</v>
      </c>
      <c r="F1181" t="s">
        <v>861</v>
      </c>
      <c r="G1181">
        <v>29884691</v>
      </c>
    </row>
    <row r="1182" spans="1:7">
      <c r="A1182" s="23" t="s">
        <v>847</v>
      </c>
      <c r="B1182" t="s">
        <v>896</v>
      </c>
      <c r="C1182">
        <v>20.399999999999999</v>
      </c>
      <c r="E1182" s="7" t="s">
        <v>1476</v>
      </c>
      <c r="F1182" t="s">
        <v>861</v>
      </c>
      <c r="G1182">
        <v>29884691</v>
      </c>
    </row>
    <row r="1183" spans="1:7">
      <c r="A1183" s="23" t="s">
        <v>847</v>
      </c>
      <c r="B1183" t="s">
        <v>57</v>
      </c>
      <c r="C1183">
        <v>12.4</v>
      </c>
      <c r="E1183" s="7" t="s">
        <v>1476</v>
      </c>
      <c r="F1183" t="s">
        <v>861</v>
      </c>
      <c r="G1183">
        <v>29884691</v>
      </c>
    </row>
    <row r="1184" spans="1:7">
      <c r="A1184" s="23" t="s">
        <v>847</v>
      </c>
      <c r="B1184" t="s">
        <v>897</v>
      </c>
      <c r="C1184">
        <v>13.4</v>
      </c>
      <c r="E1184" s="7" t="s">
        <v>1476</v>
      </c>
      <c r="F1184" t="s">
        <v>861</v>
      </c>
      <c r="G1184">
        <v>29884691</v>
      </c>
    </row>
    <row r="1185" spans="1:7">
      <c r="A1185" s="23" t="s">
        <v>847</v>
      </c>
      <c r="B1185" t="s">
        <v>898</v>
      </c>
      <c r="C1185">
        <v>32.200000000000003</v>
      </c>
      <c r="E1185" s="7" t="s">
        <v>1476</v>
      </c>
      <c r="F1185" t="s">
        <v>861</v>
      </c>
      <c r="G1185">
        <v>29884691</v>
      </c>
    </row>
    <row r="1186" spans="1:7">
      <c r="A1186" s="23" t="s">
        <v>847</v>
      </c>
      <c r="B1186" t="s">
        <v>899</v>
      </c>
      <c r="C1186">
        <v>68.5</v>
      </c>
      <c r="E1186" s="7" t="s">
        <v>1476</v>
      </c>
      <c r="F1186" t="s">
        <v>861</v>
      </c>
      <c r="G1186">
        <v>29884691</v>
      </c>
    </row>
    <row r="1187" spans="1:7">
      <c r="A1187" s="23" t="s">
        <v>847</v>
      </c>
      <c r="B1187" t="s">
        <v>25</v>
      </c>
      <c r="C1187">
        <v>56.7</v>
      </c>
      <c r="E1187" s="7" t="s">
        <v>1476</v>
      </c>
      <c r="F1187" t="s">
        <v>861</v>
      </c>
      <c r="G1187">
        <v>29884691</v>
      </c>
    </row>
    <row r="1188" spans="1:7">
      <c r="A1188" s="23" t="s">
        <v>847</v>
      </c>
      <c r="B1188" t="s">
        <v>286</v>
      </c>
      <c r="C1188">
        <v>4.9000000000000004</v>
      </c>
      <c r="E1188" s="7" t="s">
        <v>1476</v>
      </c>
      <c r="F1188" t="s">
        <v>861</v>
      </c>
      <c r="G1188">
        <v>29884691</v>
      </c>
    </row>
    <row r="1189" spans="1:7">
      <c r="A1189" s="23" t="s">
        <v>847</v>
      </c>
      <c r="B1189" t="s">
        <v>823</v>
      </c>
      <c r="C1189">
        <v>15.6</v>
      </c>
      <c r="E1189" s="7" t="s">
        <v>1476</v>
      </c>
      <c r="F1189" t="s">
        <v>861</v>
      </c>
      <c r="G1189">
        <v>29884691</v>
      </c>
    </row>
    <row r="1190" spans="1:7">
      <c r="A1190" s="23" t="s">
        <v>847</v>
      </c>
      <c r="B1190" t="s">
        <v>900</v>
      </c>
      <c r="C1190">
        <v>50.4</v>
      </c>
      <c r="E1190" s="7" t="s">
        <v>1476</v>
      </c>
      <c r="F1190" t="s">
        <v>861</v>
      </c>
      <c r="G1190">
        <v>29884691</v>
      </c>
    </row>
    <row r="1191" spans="1:7">
      <c r="A1191" s="23" t="s">
        <v>847</v>
      </c>
      <c r="B1191" t="s">
        <v>255</v>
      </c>
      <c r="C1191">
        <v>235.7</v>
      </c>
      <c r="E1191" s="7" t="s">
        <v>1476</v>
      </c>
      <c r="F1191" t="s">
        <v>861</v>
      </c>
      <c r="G1191">
        <v>29884691</v>
      </c>
    </row>
    <row r="1192" spans="1:7">
      <c r="A1192" s="23" t="s">
        <v>847</v>
      </c>
      <c r="B1192" t="s">
        <v>901</v>
      </c>
      <c r="C1192">
        <v>109.3</v>
      </c>
      <c r="E1192" s="7" t="s">
        <v>1476</v>
      </c>
      <c r="F1192" t="s">
        <v>861</v>
      </c>
      <c r="G1192">
        <v>29884691</v>
      </c>
    </row>
    <row r="1193" spans="1:7">
      <c r="A1193" s="23" t="s">
        <v>847</v>
      </c>
      <c r="B1193" t="s">
        <v>177</v>
      </c>
      <c r="C1193">
        <v>91.1</v>
      </c>
      <c r="E1193" s="7" t="s">
        <v>1476</v>
      </c>
      <c r="F1193" t="s">
        <v>861</v>
      </c>
      <c r="G1193">
        <v>29884691</v>
      </c>
    </row>
    <row r="1194" spans="1:7">
      <c r="A1194" s="23" t="s">
        <v>847</v>
      </c>
      <c r="B1194" t="s">
        <v>47</v>
      </c>
      <c r="C1194">
        <v>2.2999999999999998</v>
      </c>
      <c r="E1194" s="7" t="s">
        <v>1476</v>
      </c>
      <c r="F1194" t="s">
        <v>861</v>
      </c>
      <c r="G1194">
        <v>29884691</v>
      </c>
    </row>
    <row r="1195" spans="1:7">
      <c r="A1195" s="23" t="s">
        <v>847</v>
      </c>
      <c r="B1195" t="s">
        <v>356</v>
      </c>
      <c r="C1195">
        <v>199.2</v>
      </c>
      <c r="E1195" s="7" t="s">
        <v>1476</v>
      </c>
      <c r="F1195" t="s">
        <v>861</v>
      </c>
      <c r="G1195">
        <v>29884691</v>
      </c>
    </row>
    <row r="1196" spans="1:7">
      <c r="A1196" s="23" t="s">
        <v>847</v>
      </c>
      <c r="B1196" t="s">
        <v>902</v>
      </c>
      <c r="C1196">
        <v>12.1</v>
      </c>
      <c r="E1196" s="7" t="s">
        <v>1476</v>
      </c>
      <c r="F1196" t="s">
        <v>861</v>
      </c>
      <c r="G1196">
        <v>29884691</v>
      </c>
    </row>
    <row r="1197" spans="1:7">
      <c r="A1197" s="23" t="s">
        <v>847</v>
      </c>
      <c r="B1197" t="s">
        <v>903</v>
      </c>
      <c r="C1197">
        <v>691.5</v>
      </c>
      <c r="E1197" s="7" t="s">
        <v>1476</v>
      </c>
      <c r="F1197" t="s">
        <v>861</v>
      </c>
      <c r="G1197">
        <v>29884691</v>
      </c>
    </row>
    <row r="1198" spans="1:7">
      <c r="A1198" s="23" t="s">
        <v>847</v>
      </c>
      <c r="B1198" t="s">
        <v>342</v>
      </c>
      <c r="C1198">
        <v>49.7</v>
      </c>
      <c r="E1198" s="7" t="s">
        <v>1476</v>
      </c>
      <c r="F1198" t="s">
        <v>861</v>
      </c>
      <c r="G1198">
        <v>29884691</v>
      </c>
    </row>
    <row r="1199" spans="1:7">
      <c r="A1199" s="23" t="s">
        <v>847</v>
      </c>
      <c r="B1199" t="s">
        <v>895</v>
      </c>
      <c r="C1199">
        <v>32.1</v>
      </c>
      <c r="E1199" t="s">
        <v>767</v>
      </c>
      <c r="F1199" t="s">
        <v>861</v>
      </c>
      <c r="G1199">
        <v>29884691</v>
      </c>
    </row>
    <row r="1200" spans="1:7">
      <c r="A1200" s="23" t="s">
        <v>847</v>
      </c>
      <c r="B1200" t="s">
        <v>493</v>
      </c>
      <c r="C1200">
        <v>5</v>
      </c>
      <c r="E1200" t="s">
        <v>767</v>
      </c>
      <c r="F1200" t="s">
        <v>861</v>
      </c>
      <c r="G1200">
        <v>29884691</v>
      </c>
    </row>
    <row r="1201" spans="1:7">
      <c r="A1201" s="23" t="s">
        <v>847</v>
      </c>
      <c r="B1201" t="s">
        <v>495</v>
      </c>
      <c r="C1201">
        <v>113.4</v>
      </c>
      <c r="E1201" t="s">
        <v>767</v>
      </c>
      <c r="F1201" t="s">
        <v>861</v>
      </c>
      <c r="G1201">
        <v>29884691</v>
      </c>
    </row>
    <row r="1202" spans="1:7">
      <c r="A1202" s="23" t="s">
        <v>847</v>
      </c>
      <c r="B1202" t="s">
        <v>896</v>
      </c>
      <c r="C1202">
        <v>12.8</v>
      </c>
      <c r="E1202" t="s">
        <v>767</v>
      </c>
      <c r="F1202" t="s">
        <v>861</v>
      </c>
      <c r="G1202">
        <v>29884691</v>
      </c>
    </row>
    <row r="1203" spans="1:7">
      <c r="A1203" s="23" t="s">
        <v>847</v>
      </c>
      <c r="B1203" t="s">
        <v>57</v>
      </c>
      <c r="C1203">
        <v>3.4</v>
      </c>
      <c r="E1203" t="s">
        <v>767</v>
      </c>
      <c r="F1203" t="s">
        <v>861</v>
      </c>
      <c r="G1203">
        <v>29884691</v>
      </c>
    </row>
    <row r="1204" spans="1:7">
      <c r="A1204" s="23" t="s">
        <v>847</v>
      </c>
      <c r="B1204" t="s">
        <v>897</v>
      </c>
      <c r="C1204">
        <v>1</v>
      </c>
      <c r="E1204" t="s">
        <v>767</v>
      </c>
      <c r="F1204" t="s">
        <v>861</v>
      </c>
      <c r="G1204">
        <v>29884691</v>
      </c>
    </row>
    <row r="1205" spans="1:7">
      <c r="A1205" s="23" t="s">
        <v>847</v>
      </c>
      <c r="B1205" t="s">
        <v>898</v>
      </c>
      <c r="C1205">
        <v>13.4</v>
      </c>
      <c r="E1205" t="s">
        <v>767</v>
      </c>
      <c r="F1205" t="s">
        <v>861</v>
      </c>
      <c r="G1205">
        <v>29884691</v>
      </c>
    </row>
    <row r="1206" spans="1:7">
      <c r="A1206" s="23" t="s">
        <v>847</v>
      </c>
      <c r="B1206" t="s">
        <v>899</v>
      </c>
      <c r="C1206">
        <v>19.8</v>
      </c>
      <c r="E1206" t="s">
        <v>767</v>
      </c>
      <c r="F1206" t="s">
        <v>861</v>
      </c>
      <c r="G1206">
        <v>29884691</v>
      </c>
    </row>
    <row r="1207" spans="1:7">
      <c r="A1207" s="23" t="s">
        <v>847</v>
      </c>
      <c r="B1207" t="s">
        <v>25</v>
      </c>
      <c r="C1207">
        <v>36</v>
      </c>
      <c r="E1207" t="s">
        <v>767</v>
      </c>
      <c r="F1207" t="s">
        <v>861</v>
      </c>
      <c r="G1207">
        <v>29884691</v>
      </c>
    </row>
    <row r="1208" spans="1:7">
      <c r="A1208" s="23" t="s">
        <v>847</v>
      </c>
      <c r="B1208" t="s">
        <v>286</v>
      </c>
      <c r="C1208">
        <v>1.3</v>
      </c>
      <c r="E1208" t="s">
        <v>767</v>
      </c>
      <c r="F1208" t="s">
        <v>861</v>
      </c>
      <c r="G1208">
        <v>29884691</v>
      </c>
    </row>
    <row r="1209" spans="1:7">
      <c r="A1209" s="23" t="s">
        <v>847</v>
      </c>
      <c r="B1209" t="s">
        <v>823</v>
      </c>
      <c r="C1209">
        <v>4.5</v>
      </c>
      <c r="E1209" t="s">
        <v>767</v>
      </c>
      <c r="F1209" t="s">
        <v>861</v>
      </c>
      <c r="G1209">
        <v>29884691</v>
      </c>
    </row>
    <row r="1210" spans="1:7">
      <c r="A1210" s="23" t="s">
        <v>847</v>
      </c>
      <c r="B1210" t="s">
        <v>900</v>
      </c>
      <c r="C1210">
        <v>28.5</v>
      </c>
      <c r="E1210" t="s">
        <v>767</v>
      </c>
      <c r="F1210" t="s">
        <v>861</v>
      </c>
      <c r="G1210">
        <v>29884691</v>
      </c>
    </row>
    <row r="1211" spans="1:7">
      <c r="A1211" s="23" t="s">
        <v>847</v>
      </c>
      <c r="B1211" t="s">
        <v>255</v>
      </c>
      <c r="C1211">
        <v>67.3</v>
      </c>
      <c r="E1211" t="s">
        <v>767</v>
      </c>
      <c r="F1211" t="s">
        <v>861</v>
      </c>
      <c r="G1211">
        <v>29884691</v>
      </c>
    </row>
    <row r="1212" spans="1:7">
      <c r="A1212" s="23" t="s">
        <v>847</v>
      </c>
      <c r="B1212" t="s">
        <v>901</v>
      </c>
      <c r="C1212">
        <v>61.9</v>
      </c>
      <c r="E1212" t="s">
        <v>767</v>
      </c>
      <c r="F1212" t="s">
        <v>861</v>
      </c>
      <c r="G1212">
        <v>29884691</v>
      </c>
    </row>
    <row r="1213" spans="1:7">
      <c r="A1213" s="23" t="s">
        <v>847</v>
      </c>
      <c r="B1213" t="s">
        <v>177</v>
      </c>
      <c r="C1213">
        <v>23.6</v>
      </c>
      <c r="E1213" t="s">
        <v>767</v>
      </c>
      <c r="F1213" t="s">
        <v>861</v>
      </c>
      <c r="G1213">
        <v>29884691</v>
      </c>
    </row>
    <row r="1214" spans="1:7">
      <c r="A1214" s="23" t="s">
        <v>847</v>
      </c>
      <c r="B1214" t="s">
        <v>47</v>
      </c>
      <c r="C1214">
        <v>0.9</v>
      </c>
      <c r="E1214" t="s">
        <v>767</v>
      </c>
      <c r="F1214" t="s">
        <v>861</v>
      </c>
      <c r="G1214">
        <v>29884691</v>
      </c>
    </row>
    <row r="1215" spans="1:7">
      <c r="A1215" s="23" t="s">
        <v>847</v>
      </c>
      <c r="B1215" t="s">
        <v>356</v>
      </c>
      <c r="C1215">
        <v>50.2</v>
      </c>
      <c r="E1215" t="s">
        <v>767</v>
      </c>
      <c r="F1215" t="s">
        <v>861</v>
      </c>
      <c r="G1215">
        <v>29884691</v>
      </c>
    </row>
    <row r="1216" spans="1:7">
      <c r="A1216" s="23" t="s">
        <v>847</v>
      </c>
      <c r="B1216" t="s">
        <v>902</v>
      </c>
      <c r="C1216">
        <v>5</v>
      </c>
      <c r="E1216" t="s">
        <v>767</v>
      </c>
      <c r="F1216" t="s">
        <v>861</v>
      </c>
      <c r="G1216">
        <v>29884691</v>
      </c>
    </row>
    <row r="1217" spans="1:7">
      <c r="A1217" s="23" t="s">
        <v>847</v>
      </c>
      <c r="B1217" t="s">
        <v>903</v>
      </c>
      <c r="C1217">
        <v>205.4</v>
      </c>
      <c r="E1217" t="s">
        <v>767</v>
      </c>
      <c r="F1217" t="s">
        <v>861</v>
      </c>
      <c r="G1217">
        <v>29884691</v>
      </c>
    </row>
    <row r="1218" spans="1:7">
      <c r="A1218" s="23" t="s">
        <v>847</v>
      </c>
      <c r="B1218" t="s">
        <v>342</v>
      </c>
      <c r="C1218">
        <v>17.8</v>
      </c>
      <c r="E1218" t="s">
        <v>767</v>
      </c>
      <c r="F1218" t="s">
        <v>861</v>
      </c>
      <c r="G1218">
        <v>29884691</v>
      </c>
    </row>
    <row r="1219" spans="1:7">
      <c r="A1219" s="23" t="s">
        <v>847</v>
      </c>
      <c r="B1219" t="s">
        <v>895</v>
      </c>
      <c r="C1219">
        <v>24.5</v>
      </c>
      <c r="E1219" t="s">
        <v>862</v>
      </c>
      <c r="F1219" t="s">
        <v>861</v>
      </c>
      <c r="G1219">
        <v>29884691</v>
      </c>
    </row>
    <row r="1220" spans="1:7">
      <c r="A1220" s="23" t="s">
        <v>847</v>
      </c>
      <c r="B1220" t="s">
        <v>493</v>
      </c>
      <c r="C1220">
        <v>4</v>
      </c>
      <c r="E1220" t="s">
        <v>862</v>
      </c>
      <c r="F1220" t="s">
        <v>861</v>
      </c>
      <c r="G1220">
        <v>29884691</v>
      </c>
    </row>
    <row r="1221" spans="1:7">
      <c r="A1221" s="23" t="s">
        <v>847</v>
      </c>
      <c r="B1221" t="s">
        <v>495</v>
      </c>
      <c r="C1221">
        <v>86</v>
      </c>
      <c r="E1221" t="s">
        <v>862</v>
      </c>
      <c r="F1221" t="s">
        <v>861</v>
      </c>
      <c r="G1221">
        <v>29884691</v>
      </c>
    </row>
    <row r="1222" spans="1:7">
      <c r="A1222" s="23" t="s">
        <v>847</v>
      </c>
      <c r="B1222" t="s">
        <v>896</v>
      </c>
      <c r="C1222">
        <v>7.6</v>
      </c>
      <c r="E1222" t="s">
        <v>862</v>
      </c>
      <c r="F1222" t="s">
        <v>861</v>
      </c>
      <c r="G1222">
        <v>29884691</v>
      </c>
    </row>
    <row r="1223" spans="1:7">
      <c r="A1223" s="23" t="s">
        <v>847</v>
      </c>
      <c r="B1223" t="s">
        <v>57</v>
      </c>
      <c r="C1223">
        <v>2.2999999999999998</v>
      </c>
      <c r="E1223" t="s">
        <v>862</v>
      </c>
      <c r="F1223" t="s">
        <v>861</v>
      </c>
      <c r="G1223">
        <v>29884691</v>
      </c>
    </row>
    <row r="1224" spans="1:7">
      <c r="A1224" s="23" t="s">
        <v>847</v>
      </c>
      <c r="B1224" t="s">
        <v>897</v>
      </c>
      <c r="C1224">
        <v>0.8</v>
      </c>
      <c r="E1224" t="s">
        <v>862</v>
      </c>
      <c r="F1224" t="s">
        <v>861</v>
      </c>
      <c r="G1224">
        <v>29884691</v>
      </c>
    </row>
    <row r="1225" spans="1:7">
      <c r="A1225" s="23" t="s">
        <v>847</v>
      </c>
      <c r="B1225" t="s">
        <v>898</v>
      </c>
      <c r="C1225">
        <v>10.8</v>
      </c>
      <c r="E1225" t="s">
        <v>862</v>
      </c>
      <c r="F1225" t="s">
        <v>861</v>
      </c>
      <c r="G1225">
        <v>29884691</v>
      </c>
    </row>
    <row r="1226" spans="1:7">
      <c r="A1226" s="23" t="s">
        <v>847</v>
      </c>
      <c r="B1226" t="s">
        <v>899</v>
      </c>
      <c r="C1226">
        <v>19.600000000000001</v>
      </c>
      <c r="E1226" t="s">
        <v>862</v>
      </c>
      <c r="F1226" t="s">
        <v>861</v>
      </c>
      <c r="G1226">
        <v>29884691</v>
      </c>
    </row>
    <row r="1227" spans="1:7">
      <c r="A1227" s="23" t="s">
        <v>847</v>
      </c>
      <c r="B1227" t="s">
        <v>25</v>
      </c>
      <c r="C1227">
        <v>20.100000000000001</v>
      </c>
      <c r="E1227" t="s">
        <v>862</v>
      </c>
      <c r="F1227" t="s">
        <v>861</v>
      </c>
      <c r="G1227">
        <v>29884691</v>
      </c>
    </row>
    <row r="1228" spans="1:7">
      <c r="A1228" s="23" t="s">
        <v>847</v>
      </c>
      <c r="B1228" t="s">
        <v>286</v>
      </c>
      <c r="C1228">
        <v>1.4</v>
      </c>
      <c r="E1228" t="s">
        <v>862</v>
      </c>
      <c r="F1228" t="s">
        <v>861</v>
      </c>
      <c r="G1228">
        <v>29884691</v>
      </c>
    </row>
    <row r="1229" spans="1:7">
      <c r="A1229" s="23" t="s">
        <v>847</v>
      </c>
      <c r="B1229" t="s">
        <v>823</v>
      </c>
      <c r="C1229">
        <v>3.2</v>
      </c>
      <c r="E1229" t="s">
        <v>862</v>
      </c>
      <c r="F1229" t="s">
        <v>861</v>
      </c>
      <c r="G1229">
        <v>29884691</v>
      </c>
    </row>
    <row r="1230" spans="1:7">
      <c r="A1230" s="23" t="s">
        <v>847</v>
      </c>
      <c r="B1230" t="s">
        <v>900</v>
      </c>
      <c r="C1230">
        <v>30.5</v>
      </c>
      <c r="E1230" t="s">
        <v>862</v>
      </c>
      <c r="F1230" t="s">
        <v>861</v>
      </c>
      <c r="G1230">
        <v>29884691</v>
      </c>
    </row>
    <row r="1231" spans="1:7">
      <c r="A1231" s="23" t="s">
        <v>847</v>
      </c>
      <c r="B1231" t="s">
        <v>255</v>
      </c>
      <c r="C1231">
        <v>55.1</v>
      </c>
      <c r="E1231" t="s">
        <v>862</v>
      </c>
      <c r="F1231" t="s">
        <v>861</v>
      </c>
      <c r="G1231">
        <v>29884691</v>
      </c>
    </row>
    <row r="1232" spans="1:7">
      <c r="A1232" s="23" t="s">
        <v>847</v>
      </c>
      <c r="B1232" t="s">
        <v>901</v>
      </c>
      <c r="C1232">
        <v>48.2</v>
      </c>
      <c r="E1232" t="s">
        <v>862</v>
      </c>
      <c r="F1232" t="s">
        <v>861</v>
      </c>
      <c r="G1232">
        <v>29884691</v>
      </c>
    </row>
    <row r="1233" spans="1:7">
      <c r="A1233" s="23" t="s">
        <v>847</v>
      </c>
      <c r="B1233" t="s">
        <v>177</v>
      </c>
      <c r="C1233">
        <v>18.7</v>
      </c>
      <c r="E1233" t="s">
        <v>862</v>
      </c>
      <c r="F1233" t="s">
        <v>861</v>
      </c>
      <c r="G1233">
        <v>29884691</v>
      </c>
    </row>
    <row r="1234" spans="1:7">
      <c r="A1234" s="23" t="s">
        <v>847</v>
      </c>
      <c r="B1234" t="s">
        <v>47</v>
      </c>
      <c r="C1234">
        <v>1</v>
      </c>
      <c r="E1234" t="s">
        <v>862</v>
      </c>
      <c r="F1234" t="s">
        <v>861</v>
      </c>
      <c r="G1234">
        <v>29884691</v>
      </c>
    </row>
    <row r="1235" spans="1:7">
      <c r="A1235" s="23" t="s">
        <v>847</v>
      </c>
      <c r="B1235" t="s">
        <v>356</v>
      </c>
      <c r="C1235">
        <v>43</v>
      </c>
      <c r="E1235" t="s">
        <v>862</v>
      </c>
      <c r="F1235" t="s">
        <v>861</v>
      </c>
      <c r="G1235">
        <v>29884691</v>
      </c>
    </row>
    <row r="1236" spans="1:7">
      <c r="A1236" s="23" t="s">
        <v>847</v>
      </c>
      <c r="B1236" t="s">
        <v>902</v>
      </c>
      <c r="C1236">
        <v>5.7</v>
      </c>
      <c r="E1236" t="s">
        <v>862</v>
      </c>
      <c r="F1236" t="s">
        <v>861</v>
      </c>
      <c r="G1236">
        <v>29884691</v>
      </c>
    </row>
    <row r="1237" spans="1:7">
      <c r="A1237" s="23" t="s">
        <v>847</v>
      </c>
      <c r="B1237" t="s">
        <v>903</v>
      </c>
      <c r="C1237">
        <v>189</v>
      </c>
      <c r="E1237" t="s">
        <v>862</v>
      </c>
      <c r="F1237" t="s">
        <v>861</v>
      </c>
      <c r="G1237">
        <v>29884691</v>
      </c>
    </row>
    <row r="1238" spans="1:7">
      <c r="A1238" s="23" t="s">
        <v>847</v>
      </c>
      <c r="B1238" t="s">
        <v>342</v>
      </c>
      <c r="C1238">
        <v>9.6999999999999993</v>
      </c>
      <c r="E1238" t="s">
        <v>862</v>
      </c>
      <c r="F1238" t="s">
        <v>861</v>
      </c>
      <c r="G1238">
        <v>29884691</v>
      </c>
    </row>
    <row r="1239" spans="1:7">
      <c r="A1239" s="23" t="s">
        <v>847</v>
      </c>
      <c r="B1239" t="s">
        <v>895</v>
      </c>
      <c r="C1239">
        <v>10.1</v>
      </c>
      <c r="E1239" s="7" t="s">
        <v>1477</v>
      </c>
      <c r="F1239" t="s">
        <v>861</v>
      </c>
      <c r="G1239">
        <v>29884691</v>
      </c>
    </row>
    <row r="1240" spans="1:7">
      <c r="A1240" s="23" t="s">
        <v>847</v>
      </c>
      <c r="B1240" t="s">
        <v>493</v>
      </c>
      <c r="C1240">
        <v>1.8</v>
      </c>
      <c r="E1240" s="7" t="s">
        <v>1477</v>
      </c>
      <c r="F1240" t="s">
        <v>861</v>
      </c>
      <c r="G1240">
        <v>29884691</v>
      </c>
    </row>
    <row r="1241" spans="1:7">
      <c r="A1241" s="23" t="s">
        <v>847</v>
      </c>
      <c r="B1241" t="s">
        <v>495</v>
      </c>
      <c r="C1241">
        <v>39.200000000000003</v>
      </c>
      <c r="E1241" s="7" t="s">
        <v>1477</v>
      </c>
      <c r="F1241" t="s">
        <v>861</v>
      </c>
      <c r="G1241">
        <v>29884691</v>
      </c>
    </row>
    <row r="1242" spans="1:7">
      <c r="A1242" s="23" t="s">
        <v>847</v>
      </c>
      <c r="B1242" t="s">
        <v>896</v>
      </c>
      <c r="C1242">
        <v>3.5</v>
      </c>
      <c r="E1242" s="7" t="s">
        <v>1477</v>
      </c>
      <c r="F1242" t="s">
        <v>861</v>
      </c>
      <c r="G1242">
        <v>29884691</v>
      </c>
    </row>
    <row r="1243" spans="1:7">
      <c r="A1243" s="23" t="s">
        <v>847</v>
      </c>
      <c r="B1243" t="s">
        <v>57</v>
      </c>
      <c r="C1243">
        <v>1.4</v>
      </c>
      <c r="E1243" s="7" t="s">
        <v>1477</v>
      </c>
      <c r="F1243" t="s">
        <v>861</v>
      </c>
      <c r="G1243">
        <v>29884691</v>
      </c>
    </row>
    <row r="1244" spans="1:7">
      <c r="A1244" s="23" t="s">
        <v>847</v>
      </c>
      <c r="B1244" t="s">
        <v>897</v>
      </c>
      <c r="C1244">
        <v>0.3</v>
      </c>
      <c r="E1244" s="7" t="s">
        <v>1477</v>
      </c>
      <c r="F1244" t="s">
        <v>861</v>
      </c>
      <c r="G1244">
        <v>29884691</v>
      </c>
    </row>
    <row r="1245" spans="1:7">
      <c r="A1245" s="23" t="s">
        <v>847</v>
      </c>
      <c r="B1245" t="s">
        <v>898</v>
      </c>
      <c r="C1245">
        <v>11.1</v>
      </c>
      <c r="E1245" s="7" t="s">
        <v>1477</v>
      </c>
      <c r="F1245" t="s">
        <v>861</v>
      </c>
      <c r="G1245">
        <v>29884691</v>
      </c>
    </row>
    <row r="1246" spans="1:7">
      <c r="A1246" s="23" t="s">
        <v>847</v>
      </c>
      <c r="B1246" t="s">
        <v>899</v>
      </c>
      <c r="C1246">
        <v>8.6</v>
      </c>
      <c r="E1246" s="7" t="s">
        <v>1477</v>
      </c>
      <c r="F1246" t="s">
        <v>861</v>
      </c>
      <c r="G1246">
        <v>29884691</v>
      </c>
    </row>
    <row r="1247" spans="1:7">
      <c r="A1247" s="23" t="s">
        <v>847</v>
      </c>
      <c r="B1247" t="s">
        <v>25</v>
      </c>
      <c r="C1247">
        <v>16.7</v>
      </c>
      <c r="E1247" s="7" t="s">
        <v>1477</v>
      </c>
      <c r="F1247" t="s">
        <v>861</v>
      </c>
      <c r="G1247">
        <v>29884691</v>
      </c>
    </row>
    <row r="1248" spans="1:7">
      <c r="A1248" s="23" t="s">
        <v>847</v>
      </c>
      <c r="B1248" t="s">
        <v>286</v>
      </c>
      <c r="C1248">
        <v>0.5</v>
      </c>
      <c r="E1248" s="7" t="s">
        <v>1477</v>
      </c>
      <c r="F1248" t="s">
        <v>861</v>
      </c>
      <c r="G1248">
        <v>29884691</v>
      </c>
    </row>
    <row r="1249" spans="1:7">
      <c r="A1249" s="23" t="s">
        <v>847</v>
      </c>
      <c r="B1249" t="s">
        <v>823</v>
      </c>
      <c r="C1249">
        <v>1.7</v>
      </c>
      <c r="E1249" s="7" t="s">
        <v>1477</v>
      </c>
      <c r="F1249" t="s">
        <v>861</v>
      </c>
      <c r="G1249">
        <v>29884691</v>
      </c>
    </row>
    <row r="1250" spans="1:7">
      <c r="A1250" s="23" t="s">
        <v>847</v>
      </c>
      <c r="B1250" t="s">
        <v>900</v>
      </c>
      <c r="C1250">
        <v>19.399999999999999</v>
      </c>
      <c r="E1250" s="7" t="s">
        <v>1477</v>
      </c>
      <c r="F1250" t="s">
        <v>861</v>
      </c>
      <c r="G1250">
        <v>29884691</v>
      </c>
    </row>
    <row r="1251" spans="1:7">
      <c r="A1251" s="23" t="s">
        <v>847</v>
      </c>
      <c r="B1251" t="s">
        <v>255</v>
      </c>
      <c r="C1251">
        <v>20.3</v>
      </c>
      <c r="E1251" s="7" t="s">
        <v>1477</v>
      </c>
      <c r="F1251" t="s">
        <v>861</v>
      </c>
      <c r="G1251">
        <v>29884691</v>
      </c>
    </row>
    <row r="1252" spans="1:7">
      <c r="A1252" s="23" t="s">
        <v>847</v>
      </c>
      <c r="B1252" t="s">
        <v>901</v>
      </c>
      <c r="C1252">
        <v>55.7</v>
      </c>
      <c r="E1252" s="7" t="s">
        <v>1477</v>
      </c>
      <c r="F1252" t="s">
        <v>861</v>
      </c>
      <c r="G1252">
        <v>29884691</v>
      </c>
    </row>
    <row r="1253" spans="1:7">
      <c r="A1253" s="23" t="s">
        <v>847</v>
      </c>
      <c r="B1253" t="s">
        <v>177</v>
      </c>
      <c r="C1253">
        <v>6.4</v>
      </c>
      <c r="E1253" s="7" t="s">
        <v>1477</v>
      </c>
      <c r="F1253" t="s">
        <v>861</v>
      </c>
      <c r="G1253">
        <v>29884691</v>
      </c>
    </row>
    <row r="1254" spans="1:7">
      <c r="A1254" s="23" t="s">
        <v>847</v>
      </c>
      <c r="B1254" t="s">
        <v>47</v>
      </c>
      <c r="C1254">
        <v>0.4</v>
      </c>
      <c r="E1254" s="7" t="s">
        <v>1477</v>
      </c>
      <c r="F1254" t="s">
        <v>861</v>
      </c>
      <c r="G1254">
        <v>29884691</v>
      </c>
    </row>
    <row r="1255" spans="1:7">
      <c r="A1255" s="23" t="s">
        <v>847</v>
      </c>
      <c r="B1255" t="s">
        <v>356</v>
      </c>
      <c r="C1255">
        <v>14.1</v>
      </c>
      <c r="E1255" s="7" t="s">
        <v>1477</v>
      </c>
      <c r="F1255" t="s">
        <v>861</v>
      </c>
      <c r="G1255">
        <v>29884691</v>
      </c>
    </row>
    <row r="1256" spans="1:7">
      <c r="A1256" s="23" t="s">
        <v>847</v>
      </c>
      <c r="B1256" t="s">
        <v>902</v>
      </c>
      <c r="C1256">
        <v>3.7</v>
      </c>
      <c r="E1256" s="7" t="s">
        <v>1477</v>
      </c>
      <c r="F1256" t="s">
        <v>861</v>
      </c>
      <c r="G1256">
        <v>29884691</v>
      </c>
    </row>
    <row r="1257" spans="1:7">
      <c r="A1257" s="23" t="s">
        <v>847</v>
      </c>
      <c r="B1257" t="s">
        <v>903</v>
      </c>
      <c r="C1257">
        <v>141.4</v>
      </c>
      <c r="E1257" s="7" t="s">
        <v>1477</v>
      </c>
      <c r="F1257" t="s">
        <v>861</v>
      </c>
      <c r="G1257">
        <v>29884691</v>
      </c>
    </row>
    <row r="1258" spans="1:7">
      <c r="A1258" s="23" t="s">
        <v>847</v>
      </c>
      <c r="B1258" t="s">
        <v>342</v>
      </c>
      <c r="C1258">
        <v>4.5999999999999996</v>
      </c>
      <c r="E1258" s="7" t="s">
        <v>1477</v>
      </c>
      <c r="F1258" t="s">
        <v>861</v>
      </c>
      <c r="G1258">
        <v>29884691</v>
      </c>
    </row>
    <row r="1259" spans="1:7">
      <c r="A1259" s="23" t="s">
        <v>847</v>
      </c>
      <c r="B1259" t="s">
        <v>286</v>
      </c>
      <c r="C1259">
        <v>3.9</v>
      </c>
      <c r="E1259" s="7" t="s">
        <v>1476</v>
      </c>
      <c r="F1259" t="s">
        <v>861</v>
      </c>
      <c r="G1259">
        <v>23709117</v>
      </c>
    </row>
    <row r="1260" spans="1:7">
      <c r="A1260" s="23" t="s">
        <v>847</v>
      </c>
      <c r="B1260" t="s">
        <v>904</v>
      </c>
      <c r="C1260">
        <v>6</v>
      </c>
      <c r="E1260" s="7" t="s">
        <v>1476</v>
      </c>
      <c r="F1260" t="s">
        <v>861</v>
      </c>
      <c r="G1260">
        <v>23709117</v>
      </c>
    </row>
    <row r="1261" spans="1:7">
      <c r="A1261" s="23" t="s">
        <v>847</v>
      </c>
      <c r="B1261" t="s">
        <v>143</v>
      </c>
      <c r="C1261">
        <v>55.2</v>
      </c>
      <c r="E1261" s="7" t="s">
        <v>1476</v>
      </c>
      <c r="F1261" t="s">
        <v>861</v>
      </c>
      <c r="G1261">
        <v>23709117</v>
      </c>
    </row>
    <row r="1262" spans="1:7">
      <c r="A1262" s="23" t="s">
        <v>847</v>
      </c>
      <c r="B1262" t="s">
        <v>429</v>
      </c>
      <c r="C1262">
        <v>71.599999999999994</v>
      </c>
      <c r="E1262" s="7" t="s">
        <v>1476</v>
      </c>
      <c r="F1262" t="s">
        <v>861</v>
      </c>
      <c r="G1262">
        <v>23709117</v>
      </c>
    </row>
    <row r="1263" spans="1:7">
      <c r="A1263" s="23" t="s">
        <v>847</v>
      </c>
      <c r="B1263" t="s">
        <v>342</v>
      </c>
      <c r="C1263">
        <v>91.9</v>
      </c>
      <c r="E1263" s="7" t="s">
        <v>1476</v>
      </c>
      <c r="F1263" t="s">
        <v>861</v>
      </c>
      <c r="G1263">
        <v>23709117</v>
      </c>
    </row>
    <row r="1264" spans="1:7">
      <c r="A1264" s="23" t="s">
        <v>847</v>
      </c>
      <c r="B1264" t="s">
        <v>178</v>
      </c>
      <c r="C1264">
        <v>129</v>
      </c>
      <c r="E1264" s="7" t="s">
        <v>1476</v>
      </c>
      <c r="F1264" t="s">
        <v>861</v>
      </c>
      <c r="G1264">
        <v>23709117</v>
      </c>
    </row>
    <row r="1265" spans="1:7">
      <c r="A1265" s="23" t="s">
        <v>847</v>
      </c>
      <c r="B1265" t="s">
        <v>177</v>
      </c>
      <c r="C1265">
        <v>91.6</v>
      </c>
      <c r="E1265" s="7" t="s">
        <v>1476</v>
      </c>
      <c r="F1265" t="s">
        <v>861</v>
      </c>
      <c r="G1265">
        <v>23709117</v>
      </c>
    </row>
    <row r="1266" spans="1:7">
      <c r="A1266" s="23" t="s">
        <v>847</v>
      </c>
      <c r="B1266" t="s">
        <v>469</v>
      </c>
      <c r="C1266">
        <v>171</v>
      </c>
      <c r="E1266" s="7" t="s">
        <v>1476</v>
      </c>
      <c r="F1266" t="s">
        <v>861</v>
      </c>
      <c r="G1266">
        <v>23709117</v>
      </c>
    </row>
    <row r="1267" spans="1:7">
      <c r="A1267" s="23" t="s">
        <v>847</v>
      </c>
      <c r="B1267" t="s">
        <v>18</v>
      </c>
      <c r="C1267">
        <v>566</v>
      </c>
      <c r="E1267" s="7" t="s">
        <v>1476</v>
      </c>
      <c r="F1267" t="s">
        <v>861</v>
      </c>
      <c r="G1267">
        <v>23709117</v>
      </c>
    </row>
    <row r="1268" spans="1:7">
      <c r="A1268" s="23" t="s">
        <v>847</v>
      </c>
      <c r="B1268" t="s">
        <v>356</v>
      </c>
      <c r="C1268" s="24">
        <v>775</v>
      </c>
      <c r="E1268" s="7" t="s">
        <v>1476</v>
      </c>
      <c r="F1268" t="s">
        <v>861</v>
      </c>
      <c r="G1268">
        <v>23709117</v>
      </c>
    </row>
    <row r="1269" spans="1:7" ht="17">
      <c r="A1269" s="23" t="s">
        <v>847</v>
      </c>
      <c r="B1269" s="28" t="s">
        <v>905</v>
      </c>
      <c r="C1269" s="29">
        <v>0.08</v>
      </c>
      <c r="D1269" s="28"/>
      <c r="E1269" s="28" t="s">
        <v>862</v>
      </c>
      <c r="F1269" t="s">
        <v>861</v>
      </c>
      <c r="G1269">
        <v>23709117</v>
      </c>
    </row>
    <row r="1270" spans="1:7" ht="17">
      <c r="A1270" s="23" t="s">
        <v>847</v>
      </c>
      <c r="B1270" s="28" t="s">
        <v>906</v>
      </c>
      <c r="C1270" s="29">
        <v>0.17</v>
      </c>
      <c r="D1270" s="30"/>
      <c r="E1270" s="28" t="s">
        <v>862</v>
      </c>
      <c r="F1270" t="s">
        <v>861</v>
      </c>
      <c r="G1270">
        <v>23709117</v>
      </c>
    </row>
    <row r="1271" spans="1:7" ht="17">
      <c r="A1271" s="23" t="s">
        <v>847</v>
      </c>
      <c r="B1271" s="28" t="s">
        <v>286</v>
      </c>
      <c r="C1271" s="29">
        <v>1.4</v>
      </c>
      <c r="D1271" s="30"/>
      <c r="E1271" s="28" t="s">
        <v>862</v>
      </c>
      <c r="F1271" t="s">
        <v>861</v>
      </c>
      <c r="G1271">
        <v>23709117</v>
      </c>
    </row>
    <row r="1272" spans="1:7" ht="17">
      <c r="A1272" s="23" t="s">
        <v>847</v>
      </c>
      <c r="B1272" s="28" t="s">
        <v>249</v>
      </c>
      <c r="C1272" s="29">
        <v>1.5</v>
      </c>
      <c r="D1272" s="30"/>
      <c r="E1272" s="28" t="s">
        <v>862</v>
      </c>
      <c r="F1272" t="s">
        <v>861</v>
      </c>
      <c r="G1272">
        <v>23709117</v>
      </c>
    </row>
    <row r="1273" spans="1:7" ht="17">
      <c r="A1273" s="23" t="s">
        <v>847</v>
      </c>
      <c r="B1273" s="28" t="s">
        <v>493</v>
      </c>
      <c r="C1273" s="29">
        <v>2.5</v>
      </c>
      <c r="D1273" s="30"/>
      <c r="E1273" s="28" t="s">
        <v>862</v>
      </c>
      <c r="F1273" t="s">
        <v>861</v>
      </c>
      <c r="G1273">
        <v>23709117</v>
      </c>
    </row>
    <row r="1274" spans="1:7" ht="17">
      <c r="A1274" s="23" t="s">
        <v>847</v>
      </c>
      <c r="B1274" s="28" t="s">
        <v>605</v>
      </c>
      <c r="C1274" s="29">
        <v>2.6</v>
      </c>
      <c r="D1274" s="30"/>
      <c r="E1274" s="28" t="s">
        <v>862</v>
      </c>
      <c r="F1274" t="s">
        <v>861</v>
      </c>
      <c r="G1274">
        <v>23709117</v>
      </c>
    </row>
    <row r="1275" spans="1:7" ht="17">
      <c r="A1275" s="23" t="s">
        <v>847</v>
      </c>
      <c r="B1275" s="7" t="s">
        <v>1476</v>
      </c>
      <c r="C1275" s="32">
        <v>3</v>
      </c>
      <c r="D1275" s="31"/>
      <c r="E1275" s="28" t="s">
        <v>862</v>
      </c>
      <c r="F1275" t="s">
        <v>861</v>
      </c>
      <c r="G1275">
        <v>23709117</v>
      </c>
    </row>
    <row r="1276" spans="1:7" ht="17">
      <c r="A1276" s="23" t="s">
        <v>847</v>
      </c>
      <c r="B1276" s="28" t="s">
        <v>292</v>
      </c>
      <c r="C1276" s="29">
        <v>3.6</v>
      </c>
      <c r="D1276" s="30"/>
      <c r="E1276" s="28" t="s">
        <v>862</v>
      </c>
      <c r="F1276" t="s">
        <v>861</v>
      </c>
      <c r="G1276">
        <v>23709117</v>
      </c>
    </row>
    <row r="1277" spans="1:7" ht="17">
      <c r="A1277" s="23" t="s">
        <v>847</v>
      </c>
      <c r="B1277" s="28" t="s">
        <v>904</v>
      </c>
      <c r="C1277" s="29">
        <v>4.5</v>
      </c>
      <c r="D1277" s="30"/>
      <c r="E1277" s="28" t="s">
        <v>862</v>
      </c>
      <c r="F1277" t="s">
        <v>861</v>
      </c>
      <c r="G1277">
        <v>23709117</v>
      </c>
    </row>
    <row r="1278" spans="1:7" ht="17">
      <c r="A1278" s="23" t="s">
        <v>847</v>
      </c>
      <c r="B1278" s="28" t="s">
        <v>907</v>
      </c>
      <c r="C1278" s="29">
        <v>5.8</v>
      </c>
      <c r="D1278" s="28"/>
      <c r="E1278" s="28" t="s">
        <v>862</v>
      </c>
      <c r="F1278" t="s">
        <v>861</v>
      </c>
      <c r="G1278">
        <v>23709117</v>
      </c>
    </row>
    <row r="1279" spans="1:7" ht="17">
      <c r="A1279" s="23" t="s">
        <v>847</v>
      </c>
      <c r="B1279" s="28" t="s">
        <v>143</v>
      </c>
      <c r="C1279" s="29">
        <v>13.1</v>
      </c>
      <c r="D1279" s="30"/>
      <c r="E1279" s="28" t="s">
        <v>862</v>
      </c>
      <c r="F1279" t="s">
        <v>861</v>
      </c>
      <c r="G1279">
        <v>23709117</v>
      </c>
    </row>
    <row r="1280" spans="1:7" ht="17">
      <c r="A1280" s="23" t="s">
        <v>847</v>
      </c>
      <c r="B1280" s="28" t="s">
        <v>342</v>
      </c>
      <c r="C1280" s="29">
        <v>21</v>
      </c>
      <c r="D1280" s="30"/>
      <c r="E1280" s="28" t="s">
        <v>862</v>
      </c>
      <c r="F1280" t="s">
        <v>861</v>
      </c>
      <c r="G1280">
        <v>23709117</v>
      </c>
    </row>
    <row r="1281" spans="1:7" ht="17">
      <c r="A1281" s="23" t="s">
        <v>847</v>
      </c>
      <c r="B1281" s="28" t="s">
        <v>177</v>
      </c>
      <c r="C1281" s="29">
        <v>29.6</v>
      </c>
      <c r="D1281" s="30"/>
      <c r="E1281" s="28" t="s">
        <v>862</v>
      </c>
      <c r="F1281" t="s">
        <v>861</v>
      </c>
      <c r="G1281">
        <v>23709117</v>
      </c>
    </row>
    <row r="1282" spans="1:7" ht="17">
      <c r="A1282" s="23" t="s">
        <v>847</v>
      </c>
      <c r="B1282" s="28" t="s">
        <v>336</v>
      </c>
      <c r="C1282" s="29">
        <v>39</v>
      </c>
      <c r="D1282" s="30"/>
      <c r="E1282" s="28" t="s">
        <v>862</v>
      </c>
      <c r="F1282" t="s">
        <v>861</v>
      </c>
      <c r="G1282">
        <v>23709117</v>
      </c>
    </row>
    <row r="1283" spans="1:7" ht="17">
      <c r="A1283" s="23" t="s">
        <v>847</v>
      </c>
      <c r="B1283" s="28" t="s">
        <v>429</v>
      </c>
      <c r="C1283" s="29">
        <v>67.2</v>
      </c>
      <c r="D1283" s="30"/>
      <c r="E1283" s="28" t="s">
        <v>862</v>
      </c>
      <c r="F1283" t="s">
        <v>861</v>
      </c>
      <c r="G1283">
        <v>23709117</v>
      </c>
    </row>
    <row r="1284" spans="1:7" ht="17">
      <c r="A1284" s="23" t="s">
        <v>847</v>
      </c>
      <c r="B1284" s="28" t="s">
        <v>469</v>
      </c>
      <c r="C1284" s="29">
        <v>70.400000000000006</v>
      </c>
      <c r="D1284" s="30"/>
      <c r="E1284" s="28" t="s">
        <v>862</v>
      </c>
      <c r="F1284" t="s">
        <v>861</v>
      </c>
      <c r="G1284">
        <v>23709117</v>
      </c>
    </row>
    <row r="1285" spans="1:7" ht="17">
      <c r="A1285" s="23" t="s">
        <v>847</v>
      </c>
      <c r="B1285" s="28" t="s">
        <v>887</v>
      </c>
      <c r="C1285" s="29">
        <v>110</v>
      </c>
      <c r="D1285" s="28"/>
      <c r="E1285" s="28" t="s">
        <v>862</v>
      </c>
      <c r="F1285" t="s">
        <v>861</v>
      </c>
      <c r="G1285">
        <v>23709117</v>
      </c>
    </row>
    <row r="1286" spans="1:7" ht="17">
      <c r="A1286" s="23" t="s">
        <v>847</v>
      </c>
      <c r="B1286" s="28" t="s">
        <v>356</v>
      </c>
      <c r="C1286" s="29">
        <v>113</v>
      </c>
      <c r="D1286" s="30"/>
      <c r="E1286" s="28" t="s">
        <v>862</v>
      </c>
      <c r="F1286" t="s">
        <v>861</v>
      </c>
      <c r="G1286">
        <v>23709117</v>
      </c>
    </row>
    <row r="1287" spans="1:7" ht="17">
      <c r="A1287" s="23" t="s">
        <v>847</v>
      </c>
      <c r="B1287" s="28" t="s">
        <v>178</v>
      </c>
      <c r="C1287" s="29">
        <v>117</v>
      </c>
      <c r="D1287" s="30"/>
      <c r="E1287" s="28" t="s">
        <v>862</v>
      </c>
      <c r="F1287" t="s">
        <v>861</v>
      </c>
      <c r="G1287">
        <v>23709117</v>
      </c>
    </row>
    <row r="1288" spans="1:7" ht="17">
      <c r="A1288" s="23" t="s">
        <v>847</v>
      </c>
      <c r="B1288" s="28" t="s">
        <v>908</v>
      </c>
      <c r="C1288" s="29">
        <v>125</v>
      </c>
      <c r="D1288" s="28"/>
      <c r="E1288" s="28" t="s">
        <v>862</v>
      </c>
      <c r="F1288" t="s">
        <v>861</v>
      </c>
      <c r="G1288">
        <v>23709117</v>
      </c>
    </row>
    <row r="1289" spans="1:7" ht="17">
      <c r="A1289" s="23" t="s">
        <v>847</v>
      </c>
      <c r="B1289" s="28" t="s">
        <v>789</v>
      </c>
      <c r="C1289" s="29">
        <v>234</v>
      </c>
      <c r="D1289" s="30"/>
      <c r="E1289" s="28" t="s">
        <v>862</v>
      </c>
      <c r="F1289" t="s">
        <v>861</v>
      </c>
      <c r="G1289">
        <v>23709117</v>
      </c>
    </row>
    <row r="1290" spans="1:7" ht="17">
      <c r="A1290" s="23" t="s">
        <v>847</v>
      </c>
      <c r="B1290" s="28" t="s">
        <v>18</v>
      </c>
      <c r="C1290" s="29">
        <v>1180</v>
      </c>
      <c r="D1290" s="30"/>
      <c r="E1290" s="28" t="s">
        <v>862</v>
      </c>
      <c r="F1290" t="s">
        <v>861</v>
      </c>
      <c r="G1290">
        <v>23709117</v>
      </c>
    </row>
    <row r="1291" spans="1:7" ht="17">
      <c r="A1291" s="23" t="s">
        <v>847</v>
      </c>
      <c r="B1291" s="28" t="s">
        <v>286</v>
      </c>
      <c r="C1291" s="29">
        <v>0.77</v>
      </c>
      <c r="E1291" s="28" t="s">
        <v>18</v>
      </c>
      <c r="F1291" t="s">
        <v>861</v>
      </c>
      <c r="G1291">
        <v>23709117</v>
      </c>
    </row>
    <row r="1292" spans="1:7" ht="17">
      <c r="A1292" s="23" t="s">
        <v>847</v>
      </c>
      <c r="B1292" s="28" t="s">
        <v>904</v>
      </c>
      <c r="C1292" s="29">
        <v>0.68</v>
      </c>
      <c r="E1292" s="28" t="s">
        <v>18</v>
      </c>
      <c r="F1292" t="s">
        <v>861</v>
      </c>
      <c r="G1292">
        <v>23709117</v>
      </c>
    </row>
    <row r="1293" spans="1:7" ht="17">
      <c r="A1293" s="23" t="s">
        <v>847</v>
      </c>
      <c r="B1293" s="28" t="s">
        <v>342</v>
      </c>
      <c r="C1293" s="29">
        <v>20</v>
      </c>
      <c r="E1293" s="28" t="s">
        <v>18</v>
      </c>
      <c r="F1293" t="s">
        <v>861</v>
      </c>
      <c r="G1293">
        <v>23709117</v>
      </c>
    </row>
    <row r="1294" spans="1:7" ht="17">
      <c r="A1294" s="23" t="s">
        <v>847</v>
      </c>
      <c r="B1294" s="28" t="s">
        <v>177</v>
      </c>
      <c r="C1294" s="29">
        <v>6.4</v>
      </c>
      <c r="E1294" s="28" t="s">
        <v>18</v>
      </c>
      <c r="F1294" t="s">
        <v>861</v>
      </c>
      <c r="G1294">
        <v>23709117</v>
      </c>
    </row>
    <row r="1295" spans="1:7" ht="17">
      <c r="A1295" s="23" t="s">
        <v>847</v>
      </c>
      <c r="B1295" s="28" t="s">
        <v>469</v>
      </c>
      <c r="C1295" s="29">
        <v>25.4</v>
      </c>
      <c r="E1295" s="28" t="s">
        <v>18</v>
      </c>
      <c r="F1295" t="s">
        <v>861</v>
      </c>
      <c r="G1295">
        <v>23709117</v>
      </c>
    </row>
    <row r="1296" spans="1:7" ht="17">
      <c r="A1296" s="23" t="s">
        <v>847</v>
      </c>
      <c r="B1296" s="28" t="s">
        <v>178</v>
      </c>
      <c r="C1296" s="29">
        <v>9.6</v>
      </c>
      <c r="E1296" s="28" t="s">
        <v>18</v>
      </c>
      <c r="F1296" t="s">
        <v>861</v>
      </c>
      <c r="G1296">
        <v>23709117</v>
      </c>
    </row>
    <row r="1297" spans="1:7" ht="17">
      <c r="A1297" s="23" t="s">
        <v>847</v>
      </c>
      <c r="B1297" s="1" t="s">
        <v>866</v>
      </c>
      <c r="C1297" s="29">
        <v>3913</v>
      </c>
      <c r="D1297" s="1"/>
      <c r="E1297" s="7" t="s">
        <v>1476</v>
      </c>
      <c r="F1297" s="28" t="s">
        <v>848</v>
      </c>
      <c r="G1297">
        <v>24122511</v>
      </c>
    </row>
    <row r="1298" spans="1:7" ht="17">
      <c r="A1298" s="23" t="s">
        <v>847</v>
      </c>
      <c r="B1298" s="1" t="s">
        <v>909</v>
      </c>
      <c r="C1298" s="24">
        <v>2</v>
      </c>
      <c r="D1298" s="1"/>
      <c r="E1298" s="7" t="s">
        <v>1477</v>
      </c>
      <c r="F1298" s="33" t="s">
        <v>848</v>
      </c>
      <c r="G1298">
        <v>29888219</v>
      </c>
    </row>
    <row r="1299" spans="1:7" ht="17">
      <c r="A1299" s="23" t="s">
        <v>847</v>
      </c>
      <c r="B1299" s="1" t="s">
        <v>661</v>
      </c>
      <c r="C1299" s="24">
        <v>482</v>
      </c>
      <c r="D1299" s="1"/>
      <c r="E1299" s="1" t="s">
        <v>865</v>
      </c>
      <c r="F1299" s="33" t="s">
        <v>848</v>
      </c>
      <c r="G1299">
        <v>31542894</v>
      </c>
    </row>
    <row r="1300" spans="1:7" ht="17">
      <c r="A1300" s="23" t="s">
        <v>847</v>
      </c>
      <c r="B1300" t="s">
        <v>793</v>
      </c>
      <c r="C1300" s="24">
        <v>80</v>
      </c>
      <c r="D1300" s="1"/>
      <c r="E1300" s="1" t="s">
        <v>18</v>
      </c>
      <c r="F1300" s="33" t="s">
        <v>848</v>
      </c>
      <c r="G1300">
        <v>23073734</v>
      </c>
    </row>
    <row r="1301" spans="1:7">
      <c r="A1301" s="23" t="s">
        <v>847</v>
      </c>
      <c r="B1301" s="1" t="s">
        <v>217</v>
      </c>
      <c r="C1301" s="24"/>
      <c r="D1301" s="24">
        <v>85</v>
      </c>
      <c r="E1301" s="1" t="s">
        <v>18</v>
      </c>
      <c r="F1301" s="1" t="s">
        <v>848</v>
      </c>
      <c r="G1301">
        <v>24001450</v>
      </c>
    </row>
    <row r="1302" spans="1:7">
      <c r="A1302" s="23" t="s">
        <v>847</v>
      </c>
      <c r="B1302" s="27" t="s">
        <v>834</v>
      </c>
      <c r="C1302" s="24">
        <v>15</v>
      </c>
      <c r="D1302" s="1"/>
      <c r="E1302" s="1" t="s">
        <v>18</v>
      </c>
      <c r="F1302" s="1" t="s">
        <v>848</v>
      </c>
      <c r="G1302">
        <v>28428365</v>
      </c>
    </row>
    <row r="1303" spans="1:7">
      <c r="A1303" s="23" t="s">
        <v>847</v>
      </c>
      <c r="B1303" s="27" t="s">
        <v>837</v>
      </c>
      <c r="C1303" s="24">
        <v>20.3</v>
      </c>
      <c r="D1303" s="1"/>
      <c r="E1303" s="1" t="s">
        <v>18</v>
      </c>
      <c r="F1303" s="1" t="s">
        <v>848</v>
      </c>
      <c r="G1303">
        <v>28428365</v>
      </c>
    </row>
    <row r="1304" spans="1:7">
      <c r="A1304" s="23" t="s">
        <v>847</v>
      </c>
      <c r="B1304" s="34" t="s">
        <v>910</v>
      </c>
      <c r="C1304" s="24">
        <v>83.8</v>
      </c>
      <c r="D1304" s="1"/>
      <c r="E1304" s="1" t="s">
        <v>18</v>
      </c>
      <c r="F1304" s="1" t="s">
        <v>848</v>
      </c>
      <c r="G1304">
        <v>28428365</v>
      </c>
    </row>
    <row r="1305" spans="1:7" ht="17">
      <c r="A1305" s="23" t="s">
        <v>847</v>
      </c>
      <c r="B1305" s="35" t="s">
        <v>911</v>
      </c>
      <c r="C1305" s="37">
        <v>59.2</v>
      </c>
      <c r="D1305" s="36">
        <v>145.6</v>
      </c>
      <c r="E1305" s="1" t="s">
        <v>767</v>
      </c>
      <c r="F1305" s="1" t="s">
        <v>912</v>
      </c>
      <c r="G1305">
        <v>23770354</v>
      </c>
    </row>
    <row r="1306" spans="1:7" ht="17">
      <c r="A1306" s="23" t="s">
        <v>847</v>
      </c>
      <c r="B1306" s="35" t="s">
        <v>493</v>
      </c>
      <c r="C1306" s="37">
        <v>2.4</v>
      </c>
      <c r="D1306" s="36">
        <v>2.5</v>
      </c>
      <c r="E1306" s="1" t="s">
        <v>767</v>
      </c>
      <c r="F1306" s="1" t="s">
        <v>912</v>
      </c>
      <c r="G1306">
        <v>23770354</v>
      </c>
    </row>
    <row r="1307" spans="1:7" ht="17">
      <c r="A1307" s="23" t="s">
        <v>847</v>
      </c>
      <c r="B1307" s="35" t="s">
        <v>57</v>
      </c>
      <c r="C1307" s="37">
        <v>2</v>
      </c>
      <c r="D1307" s="36">
        <v>2.4</v>
      </c>
      <c r="E1307" s="1" t="s">
        <v>767</v>
      </c>
      <c r="F1307" s="1" t="s">
        <v>912</v>
      </c>
      <c r="G1307">
        <v>23770354</v>
      </c>
    </row>
    <row r="1308" spans="1:7" ht="17">
      <c r="A1308" s="23" t="s">
        <v>847</v>
      </c>
      <c r="B1308" s="35" t="s">
        <v>913</v>
      </c>
      <c r="C1308" s="37">
        <v>20.7</v>
      </c>
      <c r="D1308" s="36">
        <v>24.8</v>
      </c>
      <c r="E1308" s="1" t="s">
        <v>767</v>
      </c>
      <c r="F1308" s="1" t="s">
        <v>912</v>
      </c>
      <c r="G1308">
        <v>23770354</v>
      </c>
    </row>
    <row r="1309" spans="1:7" ht="17">
      <c r="A1309" s="23" t="s">
        <v>847</v>
      </c>
      <c r="B1309" s="35" t="s">
        <v>914</v>
      </c>
      <c r="C1309" s="37">
        <v>32.299999999999997</v>
      </c>
      <c r="D1309" s="36"/>
      <c r="E1309" s="1" t="s">
        <v>767</v>
      </c>
      <c r="F1309" s="1" t="s">
        <v>912</v>
      </c>
      <c r="G1309">
        <v>23770354</v>
      </c>
    </row>
    <row r="1310" spans="1:7" ht="17">
      <c r="A1310" s="23" t="s">
        <v>847</v>
      </c>
      <c r="B1310" s="35" t="s">
        <v>915</v>
      </c>
      <c r="C1310" s="37">
        <v>13.2</v>
      </c>
      <c r="D1310" s="36">
        <v>16.899999999999999</v>
      </c>
      <c r="E1310" s="1" t="s">
        <v>767</v>
      </c>
      <c r="F1310" s="1" t="s">
        <v>912</v>
      </c>
      <c r="G1310">
        <v>23770354</v>
      </c>
    </row>
    <row r="1311" spans="1:7" ht="17">
      <c r="A1311" s="23" t="s">
        <v>847</v>
      </c>
      <c r="B1311" s="35" t="s">
        <v>266</v>
      </c>
      <c r="C1311" s="37">
        <v>32.5</v>
      </c>
      <c r="D1311" s="36">
        <v>51.6</v>
      </c>
      <c r="E1311" s="1" t="s">
        <v>767</v>
      </c>
      <c r="F1311" s="1" t="s">
        <v>912</v>
      </c>
      <c r="G1311">
        <v>23770354</v>
      </c>
    </row>
    <row r="1312" spans="1:7" ht="17">
      <c r="A1312" s="23" t="s">
        <v>847</v>
      </c>
      <c r="B1312" s="35" t="s">
        <v>288</v>
      </c>
      <c r="C1312" s="37">
        <v>104.6</v>
      </c>
      <c r="D1312" s="36">
        <v>86.8</v>
      </c>
      <c r="E1312" s="1" t="s">
        <v>767</v>
      </c>
      <c r="F1312" s="1" t="s">
        <v>912</v>
      </c>
      <c r="G1312">
        <v>23770354</v>
      </c>
    </row>
    <row r="1313" spans="1:7" ht="17">
      <c r="A1313" s="23" t="s">
        <v>847</v>
      </c>
      <c r="B1313" s="35" t="s">
        <v>916</v>
      </c>
      <c r="C1313" s="37">
        <v>71.099999999999994</v>
      </c>
      <c r="D1313" s="36"/>
      <c r="E1313" s="1" t="s">
        <v>767</v>
      </c>
      <c r="F1313" s="1" t="s">
        <v>912</v>
      </c>
      <c r="G1313">
        <v>23770354</v>
      </c>
    </row>
    <row r="1314" spans="1:7" ht="17">
      <c r="A1314" s="23" t="s">
        <v>847</v>
      </c>
      <c r="B1314" s="35" t="s">
        <v>917</v>
      </c>
      <c r="C1314" s="37">
        <v>17.7</v>
      </c>
      <c r="D1314" s="36"/>
      <c r="E1314" s="1" t="s">
        <v>767</v>
      </c>
      <c r="F1314" s="1" t="s">
        <v>912</v>
      </c>
      <c r="G1314">
        <v>23770354</v>
      </c>
    </row>
    <row r="1315" spans="1:7">
      <c r="A1315" s="23" t="s">
        <v>847</v>
      </c>
      <c r="B1315" s="27" t="s">
        <v>599</v>
      </c>
      <c r="C1315" s="27">
        <v>52.8</v>
      </c>
      <c r="D1315" s="38">
        <v>57.7</v>
      </c>
      <c r="E1315" s="1" t="s">
        <v>767</v>
      </c>
      <c r="F1315" s="1" t="s">
        <v>912</v>
      </c>
      <c r="G1315">
        <v>23770354</v>
      </c>
    </row>
    <row r="1316" spans="1:7">
      <c r="A1316" s="23" t="s">
        <v>847</v>
      </c>
      <c r="B1316" s="27" t="s">
        <v>918</v>
      </c>
      <c r="C1316" s="27">
        <v>65.5</v>
      </c>
      <c r="D1316" s="38"/>
      <c r="E1316" s="1" t="s">
        <v>767</v>
      </c>
      <c r="F1316" s="1" t="s">
        <v>912</v>
      </c>
      <c r="G1316">
        <v>23770354</v>
      </c>
    </row>
    <row r="1317" spans="1:7">
      <c r="A1317" s="23" t="s">
        <v>847</v>
      </c>
      <c r="B1317" s="27" t="s">
        <v>919</v>
      </c>
      <c r="C1317" s="27">
        <v>6.7</v>
      </c>
      <c r="D1317" s="38">
        <v>9.1</v>
      </c>
      <c r="E1317" s="1" t="s">
        <v>767</v>
      </c>
      <c r="F1317" s="1" t="s">
        <v>912</v>
      </c>
      <c r="G1317">
        <v>23770354</v>
      </c>
    </row>
    <row r="1318" spans="1:7">
      <c r="A1318" s="23" t="s">
        <v>847</v>
      </c>
      <c r="B1318" s="39" t="s">
        <v>920</v>
      </c>
      <c r="C1318" s="27">
        <v>6.4</v>
      </c>
      <c r="E1318" s="7" t="s">
        <v>1476</v>
      </c>
      <c r="F1318" s="1" t="s">
        <v>848</v>
      </c>
      <c r="G1318">
        <v>22902721</v>
      </c>
    </row>
    <row r="1319" spans="1:7">
      <c r="A1319" s="23" t="s">
        <v>847</v>
      </c>
      <c r="B1319" s="27" t="s">
        <v>469</v>
      </c>
      <c r="C1319" s="27"/>
      <c r="D1319" s="27">
        <v>144</v>
      </c>
      <c r="E1319" s="1" t="s">
        <v>767</v>
      </c>
      <c r="F1319" s="1" t="s">
        <v>848</v>
      </c>
      <c r="G1319">
        <v>22072731</v>
      </c>
    </row>
    <row r="1320" spans="1:7">
      <c r="A1320" s="23" t="s">
        <v>847</v>
      </c>
      <c r="B1320" s="27" t="s">
        <v>469</v>
      </c>
      <c r="D1320" s="38">
        <v>124</v>
      </c>
      <c r="E1320" s="1" t="s">
        <v>18</v>
      </c>
      <c r="F1320" s="1" t="s">
        <v>848</v>
      </c>
      <c r="G1320">
        <v>22072731</v>
      </c>
    </row>
    <row r="1321" spans="1:7">
      <c r="A1321" s="23" t="s">
        <v>847</v>
      </c>
      <c r="B1321" s="27" t="s">
        <v>469</v>
      </c>
      <c r="D1321" s="38">
        <v>146</v>
      </c>
      <c r="E1321" s="7" t="s">
        <v>1476</v>
      </c>
      <c r="F1321" s="1" t="s">
        <v>848</v>
      </c>
      <c r="G1321">
        <v>22072731</v>
      </c>
    </row>
    <row r="1322" spans="1:7">
      <c r="A1322" s="23" t="s">
        <v>847</v>
      </c>
      <c r="B1322" s="27" t="s">
        <v>469</v>
      </c>
      <c r="D1322" s="38">
        <v>104</v>
      </c>
      <c r="E1322" s="7" t="s">
        <v>1477</v>
      </c>
      <c r="F1322" s="1" t="s">
        <v>848</v>
      </c>
      <c r="G1322">
        <v>22072731</v>
      </c>
    </row>
    <row r="1323" spans="1:7">
      <c r="A1323" s="23" t="s">
        <v>847</v>
      </c>
      <c r="B1323" s="27" t="s">
        <v>469</v>
      </c>
      <c r="D1323" s="38">
        <v>95</v>
      </c>
      <c r="E1323" t="s">
        <v>921</v>
      </c>
      <c r="F1323" s="1" t="s">
        <v>848</v>
      </c>
      <c r="G1323">
        <v>22072731</v>
      </c>
    </row>
    <row r="1324" spans="1:7">
      <c r="A1324" s="23" t="s">
        <v>847</v>
      </c>
      <c r="B1324" t="s">
        <v>922</v>
      </c>
      <c r="C1324">
        <v>31</v>
      </c>
      <c r="E1324" s="1" t="s">
        <v>18</v>
      </c>
      <c r="F1324" s="1" t="s">
        <v>861</v>
      </c>
      <c r="G1324">
        <v>32129697</v>
      </c>
    </row>
    <row r="1325" spans="1:7" ht="20">
      <c r="A1325" s="42" t="s">
        <v>960</v>
      </c>
      <c r="B1325" t="s">
        <v>314</v>
      </c>
      <c r="C1325">
        <v>37</v>
      </c>
      <c r="E1325" s="7" t="s">
        <v>1476</v>
      </c>
      <c r="F1325" t="s">
        <v>945</v>
      </c>
      <c r="G1325" s="12">
        <v>18490433</v>
      </c>
    </row>
    <row r="1326" spans="1:7" ht="20">
      <c r="A1326" s="42" t="s">
        <v>960</v>
      </c>
      <c r="B1326" t="s">
        <v>251</v>
      </c>
      <c r="C1326">
        <v>17</v>
      </c>
      <c r="E1326" s="7" t="s">
        <v>1476</v>
      </c>
      <c r="F1326" t="s">
        <v>945</v>
      </c>
      <c r="G1326" s="12">
        <v>18490433</v>
      </c>
    </row>
    <row r="1327" spans="1:7" ht="20">
      <c r="A1327" s="42" t="s">
        <v>960</v>
      </c>
      <c r="B1327" t="s">
        <v>186</v>
      </c>
      <c r="C1327">
        <v>7</v>
      </c>
      <c r="E1327" s="7" t="s">
        <v>1476</v>
      </c>
      <c r="F1327" t="s">
        <v>945</v>
      </c>
      <c r="G1327" s="12">
        <v>18490433</v>
      </c>
    </row>
    <row r="1328" spans="1:7" ht="20">
      <c r="A1328" s="42" t="s">
        <v>960</v>
      </c>
      <c r="B1328" t="s">
        <v>419</v>
      </c>
      <c r="C1328">
        <v>0.4</v>
      </c>
      <c r="E1328" s="7" t="s">
        <v>1476</v>
      </c>
      <c r="F1328" t="s">
        <v>945</v>
      </c>
      <c r="G1328" s="12">
        <v>18490433</v>
      </c>
    </row>
    <row r="1329" spans="1:7" ht="20">
      <c r="A1329" s="42" t="s">
        <v>960</v>
      </c>
      <c r="B1329" t="s">
        <v>185</v>
      </c>
      <c r="C1329">
        <v>37</v>
      </c>
      <c r="E1329" s="7" t="s">
        <v>1476</v>
      </c>
      <c r="F1329" t="s">
        <v>945</v>
      </c>
      <c r="G1329" s="12">
        <v>18490433</v>
      </c>
    </row>
    <row r="1330" spans="1:7" ht="20">
      <c r="A1330" s="42" t="s">
        <v>960</v>
      </c>
      <c r="B1330" t="s">
        <v>356</v>
      </c>
      <c r="C1330">
        <v>20</v>
      </c>
      <c r="E1330" s="7" t="s">
        <v>1476</v>
      </c>
      <c r="F1330" t="s">
        <v>945</v>
      </c>
      <c r="G1330" s="12">
        <v>18490433</v>
      </c>
    </row>
    <row r="1331" spans="1:7" ht="20">
      <c r="A1331" s="42" t="s">
        <v>960</v>
      </c>
      <c r="B1331" t="s">
        <v>358</v>
      </c>
      <c r="C1331">
        <v>24</v>
      </c>
      <c r="E1331" s="7" t="s">
        <v>1476</v>
      </c>
      <c r="F1331" t="s">
        <v>945</v>
      </c>
      <c r="G1331" s="12">
        <v>18490433</v>
      </c>
    </row>
    <row r="1332" spans="1:7" ht="20">
      <c r="A1332" s="42" t="s">
        <v>960</v>
      </c>
      <c r="B1332" t="s">
        <v>961</v>
      </c>
      <c r="C1332">
        <v>80</v>
      </c>
      <c r="E1332" s="7" t="s">
        <v>1476</v>
      </c>
      <c r="F1332" t="s">
        <v>945</v>
      </c>
      <c r="G1332" s="12">
        <v>25165131</v>
      </c>
    </row>
    <row r="1333" spans="1:7" ht="20">
      <c r="A1333" s="42" t="s">
        <v>960</v>
      </c>
      <c r="B1333" t="s">
        <v>962</v>
      </c>
      <c r="C1333">
        <v>2.06</v>
      </c>
      <c r="E1333" s="7" t="s">
        <v>1476</v>
      </c>
      <c r="F1333" t="s">
        <v>945</v>
      </c>
      <c r="G1333" s="12">
        <v>25165131</v>
      </c>
    </row>
    <row r="1334" spans="1:7" ht="20">
      <c r="A1334" s="42" t="s">
        <v>960</v>
      </c>
      <c r="B1334" t="s">
        <v>810</v>
      </c>
      <c r="C1334">
        <v>54</v>
      </c>
      <c r="E1334" s="7" t="s">
        <v>1476</v>
      </c>
      <c r="F1334" t="s">
        <v>945</v>
      </c>
      <c r="G1334" s="12">
        <v>25165131</v>
      </c>
    </row>
    <row r="1335" spans="1:7" ht="20">
      <c r="A1335" s="42" t="s">
        <v>960</v>
      </c>
      <c r="B1335" t="s">
        <v>963</v>
      </c>
      <c r="C1335">
        <v>86</v>
      </c>
      <c r="E1335" s="7" t="s">
        <v>1476</v>
      </c>
      <c r="F1335" t="s">
        <v>945</v>
      </c>
      <c r="G1335" s="12">
        <v>25165131</v>
      </c>
    </row>
    <row r="1336" spans="1:7" ht="20">
      <c r="A1336" s="42" t="s">
        <v>960</v>
      </c>
      <c r="B1336" t="s">
        <v>964</v>
      </c>
      <c r="C1336">
        <v>74</v>
      </c>
      <c r="E1336" s="7" t="s">
        <v>1476</v>
      </c>
      <c r="F1336" t="s">
        <v>945</v>
      </c>
      <c r="G1336" s="12">
        <v>25165131</v>
      </c>
    </row>
    <row r="1337" spans="1:7" ht="20">
      <c r="A1337" s="42" t="s">
        <v>960</v>
      </c>
      <c r="B1337" t="s">
        <v>66</v>
      </c>
      <c r="C1337">
        <v>57</v>
      </c>
      <c r="E1337" s="7" t="s">
        <v>1476</v>
      </c>
      <c r="F1337" t="s">
        <v>945</v>
      </c>
      <c r="G1337" s="12">
        <v>25165131</v>
      </c>
    </row>
    <row r="1338" spans="1:7" ht="20">
      <c r="A1338" s="42" t="s">
        <v>960</v>
      </c>
      <c r="B1338" t="s">
        <v>965</v>
      </c>
      <c r="C1338">
        <v>96</v>
      </c>
      <c r="E1338" s="7" t="s">
        <v>1476</v>
      </c>
      <c r="F1338" t="s">
        <v>945</v>
      </c>
      <c r="G1338" s="12">
        <v>25165131</v>
      </c>
    </row>
    <row r="1339" spans="1:7" ht="20">
      <c r="A1339" s="42" t="s">
        <v>960</v>
      </c>
      <c r="B1339" t="s">
        <v>486</v>
      </c>
      <c r="C1339">
        <v>77</v>
      </c>
      <c r="E1339" s="7" t="s">
        <v>1476</v>
      </c>
      <c r="F1339" t="s">
        <v>945</v>
      </c>
      <c r="G1339" s="12">
        <v>25165131</v>
      </c>
    </row>
    <row r="1340" spans="1:7" ht="20">
      <c r="A1340" s="42" t="s">
        <v>960</v>
      </c>
      <c r="B1340" t="s">
        <v>966</v>
      </c>
      <c r="C1340">
        <v>91</v>
      </c>
      <c r="E1340" s="7" t="s">
        <v>1476</v>
      </c>
      <c r="F1340" t="s">
        <v>945</v>
      </c>
      <c r="G1340" s="12">
        <v>25165131</v>
      </c>
    </row>
    <row r="1341" spans="1:7" ht="20">
      <c r="A1341" s="42" t="s">
        <v>960</v>
      </c>
      <c r="B1341" t="s">
        <v>967</v>
      </c>
      <c r="C1341">
        <v>76</v>
      </c>
      <c r="E1341" s="7" t="s">
        <v>1476</v>
      </c>
      <c r="F1341" t="s">
        <v>945</v>
      </c>
      <c r="G1341" s="12">
        <v>25165131</v>
      </c>
    </row>
    <row r="1342" spans="1:7" ht="20">
      <c r="A1342" s="42" t="s">
        <v>960</v>
      </c>
      <c r="B1342" t="s">
        <v>968</v>
      </c>
      <c r="C1342">
        <v>99</v>
      </c>
      <c r="E1342" s="7" t="s">
        <v>1476</v>
      </c>
      <c r="F1342" t="s">
        <v>945</v>
      </c>
      <c r="G1342" s="12">
        <v>25165131</v>
      </c>
    </row>
    <row r="1343" spans="1:7" ht="20">
      <c r="A1343" s="42" t="s">
        <v>960</v>
      </c>
      <c r="B1343" t="s">
        <v>969</v>
      </c>
      <c r="C1343">
        <v>67</v>
      </c>
      <c r="E1343" s="7" t="s">
        <v>1476</v>
      </c>
      <c r="F1343" t="s">
        <v>945</v>
      </c>
      <c r="G1343" s="12">
        <v>25165131</v>
      </c>
    </row>
    <row r="1344" spans="1:7" ht="20">
      <c r="A1344" s="42" t="s">
        <v>960</v>
      </c>
      <c r="B1344" t="s">
        <v>869</v>
      </c>
      <c r="C1344">
        <v>68</v>
      </c>
      <c r="E1344" s="7" t="s">
        <v>1476</v>
      </c>
      <c r="F1344" t="s">
        <v>945</v>
      </c>
      <c r="G1344" s="12">
        <v>25165131</v>
      </c>
    </row>
    <row r="1345" spans="1:7" ht="20">
      <c r="A1345" s="42" t="s">
        <v>960</v>
      </c>
      <c r="B1345" t="s">
        <v>226</v>
      </c>
      <c r="C1345">
        <v>4.2</v>
      </c>
      <c r="E1345" s="7" t="s">
        <v>1476</v>
      </c>
      <c r="F1345" t="s">
        <v>944</v>
      </c>
      <c r="G1345" s="12">
        <v>27504015</v>
      </c>
    </row>
    <row r="1346" spans="1:7" ht="20">
      <c r="A1346" s="42" t="s">
        <v>960</v>
      </c>
      <c r="B1346" t="s">
        <v>970</v>
      </c>
      <c r="C1346">
        <v>6.6</v>
      </c>
      <c r="E1346" s="7" t="s">
        <v>1476</v>
      </c>
      <c r="F1346" t="s">
        <v>944</v>
      </c>
      <c r="G1346" s="12">
        <v>27504015</v>
      </c>
    </row>
    <row r="1347" spans="1:7" ht="20">
      <c r="A1347" s="42" t="s">
        <v>960</v>
      </c>
      <c r="B1347" t="s">
        <v>884</v>
      </c>
      <c r="C1347">
        <v>8.5</v>
      </c>
      <c r="E1347" s="7" t="s">
        <v>1476</v>
      </c>
      <c r="F1347" t="s">
        <v>944</v>
      </c>
      <c r="G1347" s="12">
        <v>27504015</v>
      </c>
    </row>
    <row r="1348" spans="1:7" ht="20">
      <c r="A1348" s="42" t="s">
        <v>960</v>
      </c>
      <c r="B1348" t="s">
        <v>430</v>
      </c>
      <c r="C1348">
        <v>3.5</v>
      </c>
      <c r="E1348" s="7" t="s">
        <v>1476</v>
      </c>
      <c r="F1348" t="s">
        <v>944</v>
      </c>
      <c r="G1348" s="12">
        <v>27504015</v>
      </c>
    </row>
    <row r="1349" spans="1:7" ht="20">
      <c r="A1349" s="42" t="s">
        <v>960</v>
      </c>
      <c r="B1349" s="43" t="s">
        <v>837</v>
      </c>
      <c r="C1349" s="43">
        <v>97</v>
      </c>
      <c r="E1349" t="s">
        <v>18</v>
      </c>
      <c r="F1349" t="s">
        <v>945</v>
      </c>
      <c r="G1349" s="12">
        <v>28428365</v>
      </c>
    </row>
    <row r="1350" spans="1:7" ht="20">
      <c r="A1350" s="42" t="s">
        <v>960</v>
      </c>
      <c r="B1350" s="43" t="s">
        <v>834</v>
      </c>
      <c r="C1350" s="43">
        <v>21.1</v>
      </c>
      <c r="E1350" t="s">
        <v>18</v>
      </c>
      <c r="F1350" t="s">
        <v>945</v>
      </c>
      <c r="G1350" s="12">
        <v>28428365</v>
      </c>
    </row>
    <row r="1351" spans="1:7" ht="20">
      <c r="A1351" s="42" t="s">
        <v>960</v>
      </c>
      <c r="B1351" s="43" t="s">
        <v>971</v>
      </c>
      <c r="C1351" s="43">
        <v>12</v>
      </c>
      <c r="E1351" t="s">
        <v>18</v>
      </c>
      <c r="F1351" t="s">
        <v>945</v>
      </c>
      <c r="G1351" s="12">
        <v>28428365</v>
      </c>
    </row>
    <row r="1352" spans="1:7" ht="20">
      <c r="A1352" s="42" t="s">
        <v>960</v>
      </c>
      <c r="B1352" t="s">
        <v>972</v>
      </c>
      <c r="C1352" t="s">
        <v>973</v>
      </c>
      <c r="E1352" s="7" t="s">
        <v>1476</v>
      </c>
      <c r="F1352" t="s">
        <v>945</v>
      </c>
      <c r="G1352" s="12">
        <v>28104831</v>
      </c>
    </row>
    <row r="1353" spans="1:7" ht="20">
      <c r="A1353" s="42" t="s">
        <v>960</v>
      </c>
      <c r="B1353" t="s">
        <v>342</v>
      </c>
      <c r="C1353">
        <v>12</v>
      </c>
      <c r="E1353" t="s">
        <v>764</v>
      </c>
      <c r="F1353" t="s">
        <v>945</v>
      </c>
      <c r="G1353" s="12">
        <v>30012768</v>
      </c>
    </row>
    <row r="1354" spans="1:7" ht="20">
      <c r="A1354" s="42" t="s">
        <v>960</v>
      </c>
      <c r="B1354" t="s">
        <v>342</v>
      </c>
      <c r="C1354">
        <v>3.9</v>
      </c>
      <c r="E1354" t="s">
        <v>947</v>
      </c>
      <c r="F1354" t="s">
        <v>945</v>
      </c>
      <c r="G1354" s="12">
        <v>30012768</v>
      </c>
    </row>
    <row r="1355" spans="1:7" ht="20">
      <c r="A1355" s="42" t="s">
        <v>960</v>
      </c>
      <c r="B1355" s="28" t="s">
        <v>143</v>
      </c>
      <c r="C1355">
        <v>1.4</v>
      </c>
      <c r="E1355" s="7" t="s">
        <v>1476</v>
      </c>
      <c r="F1355" t="s">
        <v>944</v>
      </c>
      <c r="G1355" s="12">
        <v>21641380</v>
      </c>
    </row>
    <row r="1356" spans="1:7" ht="20">
      <c r="A1356" s="42" t="s">
        <v>960</v>
      </c>
      <c r="B1356" t="s">
        <v>118</v>
      </c>
      <c r="C1356">
        <v>1.7</v>
      </c>
      <c r="E1356" s="7" t="s">
        <v>1476</v>
      </c>
      <c r="F1356" t="s">
        <v>944</v>
      </c>
      <c r="G1356" s="12">
        <v>21641380</v>
      </c>
    </row>
    <row r="1357" spans="1:7" ht="20">
      <c r="A1357" s="42" t="s">
        <v>960</v>
      </c>
      <c r="B1357" t="s">
        <v>789</v>
      </c>
      <c r="C1357">
        <v>2.5</v>
      </c>
      <c r="E1357" s="7" t="s">
        <v>1476</v>
      </c>
      <c r="F1357" t="s">
        <v>944</v>
      </c>
      <c r="G1357" s="12">
        <v>21641380</v>
      </c>
    </row>
    <row r="1358" spans="1:7" ht="20">
      <c r="A1358" s="42" t="s">
        <v>960</v>
      </c>
      <c r="B1358" t="s">
        <v>478</v>
      </c>
      <c r="C1358">
        <v>52.6</v>
      </c>
      <c r="E1358" s="7" t="s">
        <v>1476</v>
      </c>
      <c r="F1358" t="s">
        <v>944</v>
      </c>
      <c r="G1358" s="12">
        <v>21641380</v>
      </c>
    </row>
    <row r="1359" spans="1:7" ht="20">
      <c r="A1359" s="42" t="s">
        <v>960</v>
      </c>
      <c r="B1359" t="s">
        <v>197</v>
      </c>
      <c r="C1359">
        <v>31.1</v>
      </c>
      <c r="E1359" s="7" t="s">
        <v>1476</v>
      </c>
      <c r="F1359" t="s">
        <v>944</v>
      </c>
      <c r="G1359" s="12">
        <v>21641380</v>
      </c>
    </row>
    <row r="1360" spans="1:7" ht="20">
      <c r="A1360" s="42" t="s">
        <v>960</v>
      </c>
      <c r="B1360" t="s">
        <v>292</v>
      </c>
      <c r="C1360">
        <v>1</v>
      </c>
      <c r="E1360" s="7" t="s">
        <v>1476</v>
      </c>
      <c r="F1360" t="s">
        <v>944</v>
      </c>
      <c r="G1360" s="12">
        <v>21641380</v>
      </c>
    </row>
    <row r="1361" spans="1:7" ht="20">
      <c r="A1361" s="42" t="s">
        <v>960</v>
      </c>
      <c r="B1361" t="s">
        <v>429</v>
      </c>
      <c r="C1361">
        <v>1.3</v>
      </c>
      <c r="E1361" s="7" t="s">
        <v>1476</v>
      </c>
      <c r="F1361" t="s">
        <v>944</v>
      </c>
      <c r="G1361" s="12">
        <v>21641380</v>
      </c>
    </row>
    <row r="1362" spans="1:7" ht="20">
      <c r="A1362" s="42" t="s">
        <v>960</v>
      </c>
      <c r="B1362" t="s">
        <v>704</v>
      </c>
      <c r="C1362">
        <v>1.2</v>
      </c>
      <c r="E1362" s="7" t="s">
        <v>1476</v>
      </c>
      <c r="F1362" t="s">
        <v>944</v>
      </c>
      <c r="G1362" s="12">
        <v>21641380</v>
      </c>
    </row>
    <row r="1363" spans="1:7" ht="20">
      <c r="A1363" s="42" t="s">
        <v>960</v>
      </c>
      <c r="B1363" t="s">
        <v>974</v>
      </c>
      <c r="C1363">
        <v>23.7</v>
      </c>
      <c r="E1363" s="7" t="s">
        <v>1476</v>
      </c>
      <c r="F1363" t="s">
        <v>944</v>
      </c>
      <c r="G1363" s="12">
        <v>21641380</v>
      </c>
    </row>
    <row r="1364" spans="1:7" ht="20">
      <c r="A1364" s="42" t="s">
        <v>960</v>
      </c>
      <c r="B1364" t="s">
        <v>342</v>
      </c>
      <c r="C1364">
        <v>1.2</v>
      </c>
      <c r="E1364" s="7" t="s">
        <v>1476</v>
      </c>
      <c r="F1364" t="s">
        <v>944</v>
      </c>
      <c r="G1364" s="12">
        <v>21641380</v>
      </c>
    </row>
    <row r="1365" spans="1:7" ht="20">
      <c r="A1365" s="42" t="s">
        <v>960</v>
      </c>
      <c r="B1365" s="18" t="s">
        <v>493</v>
      </c>
      <c r="C1365" s="18">
        <v>3.47</v>
      </c>
      <c r="E1365" s="18" t="s">
        <v>28</v>
      </c>
      <c r="F1365" t="s">
        <v>945</v>
      </c>
      <c r="G1365" s="12">
        <v>26659468</v>
      </c>
    </row>
    <row r="1366" spans="1:7" ht="20">
      <c r="A1366" s="42" t="s">
        <v>960</v>
      </c>
      <c r="B1366" s="18" t="s">
        <v>473</v>
      </c>
      <c r="C1366" s="18">
        <v>32.799999999999997</v>
      </c>
      <c r="E1366" s="18" t="s">
        <v>28</v>
      </c>
      <c r="F1366" t="s">
        <v>945</v>
      </c>
      <c r="G1366" s="12">
        <v>26659468</v>
      </c>
    </row>
    <row r="1367" spans="1:7" ht="20">
      <c r="A1367" s="42" t="s">
        <v>960</v>
      </c>
      <c r="B1367" t="s">
        <v>975</v>
      </c>
      <c r="C1367">
        <v>6.8</v>
      </c>
      <c r="E1367" s="7" t="s">
        <v>1476</v>
      </c>
      <c r="F1367" t="s">
        <v>945</v>
      </c>
      <c r="G1367" s="12">
        <v>26659468</v>
      </c>
    </row>
    <row r="1368" spans="1:7" ht="20">
      <c r="A1368" s="42" t="s">
        <v>960</v>
      </c>
      <c r="B1368" s="18" t="s">
        <v>477</v>
      </c>
      <c r="C1368" s="18">
        <v>15.9</v>
      </c>
      <c r="E1368" s="18" t="s">
        <v>28</v>
      </c>
      <c r="F1368" t="s">
        <v>945</v>
      </c>
      <c r="G1368" s="12">
        <v>26659468</v>
      </c>
    </row>
    <row r="1369" spans="1:7" ht="20">
      <c r="A1369" s="42" t="s">
        <v>960</v>
      </c>
      <c r="B1369" s="18" t="s">
        <v>976</v>
      </c>
      <c r="C1369" s="18">
        <v>25</v>
      </c>
      <c r="E1369" s="7" t="s">
        <v>1476</v>
      </c>
      <c r="F1369" t="s">
        <v>945</v>
      </c>
      <c r="G1369" s="12">
        <v>26659468</v>
      </c>
    </row>
    <row r="1370" spans="1:7" ht="20">
      <c r="A1370" s="42" t="s">
        <v>960</v>
      </c>
      <c r="B1370" s="18" t="s">
        <v>429</v>
      </c>
      <c r="C1370" s="18">
        <v>6.2</v>
      </c>
      <c r="E1370" s="18" t="s">
        <v>28</v>
      </c>
      <c r="F1370" t="s">
        <v>945</v>
      </c>
      <c r="G1370" s="12">
        <v>26659468</v>
      </c>
    </row>
    <row r="1371" spans="1:7" ht="20">
      <c r="A1371" s="42" t="s">
        <v>960</v>
      </c>
      <c r="B1371" t="s">
        <v>977</v>
      </c>
      <c r="C1371">
        <v>41</v>
      </c>
      <c r="E1371" s="7" t="s">
        <v>1476</v>
      </c>
      <c r="F1371" t="s">
        <v>945</v>
      </c>
      <c r="G1371" s="12">
        <v>26659468</v>
      </c>
    </row>
    <row r="1372" spans="1:7" ht="20">
      <c r="A1372" s="42" t="s">
        <v>960</v>
      </c>
      <c r="B1372" t="s">
        <v>28</v>
      </c>
      <c r="C1372">
        <v>47</v>
      </c>
      <c r="E1372" s="7" t="s">
        <v>1476</v>
      </c>
      <c r="F1372" t="s">
        <v>945</v>
      </c>
      <c r="G1372" s="12">
        <v>26659468</v>
      </c>
    </row>
    <row r="1373" spans="1:7" ht="20">
      <c r="A1373" s="42" t="s">
        <v>960</v>
      </c>
      <c r="B1373" s="1" t="s">
        <v>105</v>
      </c>
      <c r="C1373" t="s">
        <v>978</v>
      </c>
      <c r="E1373" s="7" t="s">
        <v>1476</v>
      </c>
      <c r="F1373" t="s">
        <v>945</v>
      </c>
      <c r="G1373" s="12">
        <v>26659468</v>
      </c>
    </row>
    <row r="1374" spans="1:7" ht="20">
      <c r="A1374" s="42" t="s">
        <v>960</v>
      </c>
      <c r="B1374" s="43" t="s">
        <v>469</v>
      </c>
      <c r="C1374" s="43">
        <v>275</v>
      </c>
      <c r="E1374" t="s">
        <v>18</v>
      </c>
      <c r="F1374" t="s">
        <v>950</v>
      </c>
      <c r="G1374" s="12">
        <v>28971610</v>
      </c>
    </row>
    <row r="1375" spans="1:7" ht="20">
      <c r="A1375" s="42" t="s">
        <v>960</v>
      </c>
      <c r="B1375" s="43" t="s">
        <v>884</v>
      </c>
      <c r="C1375" s="43">
        <v>4.46</v>
      </c>
      <c r="E1375" t="s">
        <v>18</v>
      </c>
      <c r="F1375" t="s">
        <v>950</v>
      </c>
      <c r="G1375" s="12">
        <v>28971610</v>
      </c>
    </row>
    <row r="1376" spans="1:7" ht="20">
      <c r="A1376" s="42" t="s">
        <v>960</v>
      </c>
      <c r="B1376" s="43" t="s">
        <v>356</v>
      </c>
      <c r="C1376" s="43">
        <v>27.7</v>
      </c>
      <c r="E1376" t="s">
        <v>18</v>
      </c>
      <c r="F1376" t="s">
        <v>950</v>
      </c>
      <c r="G1376" s="12">
        <v>28971610</v>
      </c>
    </row>
    <row r="1377" spans="1:7" ht="20">
      <c r="A1377" s="42" t="s">
        <v>960</v>
      </c>
      <c r="B1377" t="s">
        <v>524</v>
      </c>
      <c r="C1377">
        <v>5</v>
      </c>
      <c r="E1377" s="7" t="s">
        <v>1477</v>
      </c>
      <c r="F1377" t="s">
        <v>945</v>
      </c>
      <c r="G1377" s="12">
        <v>23284953</v>
      </c>
    </row>
    <row r="1378" spans="1:7">
      <c r="A1378" s="42" t="s">
        <v>960</v>
      </c>
      <c r="B1378" t="s">
        <v>493</v>
      </c>
      <c r="C1378">
        <v>1.89</v>
      </c>
      <c r="E1378" t="s">
        <v>662</v>
      </c>
      <c r="F1378" t="s">
        <v>945</v>
      </c>
      <c r="G1378" s="7">
        <v>30361780</v>
      </c>
    </row>
    <row r="1379" spans="1:7">
      <c r="A1379" s="42" t="s">
        <v>960</v>
      </c>
      <c r="B1379" t="s">
        <v>25</v>
      </c>
      <c r="C1379">
        <v>9.1</v>
      </c>
      <c r="E1379" t="s">
        <v>662</v>
      </c>
      <c r="F1379" t="s">
        <v>945</v>
      </c>
      <c r="G1379" s="7">
        <v>30361780</v>
      </c>
    </row>
    <row r="1380" spans="1:7">
      <c r="A1380" s="42" t="s">
        <v>960</v>
      </c>
      <c r="B1380" t="s">
        <v>286</v>
      </c>
      <c r="C1380">
        <v>4.03</v>
      </c>
      <c r="E1380" t="s">
        <v>662</v>
      </c>
      <c r="F1380" t="s">
        <v>945</v>
      </c>
      <c r="G1380" s="7">
        <v>30361780</v>
      </c>
    </row>
    <row r="1381" spans="1:7">
      <c r="A1381" s="42" t="s">
        <v>960</v>
      </c>
      <c r="B1381" t="s">
        <v>823</v>
      </c>
      <c r="C1381">
        <v>1.4</v>
      </c>
      <c r="E1381" t="s">
        <v>662</v>
      </c>
      <c r="F1381" t="s">
        <v>945</v>
      </c>
      <c r="G1381" s="7">
        <v>30361780</v>
      </c>
    </row>
    <row r="1382" spans="1:7">
      <c r="A1382" s="42" t="s">
        <v>960</v>
      </c>
      <c r="B1382" t="s">
        <v>217</v>
      </c>
      <c r="C1382">
        <v>0.3</v>
      </c>
      <c r="E1382" t="s">
        <v>662</v>
      </c>
      <c r="F1382" t="s">
        <v>945</v>
      </c>
      <c r="G1382" s="7">
        <v>30361780</v>
      </c>
    </row>
    <row r="1383" spans="1:7">
      <c r="A1383" s="42" t="s">
        <v>960</v>
      </c>
      <c r="B1383" t="s">
        <v>342</v>
      </c>
      <c r="C1383">
        <v>9.6199999999999992</v>
      </c>
      <c r="E1383" t="s">
        <v>662</v>
      </c>
      <c r="F1383" t="s">
        <v>945</v>
      </c>
      <c r="G1383" s="7">
        <v>30361780</v>
      </c>
    </row>
    <row r="1384" spans="1:7" ht="20">
      <c r="A1384" s="42" t="s">
        <v>960</v>
      </c>
      <c r="B1384" s="43" t="s">
        <v>493</v>
      </c>
      <c r="C1384" s="43">
        <v>58.1</v>
      </c>
      <c r="E1384" t="s">
        <v>674</v>
      </c>
      <c r="F1384" t="s">
        <v>945</v>
      </c>
      <c r="G1384" s="12">
        <v>22913740</v>
      </c>
    </row>
    <row r="1385" spans="1:7" ht="20">
      <c r="A1385" s="42" t="s">
        <v>960</v>
      </c>
      <c r="B1385" s="43" t="s">
        <v>674</v>
      </c>
      <c r="C1385" s="43">
        <v>0.37</v>
      </c>
      <c r="E1385" t="s">
        <v>767</v>
      </c>
      <c r="F1385" t="s">
        <v>945</v>
      </c>
      <c r="G1385" s="12">
        <v>22913740</v>
      </c>
    </row>
    <row r="1386" spans="1:7" ht="20">
      <c r="A1386" s="42" t="s">
        <v>960</v>
      </c>
      <c r="B1386" s="43" t="s">
        <v>342</v>
      </c>
      <c r="C1386" s="43">
        <v>33.200000000000003</v>
      </c>
      <c r="E1386" t="s">
        <v>674</v>
      </c>
      <c r="F1386" t="s">
        <v>945</v>
      </c>
      <c r="G1386" s="12">
        <v>22913740</v>
      </c>
    </row>
    <row r="1387" spans="1:7">
      <c r="A1387" s="42" t="s">
        <v>960</v>
      </c>
      <c r="B1387" t="s">
        <v>57</v>
      </c>
      <c r="C1387">
        <v>3</v>
      </c>
      <c r="E1387" s="7" t="s">
        <v>1476</v>
      </c>
      <c r="F1387" t="s">
        <v>945</v>
      </c>
      <c r="G1387" s="7">
        <v>27676604</v>
      </c>
    </row>
    <row r="1388" spans="1:7">
      <c r="A1388" s="42" t="s">
        <v>960</v>
      </c>
      <c r="B1388" t="s">
        <v>951</v>
      </c>
      <c r="C1388">
        <v>28</v>
      </c>
      <c r="E1388" s="7" t="s">
        <v>1476</v>
      </c>
      <c r="F1388" t="s">
        <v>945</v>
      </c>
      <c r="G1388" s="7">
        <v>27676604</v>
      </c>
    </row>
    <row r="1389" spans="1:7">
      <c r="A1389" s="42" t="s">
        <v>960</v>
      </c>
      <c r="B1389" t="s">
        <v>979</v>
      </c>
      <c r="C1389">
        <v>4</v>
      </c>
      <c r="E1389" s="7" t="s">
        <v>1476</v>
      </c>
      <c r="F1389" t="s">
        <v>945</v>
      </c>
      <c r="G1389" s="7">
        <v>27676604</v>
      </c>
    </row>
    <row r="1390" spans="1:7">
      <c r="A1390" s="42" t="s">
        <v>960</v>
      </c>
      <c r="B1390" t="s">
        <v>906</v>
      </c>
      <c r="C1390">
        <v>17</v>
      </c>
      <c r="E1390" s="7" t="s">
        <v>1476</v>
      </c>
      <c r="F1390" t="s">
        <v>945</v>
      </c>
      <c r="G1390" s="7">
        <v>27676604</v>
      </c>
    </row>
    <row r="1391" spans="1:7">
      <c r="A1391" s="42" t="s">
        <v>960</v>
      </c>
      <c r="B1391" t="s">
        <v>980</v>
      </c>
      <c r="C1391">
        <v>6.7</v>
      </c>
      <c r="E1391" s="7" t="s">
        <v>1476</v>
      </c>
      <c r="F1391" t="s">
        <v>945</v>
      </c>
      <c r="G1391" s="7">
        <v>27676604</v>
      </c>
    </row>
    <row r="1392" spans="1:7">
      <c r="A1392" s="42" t="s">
        <v>960</v>
      </c>
      <c r="B1392" t="s">
        <v>865</v>
      </c>
      <c r="C1392">
        <v>15</v>
      </c>
      <c r="E1392" s="7" t="s">
        <v>1476</v>
      </c>
      <c r="F1392" t="s">
        <v>945</v>
      </c>
      <c r="G1392" s="7">
        <v>27676604</v>
      </c>
    </row>
    <row r="1393" spans="1:7" ht="20">
      <c r="A1393" s="42" t="s">
        <v>960</v>
      </c>
      <c r="B1393" t="s">
        <v>981</v>
      </c>
      <c r="C1393">
        <v>16</v>
      </c>
      <c r="E1393" t="s">
        <v>767</v>
      </c>
      <c r="F1393" t="s">
        <v>982</v>
      </c>
      <c r="G1393" s="12">
        <v>25914645</v>
      </c>
    </row>
    <row r="1394" spans="1:7" ht="20">
      <c r="A1394" s="42" t="s">
        <v>960</v>
      </c>
      <c r="B1394" t="s">
        <v>547</v>
      </c>
      <c r="C1394">
        <v>7.4</v>
      </c>
      <c r="E1394" t="s">
        <v>767</v>
      </c>
      <c r="F1394" t="s">
        <v>982</v>
      </c>
      <c r="G1394" s="12">
        <v>25914645</v>
      </c>
    </row>
    <row r="1395" spans="1:7" ht="20">
      <c r="A1395" s="42" t="s">
        <v>960</v>
      </c>
      <c r="B1395" t="s">
        <v>649</v>
      </c>
      <c r="C1395">
        <v>2.2999999999999998</v>
      </c>
      <c r="E1395" t="s">
        <v>767</v>
      </c>
      <c r="F1395" t="s">
        <v>982</v>
      </c>
      <c r="G1395" s="12">
        <v>25914645</v>
      </c>
    </row>
    <row r="1396" spans="1:7">
      <c r="A1396" s="42" t="s">
        <v>960</v>
      </c>
      <c r="B1396" t="s">
        <v>983</v>
      </c>
      <c r="C1396">
        <v>57</v>
      </c>
      <c r="E1396" s="7" t="s">
        <v>1477</v>
      </c>
      <c r="F1396" t="s">
        <v>945</v>
      </c>
      <c r="G1396" s="7">
        <v>28455521</v>
      </c>
    </row>
    <row r="1397" spans="1:7">
      <c r="A1397" s="42" t="s">
        <v>960</v>
      </c>
      <c r="B1397" t="s">
        <v>907</v>
      </c>
      <c r="C1397">
        <v>4.0999999999999996</v>
      </c>
      <c r="E1397" t="s">
        <v>953</v>
      </c>
      <c r="F1397" t="s">
        <v>945</v>
      </c>
      <c r="G1397" s="7">
        <v>24688079</v>
      </c>
    </row>
    <row r="1398" spans="1:7">
      <c r="A1398" s="42" t="s">
        <v>960</v>
      </c>
      <c r="B1398" t="s">
        <v>25</v>
      </c>
      <c r="C1398">
        <v>6.2</v>
      </c>
      <c r="E1398" t="s">
        <v>953</v>
      </c>
      <c r="F1398" t="s">
        <v>945</v>
      </c>
      <c r="G1398" s="7">
        <v>24688079</v>
      </c>
    </row>
    <row r="1399" spans="1:7">
      <c r="A1399" s="42" t="s">
        <v>960</v>
      </c>
      <c r="B1399" t="s">
        <v>524</v>
      </c>
      <c r="C1399">
        <v>10.199999999999999</v>
      </c>
      <c r="E1399" t="s">
        <v>953</v>
      </c>
      <c r="F1399" t="s">
        <v>945</v>
      </c>
      <c r="G1399" s="7">
        <v>24688079</v>
      </c>
    </row>
    <row r="1400" spans="1:7">
      <c r="A1400" s="42" t="s">
        <v>960</v>
      </c>
      <c r="B1400" t="s">
        <v>342</v>
      </c>
      <c r="C1400">
        <v>1.5</v>
      </c>
      <c r="E1400" t="s">
        <v>953</v>
      </c>
      <c r="F1400" t="s">
        <v>945</v>
      </c>
      <c r="G1400" s="7">
        <v>24688079</v>
      </c>
    </row>
    <row r="1401" spans="1:7">
      <c r="A1401" s="42" t="s">
        <v>960</v>
      </c>
      <c r="B1401" s="43" t="s">
        <v>764</v>
      </c>
      <c r="C1401" t="s">
        <v>984</v>
      </c>
      <c r="E1401" s="7" t="s">
        <v>1476</v>
      </c>
      <c r="F1401" t="s">
        <v>945</v>
      </c>
      <c r="G1401" s="7">
        <v>27550354</v>
      </c>
    </row>
    <row r="1402" spans="1:7">
      <c r="A1402" s="42" t="s">
        <v>960</v>
      </c>
      <c r="B1402" s="43" t="s">
        <v>258</v>
      </c>
      <c r="C1402" s="43">
        <v>30.3</v>
      </c>
      <c r="E1402" s="7" t="s">
        <v>1476</v>
      </c>
      <c r="F1402" t="s">
        <v>945</v>
      </c>
      <c r="G1402" s="7">
        <v>27550354</v>
      </c>
    </row>
    <row r="1403" spans="1:7">
      <c r="A1403" s="42" t="s">
        <v>960</v>
      </c>
      <c r="B1403" s="43" t="s">
        <v>258</v>
      </c>
      <c r="C1403" s="43">
        <v>22.6</v>
      </c>
      <c r="E1403" t="s">
        <v>18</v>
      </c>
      <c r="F1403" t="s">
        <v>945</v>
      </c>
      <c r="G1403" s="7">
        <v>27550354</v>
      </c>
    </row>
    <row r="1404" spans="1:7">
      <c r="A1404" s="42" t="s">
        <v>960</v>
      </c>
      <c r="B1404" s="43" t="s">
        <v>121</v>
      </c>
      <c r="C1404" s="43">
        <v>36.5</v>
      </c>
      <c r="E1404" s="7" t="s">
        <v>1476</v>
      </c>
      <c r="F1404" t="s">
        <v>945</v>
      </c>
      <c r="G1404" s="7">
        <v>27550354</v>
      </c>
    </row>
    <row r="1405" spans="1:7">
      <c r="A1405" s="42" t="s">
        <v>960</v>
      </c>
      <c r="B1405" s="43" t="s">
        <v>121</v>
      </c>
      <c r="C1405" s="43">
        <v>25.8</v>
      </c>
      <c r="E1405" t="s">
        <v>18</v>
      </c>
      <c r="F1405" t="s">
        <v>945</v>
      </c>
      <c r="G1405" s="7">
        <v>27550354</v>
      </c>
    </row>
    <row r="1406" spans="1:7">
      <c r="A1406" s="42" t="s">
        <v>960</v>
      </c>
      <c r="B1406" s="43" t="s">
        <v>446</v>
      </c>
      <c r="C1406" s="43">
        <v>42.7</v>
      </c>
      <c r="E1406" s="7" t="s">
        <v>1476</v>
      </c>
      <c r="F1406" t="s">
        <v>945</v>
      </c>
      <c r="G1406" s="7">
        <v>27550354</v>
      </c>
    </row>
    <row r="1407" spans="1:7">
      <c r="A1407" s="42" t="s">
        <v>960</v>
      </c>
      <c r="B1407" s="43" t="s">
        <v>446</v>
      </c>
      <c r="C1407" s="43">
        <v>38.700000000000003</v>
      </c>
      <c r="E1407" t="s">
        <v>18</v>
      </c>
      <c r="F1407" t="s">
        <v>945</v>
      </c>
      <c r="G1407" s="7">
        <v>27550354</v>
      </c>
    </row>
    <row r="1408" spans="1:7">
      <c r="A1408" s="42" t="s">
        <v>960</v>
      </c>
      <c r="B1408" s="43" t="s">
        <v>342</v>
      </c>
      <c r="C1408" s="43">
        <v>1.1000000000000001</v>
      </c>
      <c r="E1408" s="7" t="s">
        <v>1476</v>
      </c>
      <c r="F1408" t="s">
        <v>945</v>
      </c>
      <c r="G1408" s="7">
        <v>27550354</v>
      </c>
    </row>
    <row r="1409" spans="1:7">
      <c r="A1409" s="42" t="s">
        <v>960</v>
      </c>
      <c r="B1409" s="43" t="s">
        <v>342</v>
      </c>
      <c r="C1409" s="43">
        <v>0.8</v>
      </c>
      <c r="E1409" t="s">
        <v>18</v>
      </c>
      <c r="F1409" t="s">
        <v>945</v>
      </c>
      <c r="G1409" s="7">
        <v>27550354</v>
      </c>
    </row>
    <row r="1410" spans="1:7" ht="20">
      <c r="A1410" s="42" t="s">
        <v>960</v>
      </c>
      <c r="B1410" t="s">
        <v>919</v>
      </c>
      <c r="C1410">
        <v>21.7</v>
      </c>
      <c r="E1410" s="7" t="s">
        <v>1476</v>
      </c>
      <c r="F1410" t="s">
        <v>945</v>
      </c>
      <c r="G1410" s="12">
        <v>12110607</v>
      </c>
    </row>
    <row r="1411" spans="1:7" ht="20">
      <c r="A1411" s="42" t="s">
        <v>960</v>
      </c>
      <c r="B1411" t="s">
        <v>882</v>
      </c>
      <c r="C1411">
        <v>0.98</v>
      </c>
      <c r="E1411" s="7" t="s">
        <v>1476</v>
      </c>
      <c r="F1411" t="s">
        <v>945</v>
      </c>
      <c r="G1411" s="12">
        <v>12110607</v>
      </c>
    </row>
    <row r="1412" spans="1:7" ht="20">
      <c r="A1412" s="42" t="s">
        <v>960</v>
      </c>
      <c r="B1412" t="s">
        <v>985</v>
      </c>
      <c r="C1412" t="s">
        <v>984</v>
      </c>
      <c r="E1412" s="7" t="s">
        <v>1476</v>
      </c>
      <c r="F1412" t="s">
        <v>945</v>
      </c>
      <c r="G1412" s="12">
        <v>12110607</v>
      </c>
    </row>
    <row r="1413" spans="1:7" ht="20">
      <c r="A1413" s="42" t="s">
        <v>960</v>
      </c>
      <c r="B1413" t="s">
        <v>986</v>
      </c>
      <c r="C1413">
        <v>2.72</v>
      </c>
      <c r="E1413" s="7" t="s">
        <v>1476</v>
      </c>
      <c r="F1413" t="s">
        <v>945</v>
      </c>
      <c r="G1413" s="12">
        <v>12110607</v>
      </c>
    </row>
    <row r="1414" spans="1:7" ht="20">
      <c r="A1414" s="42" t="s">
        <v>960</v>
      </c>
      <c r="B1414" t="s">
        <v>649</v>
      </c>
      <c r="C1414">
        <v>1.84</v>
      </c>
      <c r="E1414" s="7" t="s">
        <v>1476</v>
      </c>
      <c r="F1414" t="s">
        <v>945</v>
      </c>
      <c r="G1414" s="12">
        <v>12110607</v>
      </c>
    </row>
    <row r="1415" spans="1:7" ht="20">
      <c r="A1415" s="42" t="s">
        <v>960</v>
      </c>
      <c r="B1415" t="s">
        <v>644</v>
      </c>
      <c r="C1415">
        <v>3.05</v>
      </c>
      <c r="E1415" s="7" t="s">
        <v>1476</v>
      </c>
      <c r="F1415" t="s">
        <v>945</v>
      </c>
      <c r="G1415" s="12">
        <v>12110607</v>
      </c>
    </row>
    <row r="1416" spans="1:7" ht="20">
      <c r="A1416" s="42" t="s">
        <v>960</v>
      </c>
      <c r="B1416" t="s">
        <v>987</v>
      </c>
      <c r="C1416" t="s">
        <v>988</v>
      </c>
      <c r="E1416" s="7" t="s">
        <v>1476</v>
      </c>
      <c r="F1416" t="s">
        <v>945</v>
      </c>
      <c r="G1416" s="12">
        <v>12110607</v>
      </c>
    </row>
    <row r="1417" spans="1:7" ht="20">
      <c r="A1417" s="42" t="s">
        <v>960</v>
      </c>
      <c r="B1417" s="7" t="s">
        <v>1480</v>
      </c>
      <c r="C1417">
        <v>5.73</v>
      </c>
      <c r="E1417" s="7" t="s">
        <v>1476</v>
      </c>
      <c r="F1417" t="s">
        <v>945</v>
      </c>
      <c r="G1417" s="12">
        <v>12110607</v>
      </c>
    </row>
    <row r="1418" spans="1:7">
      <c r="A1418" s="42" t="s">
        <v>960</v>
      </c>
      <c r="B1418" t="s">
        <v>895</v>
      </c>
      <c r="C1418">
        <v>18.399999999999999</v>
      </c>
      <c r="E1418" s="18" t="s">
        <v>767</v>
      </c>
      <c r="F1418" t="s">
        <v>989</v>
      </c>
      <c r="G1418" s="7">
        <v>12606755</v>
      </c>
    </row>
    <row r="1419" spans="1:7">
      <c r="A1419" s="42" t="s">
        <v>960</v>
      </c>
      <c r="B1419" t="s">
        <v>605</v>
      </c>
      <c r="C1419">
        <v>4.3</v>
      </c>
      <c r="E1419" s="18" t="s">
        <v>767</v>
      </c>
      <c r="F1419" t="s">
        <v>989</v>
      </c>
      <c r="G1419" s="7">
        <v>12606755</v>
      </c>
    </row>
    <row r="1420" spans="1:7">
      <c r="A1420" s="42" t="s">
        <v>960</v>
      </c>
      <c r="B1420" t="s">
        <v>904</v>
      </c>
      <c r="C1420">
        <v>0.71</v>
      </c>
      <c r="E1420" s="18" t="s">
        <v>767</v>
      </c>
      <c r="F1420" t="s">
        <v>989</v>
      </c>
      <c r="G1420" s="7">
        <v>12606755</v>
      </c>
    </row>
    <row r="1421" spans="1:7">
      <c r="A1421" s="42" t="s">
        <v>960</v>
      </c>
      <c r="B1421" t="s">
        <v>32</v>
      </c>
      <c r="C1421">
        <v>9.6999999999999993</v>
      </c>
      <c r="E1421" s="18" t="s">
        <v>767</v>
      </c>
      <c r="F1421" t="s">
        <v>989</v>
      </c>
      <c r="G1421" s="7">
        <v>12606755</v>
      </c>
    </row>
    <row r="1422" spans="1:7">
      <c r="A1422" s="42" t="s">
        <v>960</v>
      </c>
      <c r="B1422" t="s">
        <v>264</v>
      </c>
      <c r="C1422">
        <v>14.5</v>
      </c>
      <c r="E1422" s="18" t="s">
        <v>767</v>
      </c>
      <c r="F1422" t="s">
        <v>989</v>
      </c>
      <c r="G1422" s="7">
        <v>12606755</v>
      </c>
    </row>
    <row r="1423" spans="1:7">
      <c r="A1423" s="42" t="s">
        <v>960</v>
      </c>
      <c r="B1423" t="s">
        <v>177</v>
      </c>
      <c r="C1423">
        <v>5.4</v>
      </c>
      <c r="E1423" s="18" t="s">
        <v>767</v>
      </c>
      <c r="F1423" t="s">
        <v>989</v>
      </c>
      <c r="G1423" s="7">
        <v>12606755</v>
      </c>
    </row>
    <row r="1424" spans="1:7">
      <c r="A1424" s="42" t="s">
        <v>960</v>
      </c>
      <c r="B1424" t="s">
        <v>661</v>
      </c>
      <c r="C1424">
        <v>21.7</v>
      </c>
      <c r="E1424" s="18" t="s">
        <v>767</v>
      </c>
      <c r="F1424" t="s">
        <v>989</v>
      </c>
      <c r="G1424" s="7">
        <v>12606755</v>
      </c>
    </row>
    <row r="1425" spans="1:7">
      <c r="A1425" s="42" t="s">
        <v>960</v>
      </c>
      <c r="B1425" s="43" t="s">
        <v>765</v>
      </c>
      <c r="C1425" s="43">
        <v>580</v>
      </c>
      <c r="E1425" s="7" t="s">
        <v>1476</v>
      </c>
      <c r="F1425" t="s">
        <v>946</v>
      </c>
      <c r="G1425" s="7">
        <v>15817714</v>
      </c>
    </row>
    <row r="1426" spans="1:7">
      <c r="A1426" s="42" t="s">
        <v>960</v>
      </c>
      <c r="B1426" t="s">
        <v>118</v>
      </c>
      <c r="C1426">
        <v>15.8</v>
      </c>
      <c r="E1426" s="7" t="s">
        <v>1476</v>
      </c>
      <c r="F1426" t="s">
        <v>945</v>
      </c>
      <c r="G1426" s="7">
        <v>18686197</v>
      </c>
    </row>
    <row r="1427" spans="1:7">
      <c r="A1427" s="42" t="s">
        <v>960</v>
      </c>
      <c r="B1427" t="s">
        <v>789</v>
      </c>
      <c r="C1427">
        <v>41.5</v>
      </c>
      <c r="E1427" s="7" t="s">
        <v>1476</v>
      </c>
      <c r="F1427" t="s">
        <v>945</v>
      </c>
      <c r="G1427" s="7">
        <v>18686197</v>
      </c>
    </row>
    <row r="1428" spans="1:7">
      <c r="A1428" s="42" t="s">
        <v>960</v>
      </c>
      <c r="B1428" t="s">
        <v>478</v>
      </c>
      <c r="C1428">
        <v>268</v>
      </c>
      <c r="E1428" s="7" t="s">
        <v>1476</v>
      </c>
      <c r="F1428" t="s">
        <v>945</v>
      </c>
      <c r="G1428" s="7">
        <v>18686197</v>
      </c>
    </row>
    <row r="1429" spans="1:7">
      <c r="A1429" s="42" t="s">
        <v>960</v>
      </c>
      <c r="B1429" t="s">
        <v>990</v>
      </c>
      <c r="C1429">
        <v>87.3</v>
      </c>
      <c r="E1429" s="7" t="s">
        <v>1476</v>
      </c>
      <c r="F1429" t="s">
        <v>945</v>
      </c>
      <c r="G1429" s="7">
        <v>18686197</v>
      </c>
    </row>
    <row r="1430" spans="1:7">
      <c r="A1430" s="42" t="s">
        <v>960</v>
      </c>
      <c r="B1430" t="s">
        <v>32</v>
      </c>
      <c r="C1430">
        <v>39.1</v>
      </c>
      <c r="E1430" s="7" t="s">
        <v>1476</v>
      </c>
      <c r="F1430" t="s">
        <v>945</v>
      </c>
      <c r="G1430" s="7">
        <v>18686197</v>
      </c>
    </row>
    <row r="1431" spans="1:7">
      <c r="A1431" s="42" t="s">
        <v>960</v>
      </c>
      <c r="B1431" t="s">
        <v>429</v>
      </c>
      <c r="C1431">
        <v>113</v>
      </c>
      <c r="E1431" s="7" t="s">
        <v>1476</v>
      </c>
      <c r="F1431" t="s">
        <v>945</v>
      </c>
      <c r="G1431" s="7">
        <v>18686197</v>
      </c>
    </row>
    <row r="1432" spans="1:7">
      <c r="A1432" s="42" t="s">
        <v>960</v>
      </c>
      <c r="B1432" t="s">
        <v>177</v>
      </c>
      <c r="C1432">
        <v>16.8</v>
      </c>
      <c r="E1432" s="7" t="s">
        <v>1476</v>
      </c>
      <c r="F1432" t="s">
        <v>945</v>
      </c>
      <c r="G1432" s="7">
        <v>18686197</v>
      </c>
    </row>
    <row r="1433" spans="1:7">
      <c r="A1433" s="42" t="s">
        <v>960</v>
      </c>
      <c r="B1433" t="s">
        <v>991</v>
      </c>
      <c r="C1433">
        <v>40.5</v>
      </c>
      <c r="E1433" s="7" t="s">
        <v>1476</v>
      </c>
      <c r="F1433" t="s">
        <v>945</v>
      </c>
      <c r="G1433" s="7">
        <v>18686197</v>
      </c>
    </row>
    <row r="1434" spans="1:7">
      <c r="A1434" s="42" t="s">
        <v>960</v>
      </c>
      <c r="B1434" t="s">
        <v>992</v>
      </c>
      <c r="C1434">
        <v>5</v>
      </c>
      <c r="E1434" s="7" t="s">
        <v>1477</v>
      </c>
      <c r="F1434" t="s">
        <v>945</v>
      </c>
      <c r="G1434" s="7">
        <v>18788725</v>
      </c>
    </row>
    <row r="1435" spans="1:7">
      <c r="A1435" s="42" t="s">
        <v>960</v>
      </c>
      <c r="B1435" s="43" t="s">
        <v>993</v>
      </c>
      <c r="C1435" s="43">
        <v>57</v>
      </c>
      <c r="E1435" s="7" t="s">
        <v>1477</v>
      </c>
      <c r="F1435" t="s">
        <v>945</v>
      </c>
      <c r="G1435" s="7">
        <v>18788725</v>
      </c>
    </row>
    <row r="1436" spans="1:7">
      <c r="A1436" s="42" t="s">
        <v>960</v>
      </c>
      <c r="B1436" t="s">
        <v>493</v>
      </c>
      <c r="C1436">
        <v>16.899999999999999</v>
      </c>
      <c r="E1436" s="7" t="s">
        <v>1477</v>
      </c>
      <c r="F1436" t="s">
        <v>945</v>
      </c>
      <c r="G1436" s="7">
        <v>18788725</v>
      </c>
    </row>
    <row r="1437" spans="1:7">
      <c r="A1437" s="42" t="s">
        <v>960</v>
      </c>
      <c r="B1437" t="s">
        <v>57</v>
      </c>
      <c r="C1437">
        <v>12.2</v>
      </c>
      <c r="E1437" s="7" t="s">
        <v>1477</v>
      </c>
      <c r="F1437" t="s">
        <v>945</v>
      </c>
      <c r="G1437" s="7">
        <v>18788725</v>
      </c>
    </row>
    <row r="1438" spans="1:7">
      <c r="A1438" s="42" t="s">
        <v>960</v>
      </c>
      <c r="B1438" t="s">
        <v>994</v>
      </c>
      <c r="C1438">
        <v>27</v>
      </c>
      <c r="E1438" s="7" t="s">
        <v>1477</v>
      </c>
      <c r="F1438" t="s">
        <v>945</v>
      </c>
      <c r="G1438" s="7">
        <v>18788725</v>
      </c>
    </row>
    <row r="1439" spans="1:7">
      <c r="A1439" s="42" t="s">
        <v>960</v>
      </c>
      <c r="B1439" t="s">
        <v>605</v>
      </c>
      <c r="C1439">
        <v>27</v>
      </c>
      <c r="E1439" s="7" t="s">
        <v>1477</v>
      </c>
      <c r="F1439" t="s">
        <v>945</v>
      </c>
      <c r="G1439" s="7">
        <v>18788725</v>
      </c>
    </row>
    <row r="1440" spans="1:7">
      <c r="A1440" s="42" t="s">
        <v>960</v>
      </c>
      <c r="B1440" t="s">
        <v>543</v>
      </c>
      <c r="C1440">
        <v>18.8</v>
      </c>
      <c r="E1440" s="7" t="s">
        <v>1477</v>
      </c>
      <c r="F1440" t="s">
        <v>945</v>
      </c>
      <c r="G1440" s="7">
        <v>18788725</v>
      </c>
    </row>
    <row r="1441" spans="1:7">
      <c r="A1441" s="42" t="s">
        <v>960</v>
      </c>
      <c r="B1441" t="s">
        <v>995</v>
      </c>
      <c r="C1441">
        <v>4.9000000000000004</v>
      </c>
      <c r="E1441" s="7" t="s">
        <v>1477</v>
      </c>
      <c r="F1441" t="s">
        <v>945</v>
      </c>
      <c r="G1441" s="7">
        <v>18788725</v>
      </c>
    </row>
    <row r="1442" spans="1:7">
      <c r="A1442" s="42" t="s">
        <v>960</v>
      </c>
      <c r="B1442" t="s">
        <v>507</v>
      </c>
      <c r="C1442">
        <v>19.3</v>
      </c>
      <c r="E1442" s="7" t="s">
        <v>1477</v>
      </c>
      <c r="F1442" t="s">
        <v>945</v>
      </c>
      <c r="G1442" s="7">
        <v>18788725</v>
      </c>
    </row>
    <row r="1443" spans="1:7">
      <c r="A1443" s="42" t="s">
        <v>960</v>
      </c>
      <c r="B1443" t="s">
        <v>904</v>
      </c>
      <c r="C1443">
        <v>22.6</v>
      </c>
      <c r="E1443" s="7" t="s">
        <v>1477</v>
      </c>
      <c r="F1443" t="s">
        <v>945</v>
      </c>
      <c r="G1443" s="7">
        <v>18788725</v>
      </c>
    </row>
    <row r="1444" spans="1:7">
      <c r="A1444" s="42" t="s">
        <v>960</v>
      </c>
      <c r="B1444" t="s">
        <v>163</v>
      </c>
      <c r="C1444">
        <v>56.8</v>
      </c>
      <c r="E1444" s="7" t="s">
        <v>1477</v>
      </c>
      <c r="F1444" t="s">
        <v>945</v>
      </c>
      <c r="G1444" s="7">
        <v>18788725</v>
      </c>
    </row>
    <row r="1445" spans="1:7">
      <c r="A1445" s="42" t="s">
        <v>960</v>
      </c>
      <c r="B1445" t="s">
        <v>118</v>
      </c>
      <c r="C1445">
        <v>12.4</v>
      </c>
      <c r="E1445" s="7" t="s">
        <v>1477</v>
      </c>
      <c r="F1445" t="s">
        <v>945</v>
      </c>
      <c r="G1445" s="7">
        <v>18788725</v>
      </c>
    </row>
    <row r="1446" spans="1:7">
      <c r="A1446" s="42" t="s">
        <v>960</v>
      </c>
      <c r="B1446" t="s">
        <v>286</v>
      </c>
      <c r="C1446">
        <v>17.100000000000001</v>
      </c>
      <c r="E1446" s="7" t="s">
        <v>1477</v>
      </c>
      <c r="F1446" t="s">
        <v>945</v>
      </c>
      <c r="G1446" s="7">
        <v>18788725</v>
      </c>
    </row>
    <row r="1447" spans="1:7">
      <c r="A1447" s="42" t="s">
        <v>960</v>
      </c>
      <c r="B1447" s="18" t="s">
        <v>996</v>
      </c>
      <c r="C1447" s="18">
        <v>27</v>
      </c>
      <c r="E1447" s="7" t="s">
        <v>1477</v>
      </c>
      <c r="F1447" t="s">
        <v>945</v>
      </c>
      <c r="G1447" s="7">
        <v>18788725</v>
      </c>
    </row>
    <row r="1448" spans="1:7">
      <c r="A1448" s="42" t="s">
        <v>960</v>
      </c>
      <c r="B1448" t="s">
        <v>997</v>
      </c>
      <c r="C1448">
        <v>95</v>
      </c>
      <c r="E1448" s="7" t="s">
        <v>1477</v>
      </c>
      <c r="F1448" t="s">
        <v>945</v>
      </c>
      <c r="G1448" s="7">
        <v>18788725</v>
      </c>
    </row>
    <row r="1449" spans="1:7">
      <c r="A1449" s="42" t="s">
        <v>960</v>
      </c>
      <c r="B1449" s="18" t="s">
        <v>662</v>
      </c>
      <c r="C1449" s="18">
        <v>28</v>
      </c>
      <c r="E1449" s="7" t="s">
        <v>1477</v>
      </c>
      <c r="F1449" t="s">
        <v>945</v>
      </c>
      <c r="G1449" s="7">
        <v>18788725</v>
      </c>
    </row>
    <row r="1450" spans="1:7">
      <c r="A1450" s="42" t="s">
        <v>960</v>
      </c>
      <c r="B1450" t="s">
        <v>998</v>
      </c>
      <c r="C1450">
        <v>12.6</v>
      </c>
      <c r="E1450" s="7" t="s">
        <v>1477</v>
      </c>
      <c r="F1450" t="s">
        <v>945</v>
      </c>
      <c r="G1450" s="7">
        <v>18788725</v>
      </c>
    </row>
    <row r="1451" spans="1:7">
      <c r="A1451" s="42" t="s">
        <v>960</v>
      </c>
      <c r="B1451" t="s">
        <v>649</v>
      </c>
      <c r="C1451">
        <v>9.9</v>
      </c>
      <c r="E1451" s="7" t="s">
        <v>1477</v>
      </c>
      <c r="F1451" t="s">
        <v>945</v>
      </c>
      <c r="G1451" s="7">
        <v>18788725</v>
      </c>
    </row>
    <row r="1452" spans="1:7">
      <c r="A1452" s="42" t="s">
        <v>960</v>
      </c>
      <c r="B1452" t="s">
        <v>552</v>
      </c>
      <c r="C1452">
        <v>49.6</v>
      </c>
      <c r="E1452" s="7" t="s">
        <v>1477</v>
      </c>
      <c r="F1452" t="s">
        <v>945</v>
      </c>
      <c r="G1452" s="7">
        <v>18788725</v>
      </c>
    </row>
    <row r="1453" spans="1:7">
      <c r="A1453" s="42" t="s">
        <v>960</v>
      </c>
      <c r="B1453" t="s">
        <v>999</v>
      </c>
      <c r="C1453">
        <v>17.2</v>
      </c>
      <c r="E1453" s="7" t="s">
        <v>1477</v>
      </c>
      <c r="F1453" t="s">
        <v>945</v>
      </c>
      <c r="G1453" s="7">
        <v>18788725</v>
      </c>
    </row>
    <row r="1454" spans="1:7">
      <c r="A1454" s="42" t="s">
        <v>960</v>
      </c>
      <c r="B1454" t="s">
        <v>430</v>
      </c>
      <c r="C1454">
        <v>51.6</v>
      </c>
      <c r="E1454" s="7" t="s">
        <v>1477</v>
      </c>
      <c r="F1454" t="s">
        <v>945</v>
      </c>
      <c r="G1454" s="7">
        <v>18788725</v>
      </c>
    </row>
    <row r="1455" spans="1:7">
      <c r="A1455" s="42" t="s">
        <v>960</v>
      </c>
      <c r="B1455" t="s">
        <v>302</v>
      </c>
      <c r="C1455">
        <v>9.1999999999999993</v>
      </c>
      <c r="E1455" s="7" t="s">
        <v>1477</v>
      </c>
      <c r="F1455" t="s">
        <v>945</v>
      </c>
      <c r="G1455" s="7">
        <v>18788725</v>
      </c>
    </row>
    <row r="1456" spans="1:7">
      <c r="A1456" s="42" t="s">
        <v>960</v>
      </c>
      <c r="B1456" t="s">
        <v>1000</v>
      </c>
      <c r="C1456">
        <v>23.7</v>
      </c>
      <c r="E1456" s="7" t="s">
        <v>1477</v>
      </c>
      <c r="F1456" t="s">
        <v>945</v>
      </c>
      <c r="G1456" s="7">
        <v>18788725</v>
      </c>
    </row>
    <row r="1457" spans="1:7">
      <c r="A1457" s="42" t="s">
        <v>960</v>
      </c>
      <c r="B1457" t="s">
        <v>356</v>
      </c>
      <c r="C1457">
        <v>56.8</v>
      </c>
      <c r="E1457" s="7" t="s">
        <v>1477</v>
      </c>
      <c r="F1457" t="s">
        <v>945</v>
      </c>
      <c r="G1457" s="7">
        <v>18788725</v>
      </c>
    </row>
    <row r="1458" spans="1:7">
      <c r="A1458" s="42" t="s">
        <v>960</v>
      </c>
      <c r="B1458" t="s">
        <v>871</v>
      </c>
      <c r="C1458">
        <v>28</v>
      </c>
      <c r="E1458" s="7" t="s">
        <v>1477</v>
      </c>
      <c r="F1458" t="s">
        <v>945</v>
      </c>
      <c r="G1458" s="7">
        <v>18788725</v>
      </c>
    </row>
    <row r="1459" spans="1:7">
      <c r="A1459" s="42" t="s">
        <v>960</v>
      </c>
      <c r="B1459" t="s">
        <v>1001</v>
      </c>
      <c r="C1459">
        <v>6.9999999999999994E-5</v>
      </c>
      <c r="E1459" s="7" t="s">
        <v>1476</v>
      </c>
      <c r="F1459" t="s">
        <v>954</v>
      </c>
      <c r="G1459" s="7">
        <v>19141712</v>
      </c>
    </row>
    <row r="1460" spans="1:7">
      <c r="A1460" s="42" t="s">
        <v>960</v>
      </c>
      <c r="B1460" t="s">
        <v>1002</v>
      </c>
      <c r="C1460">
        <v>2.0000000000000001E-4</v>
      </c>
      <c r="E1460" s="7" t="s">
        <v>1476</v>
      </c>
      <c r="F1460" t="s">
        <v>954</v>
      </c>
      <c r="G1460" s="7">
        <v>19141712</v>
      </c>
    </row>
    <row r="1461" spans="1:7">
      <c r="A1461" s="42" t="s">
        <v>960</v>
      </c>
      <c r="B1461" t="s">
        <v>337</v>
      </c>
      <c r="C1461">
        <v>2.0000000000000002E-5</v>
      </c>
      <c r="E1461" s="7" t="s">
        <v>1476</v>
      </c>
      <c r="F1461" t="s">
        <v>954</v>
      </c>
      <c r="G1461" s="7">
        <v>19141712</v>
      </c>
    </row>
    <row r="1462" spans="1:7">
      <c r="A1462" s="42" t="s">
        <v>960</v>
      </c>
      <c r="B1462" t="s">
        <v>972</v>
      </c>
      <c r="C1462">
        <v>8.9999999999999998E-4</v>
      </c>
      <c r="E1462" s="7" t="s">
        <v>1476</v>
      </c>
      <c r="F1462" t="s">
        <v>954</v>
      </c>
      <c r="G1462" s="7">
        <v>19141712</v>
      </c>
    </row>
    <row r="1463" spans="1:7">
      <c r="A1463" s="42" t="s">
        <v>960</v>
      </c>
      <c r="B1463" s="43" t="s">
        <v>469</v>
      </c>
      <c r="C1463" s="43">
        <v>2830</v>
      </c>
      <c r="E1463" t="s">
        <v>885</v>
      </c>
      <c r="F1463" t="s">
        <v>954</v>
      </c>
      <c r="G1463" s="7">
        <v>19357179</v>
      </c>
    </row>
    <row r="1464" spans="1:7">
      <c r="A1464" s="42" t="s">
        <v>960</v>
      </c>
      <c r="B1464" s="7" t="s">
        <v>1476</v>
      </c>
      <c r="C1464" s="43">
        <v>390</v>
      </c>
      <c r="E1464" t="s">
        <v>885</v>
      </c>
      <c r="F1464" t="s">
        <v>954</v>
      </c>
      <c r="G1464" s="7">
        <v>19357179</v>
      </c>
    </row>
    <row r="1465" spans="1:7">
      <c r="A1465" s="42" t="s">
        <v>960</v>
      </c>
      <c r="B1465" s="43" t="s">
        <v>430</v>
      </c>
      <c r="C1465" s="43">
        <v>70</v>
      </c>
      <c r="E1465" t="s">
        <v>885</v>
      </c>
      <c r="F1465" t="s">
        <v>954</v>
      </c>
      <c r="G1465" s="7">
        <v>19357179</v>
      </c>
    </row>
    <row r="1466" spans="1:7">
      <c r="A1466" s="42" t="s">
        <v>960</v>
      </c>
      <c r="B1466" t="s">
        <v>767</v>
      </c>
      <c r="C1466" s="43">
        <v>7410</v>
      </c>
      <c r="E1466" t="s">
        <v>885</v>
      </c>
      <c r="F1466" t="s">
        <v>954</v>
      </c>
      <c r="G1466" s="7">
        <v>19357179</v>
      </c>
    </row>
    <row r="1467" spans="1:7">
      <c r="A1467" s="42" t="s">
        <v>960</v>
      </c>
      <c r="B1467" t="s">
        <v>18</v>
      </c>
      <c r="C1467" s="43">
        <v>3420</v>
      </c>
      <c r="E1467" s="7" t="s">
        <v>1476</v>
      </c>
      <c r="F1467" t="s">
        <v>954</v>
      </c>
      <c r="G1467" s="7">
        <v>19591196</v>
      </c>
    </row>
    <row r="1468" spans="1:7">
      <c r="A1468" s="42" t="s">
        <v>960</v>
      </c>
      <c r="B1468" t="s">
        <v>994</v>
      </c>
      <c r="C1468">
        <v>15.1</v>
      </c>
      <c r="E1468" s="7" t="s">
        <v>1477</v>
      </c>
      <c r="F1468" t="s">
        <v>945</v>
      </c>
      <c r="G1468" s="7">
        <v>20567254</v>
      </c>
    </row>
    <row r="1469" spans="1:7">
      <c r="A1469" s="42" t="s">
        <v>960</v>
      </c>
      <c r="B1469" t="s">
        <v>605</v>
      </c>
      <c r="C1469">
        <v>52.3</v>
      </c>
      <c r="E1469" s="7" t="s">
        <v>1477</v>
      </c>
      <c r="F1469" t="s">
        <v>945</v>
      </c>
      <c r="G1469" s="7">
        <v>20567254</v>
      </c>
    </row>
    <row r="1470" spans="1:7">
      <c r="A1470" s="42" t="s">
        <v>960</v>
      </c>
      <c r="B1470" t="s">
        <v>163</v>
      </c>
      <c r="C1470">
        <v>43.9</v>
      </c>
      <c r="E1470" s="7" t="s">
        <v>1477</v>
      </c>
      <c r="F1470" t="s">
        <v>945</v>
      </c>
      <c r="G1470" s="7">
        <v>20567254</v>
      </c>
    </row>
    <row r="1471" spans="1:7">
      <c r="A1471" s="42" t="s">
        <v>960</v>
      </c>
      <c r="B1471" t="s">
        <v>1003</v>
      </c>
      <c r="C1471">
        <v>14.8</v>
      </c>
      <c r="E1471" s="7" t="s">
        <v>1477</v>
      </c>
      <c r="F1471" t="s">
        <v>945</v>
      </c>
      <c r="G1471" s="7">
        <v>20567254</v>
      </c>
    </row>
    <row r="1472" spans="1:7">
      <c r="A1472" s="42" t="s">
        <v>960</v>
      </c>
      <c r="B1472" t="s">
        <v>380</v>
      </c>
      <c r="C1472">
        <v>7.4</v>
      </c>
      <c r="E1472" s="7" t="s">
        <v>1477</v>
      </c>
      <c r="F1472" t="s">
        <v>945</v>
      </c>
      <c r="G1472" s="7">
        <v>20567254</v>
      </c>
    </row>
    <row r="1473" spans="1:7">
      <c r="A1473" s="42" t="s">
        <v>960</v>
      </c>
      <c r="B1473" t="s">
        <v>649</v>
      </c>
      <c r="C1473">
        <v>50.9</v>
      </c>
      <c r="E1473" s="7" t="s">
        <v>1477</v>
      </c>
      <c r="F1473" t="s">
        <v>945</v>
      </c>
      <c r="G1473" s="7">
        <v>20567254</v>
      </c>
    </row>
    <row r="1474" spans="1:7">
      <c r="A1474" s="42" t="s">
        <v>960</v>
      </c>
      <c r="B1474" t="s">
        <v>292</v>
      </c>
      <c r="C1474">
        <v>14.1</v>
      </c>
      <c r="E1474" s="7" t="s">
        <v>1477</v>
      </c>
      <c r="F1474" t="s">
        <v>945</v>
      </c>
      <c r="G1474" s="7">
        <v>20567254</v>
      </c>
    </row>
    <row r="1475" spans="1:7">
      <c r="A1475" s="42" t="s">
        <v>960</v>
      </c>
      <c r="B1475" t="s">
        <v>177</v>
      </c>
      <c r="C1475">
        <v>340</v>
      </c>
      <c r="E1475" s="7" t="s">
        <v>1477</v>
      </c>
      <c r="F1475" t="s">
        <v>945</v>
      </c>
      <c r="G1475" s="7">
        <v>20567254</v>
      </c>
    </row>
    <row r="1476" spans="1:7">
      <c r="A1476" s="42" t="s">
        <v>960</v>
      </c>
      <c r="B1476" t="s">
        <v>704</v>
      </c>
      <c r="C1476">
        <v>3.08</v>
      </c>
      <c r="E1476" s="7" t="s">
        <v>1477</v>
      </c>
      <c r="F1476" t="s">
        <v>945</v>
      </c>
      <c r="G1476" s="7">
        <v>20567254</v>
      </c>
    </row>
    <row r="1477" spans="1:7">
      <c r="A1477" s="42" t="s">
        <v>960</v>
      </c>
      <c r="B1477" t="s">
        <v>217</v>
      </c>
      <c r="C1477">
        <v>63</v>
      </c>
      <c r="E1477" s="7" t="s">
        <v>1477</v>
      </c>
      <c r="F1477" t="s">
        <v>945</v>
      </c>
      <c r="G1477" s="7">
        <v>20921968</v>
      </c>
    </row>
    <row r="1478" spans="1:7">
      <c r="A1478" s="42" t="s">
        <v>960</v>
      </c>
      <c r="B1478" t="s">
        <v>1004</v>
      </c>
      <c r="C1478">
        <v>8.5</v>
      </c>
      <c r="E1478" s="7" t="s">
        <v>1477</v>
      </c>
      <c r="F1478" t="s">
        <v>945</v>
      </c>
      <c r="G1478" s="7">
        <v>20921968</v>
      </c>
    </row>
    <row r="1479" spans="1:7">
      <c r="A1479" s="42" t="s">
        <v>960</v>
      </c>
      <c r="B1479" t="s">
        <v>955</v>
      </c>
      <c r="C1479">
        <v>20</v>
      </c>
      <c r="E1479" s="7" t="s">
        <v>1476</v>
      </c>
      <c r="F1479" t="s">
        <v>945</v>
      </c>
      <c r="G1479" s="7">
        <v>21212936</v>
      </c>
    </row>
    <row r="1480" spans="1:7">
      <c r="A1480" s="42" t="s">
        <v>960</v>
      </c>
      <c r="B1480" t="s">
        <v>865</v>
      </c>
      <c r="C1480">
        <v>18.100000000000001</v>
      </c>
      <c r="E1480" s="7" t="s">
        <v>1476</v>
      </c>
      <c r="F1480" t="s">
        <v>945</v>
      </c>
      <c r="G1480" s="7">
        <v>21212936</v>
      </c>
    </row>
    <row r="1481" spans="1:7">
      <c r="A1481" s="42" t="s">
        <v>960</v>
      </c>
      <c r="B1481" s="43" t="s">
        <v>168</v>
      </c>
      <c r="C1481" s="43">
        <v>1.07</v>
      </c>
      <c r="E1481" t="s">
        <v>18</v>
      </c>
      <c r="F1481" t="s">
        <v>945</v>
      </c>
      <c r="G1481" s="7">
        <v>21252289</v>
      </c>
    </row>
    <row r="1482" spans="1:7">
      <c r="A1482" s="42" t="s">
        <v>960</v>
      </c>
      <c r="B1482" s="43" t="s">
        <v>963</v>
      </c>
      <c r="C1482" s="43">
        <v>0.35599999999999998</v>
      </c>
      <c r="E1482" t="s">
        <v>18</v>
      </c>
      <c r="F1482" t="s">
        <v>945</v>
      </c>
      <c r="G1482" s="7">
        <v>21252289</v>
      </c>
    </row>
    <row r="1483" spans="1:7">
      <c r="A1483" s="42" t="s">
        <v>960</v>
      </c>
      <c r="B1483" s="43" t="s">
        <v>66</v>
      </c>
      <c r="C1483" s="43">
        <v>1.07</v>
      </c>
      <c r="E1483" t="s">
        <v>18</v>
      </c>
      <c r="F1483" t="s">
        <v>945</v>
      </c>
      <c r="G1483" s="7">
        <v>21252289</v>
      </c>
    </row>
    <row r="1484" spans="1:7">
      <c r="A1484" s="42" t="s">
        <v>960</v>
      </c>
      <c r="B1484" s="43" t="s">
        <v>524</v>
      </c>
      <c r="C1484" s="43">
        <v>1.47</v>
      </c>
      <c r="E1484" t="s">
        <v>18</v>
      </c>
      <c r="F1484" t="s">
        <v>945</v>
      </c>
      <c r="G1484" s="7">
        <v>21252289</v>
      </c>
    </row>
    <row r="1485" spans="1:7">
      <c r="A1485" s="42" t="s">
        <v>960</v>
      </c>
      <c r="B1485" s="43" t="s">
        <v>965</v>
      </c>
      <c r="C1485" t="s">
        <v>1005</v>
      </c>
      <c r="E1485" t="s">
        <v>18</v>
      </c>
      <c r="F1485" t="s">
        <v>945</v>
      </c>
      <c r="G1485" s="7">
        <v>21252289</v>
      </c>
    </row>
    <row r="1486" spans="1:7">
      <c r="A1486" s="42" t="s">
        <v>960</v>
      </c>
      <c r="B1486" s="43" t="s">
        <v>1006</v>
      </c>
      <c r="C1486" s="43">
        <v>1.76</v>
      </c>
      <c r="E1486" t="s">
        <v>18</v>
      </c>
      <c r="F1486" t="s">
        <v>945</v>
      </c>
      <c r="G1486" s="7">
        <v>21252289</v>
      </c>
    </row>
    <row r="1487" spans="1:7">
      <c r="A1487" s="42" t="s">
        <v>960</v>
      </c>
      <c r="B1487" s="43" t="s">
        <v>966</v>
      </c>
      <c r="C1487" s="43">
        <v>2.92</v>
      </c>
      <c r="E1487" t="s">
        <v>18</v>
      </c>
      <c r="F1487" t="s">
        <v>945</v>
      </c>
      <c r="G1487" s="7">
        <v>21252289</v>
      </c>
    </row>
    <row r="1488" spans="1:7">
      <c r="A1488" s="42" t="s">
        <v>960</v>
      </c>
      <c r="B1488" s="43" t="s">
        <v>1007</v>
      </c>
      <c r="C1488" s="43">
        <v>3.62</v>
      </c>
      <c r="E1488" t="s">
        <v>18</v>
      </c>
      <c r="F1488" t="s">
        <v>945</v>
      </c>
      <c r="G1488" s="7">
        <v>21252289</v>
      </c>
    </row>
    <row r="1489" spans="1:7">
      <c r="A1489" s="42" t="s">
        <v>960</v>
      </c>
      <c r="B1489" s="43" t="s">
        <v>1008</v>
      </c>
      <c r="C1489" s="43">
        <v>2.19</v>
      </c>
      <c r="E1489" t="s">
        <v>18</v>
      </c>
      <c r="F1489" t="s">
        <v>945</v>
      </c>
      <c r="G1489" s="7">
        <v>21252289</v>
      </c>
    </row>
    <row r="1490" spans="1:7">
      <c r="A1490" s="42" t="s">
        <v>960</v>
      </c>
      <c r="B1490" s="43" t="s">
        <v>968</v>
      </c>
      <c r="C1490" t="s">
        <v>1005</v>
      </c>
      <c r="E1490" t="s">
        <v>18</v>
      </c>
      <c r="F1490" t="s">
        <v>945</v>
      </c>
      <c r="G1490" s="7">
        <v>21252289</v>
      </c>
    </row>
    <row r="1491" spans="1:7">
      <c r="A1491" s="42" t="s">
        <v>960</v>
      </c>
      <c r="B1491" s="43" t="s">
        <v>969</v>
      </c>
      <c r="C1491" s="43">
        <v>0.33</v>
      </c>
      <c r="E1491" t="s">
        <v>18</v>
      </c>
      <c r="F1491" t="s">
        <v>945</v>
      </c>
      <c r="G1491" s="7">
        <v>21252289</v>
      </c>
    </row>
    <row r="1492" spans="1:7">
      <c r="A1492" s="42" t="s">
        <v>960</v>
      </c>
      <c r="B1492" t="s">
        <v>469</v>
      </c>
      <c r="C1492" t="s">
        <v>984</v>
      </c>
      <c r="E1492" s="7" t="s">
        <v>1477</v>
      </c>
      <c r="F1492" t="s">
        <v>945</v>
      </c>
      <c r="G1492" s="7">
        <v>21599003</v>
      </c>
    </row>
    <row r="1493" spans="1:7">
      <c r="A1493" s="42" t="s">
        <v>960</v>
      </c>
      <c r="B1493" t="s">
        <v>59</v>
      </c>
      <c r="C1493">
        <v>81</v>
      </c>
      <c r="E1493" s="7" t="s">
        <v>1477</v>
      </c>
      <c r="F1493" t="s">
        <v>945</v>
      </c>
      <c r="G1493" s="7">
        <v>21599003</v>
      </c>
    </row>
    <row r="1494" spans="1:7">
      <c r="A1494" s="42" t="s">
        <v>960</v>
      </c>
      <c r="B1494" t="s">
        <v>336</v>
      </c>
      <c r="C1494" t="s">
        <v>984</v>
      </c>
      <c r="E1494" s="7" t="s">
        <v>1477</v>
      </c>
      <c r="F1494" t="s">
        <v>945</v>
      </c>
      <c r="G1494" s="7">
        <v>21599003</v>
      </c>
    </row>
    <row r="1495" spans="1:7">
      <c r="A1495" s="42" t="s">
        <v>960</v>
      </c>
      <c r="B1495" t="s">
        <v>998</v>
      </c>
      <c r="C1495" t="s">
        <v>984</v>
      </c>
      <c r="E1495" s="7" t="s">
        <v>1477</v>
      </c>
      <c r="F1495" t="s">
        <v>945</v>
      </c>
      <c r="G1495" s="7">
        <v>21599003</v>
      </c>
    </row>
    <row r="1496" spans="1:7">
      <c r="A1496" s="42" t="s">
        <v>960</v>
      </c>
      <c r="B1496" t="s">
        <v>47</v>
      </c>
      <c r="C1496">
        <v>83</v>
      </c>
      <c r="E1496" s="7" t="s">
        <v>1477</v>
      </c>
      <c r="F1496" t="s">
        <v>945</v>
      </c>
      <c r="G1496" s="7">
        <v>21599003</v>
      </c>
    </row>
    <row r="1497" spans="1:7">
      <c r="A1497" s="42" t="s">
        <v>960</v>
      </c>
      <c r="B1497" t="s">
        <v>153</v>
      </c>
      <c r="C1497">
        <v>35.799999999999997</v>
      </c>
      <c r="E1497" t="s">
        <v>18</v>
      </c>
      <c r="F1497" t="s">
        <v>945</v>
      </c>
      <c r="G1497" s="7">
        <v>21779389</v>
      </c>
    </row>
    <row r="1498" spans="1:7">
      <c r="A1498" s="42" t="s">
        <v>960</v>
      </c>
      <c r="B1498" t="s">
        <v>811</v>
      </c>
      <c r="C1498">
        <v>15.7</v>
      </c>
      <c r="E1498" t="s">
        <v>18</v>
      </c>
      <c r="F1498" t="s">
        <v>945</v>
      </c>
      <c r="G1498" s="7">
        <v>21779389</v>
      </c>
    </row>
    <row r="1499" spans="1:7">
      <c r="A1499" s="42" t="s">
        <v>960</v>
      </c>
      <c r="B1499" t="s">
        <v>734</v>
      </c>
      <c r="C1499">
        <v>30.8</v>
      </c>
      <c r="E1499" t="s">
        <v>18</v>
      </c>
      <c r="F1499" t="s">
        <v>945</v>
      </c>
      <c r="G1499" s="7">
        <v>21779389</v>
      </c>
    </row>
    <row r="1500" spans="1:7">
      <c r="A1500" s="42" t="s">
        <v>960</v>
      </c>
      <c r="B1500" t="s">
        <v>874</v>
      </c>
      <c r="C1500">
        <v>3</v>
      </c>
      <c r="E1500" t="s">
        <v>18</v>
      </c>
      <c r="F1500" t="s">
        <v>945</v>
      </c>
      <c r="G1500" s="7">
        <v>21779389</v>
      </c>
    </row>
    <row r="1501" spans="1:7">
      <c r="A1501" s="42" t="s">
        <v>960</v>
      </c>
      <c r="B1501" t="s">
        <v>875</v>
      </c>
      <c r="C1501">
        <v>23.3</v>
      </c>
      <c r="E1501" t="s">
        <v>18</v>
      </c>
      <c r="F1501" t="s">
        <v>945</v>
      </c>
      <c r="G1501" s="7">
        <v>21779389</v>
      </c>
    </row>
    <row r="1502" spans="1:7">
      <c r="A1502" s="42" t="s">
        <v>960</v>
      </c>
      <c r="B1502" t="s">
        <v>341</v>
      </c>
      <c r="C1502" t="s">
        <v>1009</v>
      </c>
      <c r="E1502" s="7" t="s">
        <v>1477</v>
      </c>
      <c r="F1502" t="s">
        <v>945</v>
      </c>
      <c r="G1502" s="7">
        <v>23241029</v>
      </c>
    </row>
    <row r="1503" spans="1:7">
      <c r="A1503" s="42" t="s">
        <v>960</v>
      </c>
      <c r="B1503" t="s">
        <v>524</v>
      </c>
      <c r="C1503">
        <v>107</v>
      </c>
      <c r="E1503" s="7" t="s">
        <v>1477</v>
      </c>
      <c r="F1503" t="s">
        <v>945</v>
      </c>
      <c r="G1503" s="7">
        <v>23241029</v>
      </c>
    </row>
    <row r="1504" spans="1:7">
      <c r="A1504" s="42" t="s">
        <v>960</v>
      </c>
      <c r="B1504" t="s">
        <v>314</v>
      </c>
      <c r="C1504">
        <v>208</v>
      </c>
      <c r="E1504" s="7" t="s">
        <v>1477</v>
      </c>
      <c r="F1504" t="s">
        <v>945</v>
      </c>
      <c r="G1504" s="7">
        <v>23241029</v>
      </c>
    </row>
    <row r="1505" spans="1:7">
      <c r="A1505" s="42" t="s">
        <v>960</v>
      </c>
      <c r="B1505" t="s">
        <v>823</v>
      </c>
      <c r="C1505">
        <v>20.8</v>
      </c>
      <c r="E1505" s="7" t="s">
        <v>1477</v>
      </c>
      <c r="F1505" t="s">
        <v>945</v>
      </c>
      <c r="G1505" s="7">
        <v>23241029</v>
      </c>
    </row>
    <row r="1506" spans="1:7">
      <c r="A1506" s="42" t="s">
        <v>960</v>
      </c>
      <c r="B1506" t="s">
        <v>799</v>
      </c>
      <c r="C1506">
        <v>43.9</v>
      </c>
      <c r="E1506" s="7" t="s">
        <v>1477</v>
      </c>
      <c r="F1506" t="s">
        <v>945</v>
      </c>
      <c r="G1506" s="7">
        <v>23241029</v>
      </c>
    </row>
    <row r="1507" spans="1:7">
      <c r="A1507" s="42" t="s">
        <v>960</v>
      </c>
      <c r="B1507" t="s">
        <v>1010</v>
      </c>
      <c r="C1507" t="s">
        <v>1009</v>
      </c>
      <c r="E1507" s="7" t="s">
        <v>1477</v>
      </c>
      <c r="F1507" t="s">
        <v>945</v>
      </c>
      <c r="G1507" s="7">
        <v>23241029</v>
      </c>
    </row>
    <row r="1508" spans="1:7">
      <c r="A1508" s="42" t="s">
        <v>960</v>
      </c>
      <c r="B1508" t="s">
        <v>217</v>
      </c>
      <c r="C1508" t="s">
        <v>1009</v>
      </c>
      <c r="E1508" s="7" t="s">
        <v>1477</v>
      </c>
      <c r="F1508" t="s">
        <v>945</v>
      </c>
      <c r="G1508" s="7">
        <v>23241029</v>
      </c>
    </row>
    <row r="1509" spans="1:7">
      <c r="A1509" s="42" t="s">
        <v>960</v>
      </c>
      <c r="B1509" t="s">
        <v>734</v>
      </c>
      <c r="C1509" t="s">
        <v>1011</v>
      </c>
      <c r="E1509" s="7" t="s">
        <v>1477</v>
      </c>
      <c r="F1509" t="s">
        <v>945</v>
      </c>
      <c r="G1509" s="7">
        <v>23241029</v>
      </c>
    </row>
    <row r="1510" spans="1:7">
      <c r="A1510" s="42" t="s">
        <v>960</v>
      </c>
      <c r="B1510" t="s">
        <v>419</v>
      </c>
      <c r="C1510">
        <v>22.1</v>
      </c>
      <c r="E1510" s="7" t="s">
        <v>1477</v>
      </c>
      <c r="F1510" t="s">
        <v>945</v>
      </c>
      <c r="G1510" s="7">
        <v>23241029</v>
      </c>
    </row>
    <row r="1511" spans="1:7">
      <c r="A1511" s="42" t="s">
        <v>960</v>
      </c>
      <c r="B1511" t="s">
        <v>172</v>
      </c>
      <c r="C1511">
        <v>33.9</v>
      </c>
      <c r="E1511" s="7" t="s">
        <v>1477</v>
      </c>
      <c r="F1511" t="s">
        <v>945</v>
      </c>
      <c r="G1511" s="7">
        <v>23241029</v>
      </c>
    </row>
    <row r="1512" spans="1:7">
      <c r="A1512" s="42" t="s">
        <v>960</v>
      </c>
      <c r="B1512" s="43" t="s">
        <v>1012</v>
      </c>
      <c r="C1512" s="43">
        <v>13.9</v>
      </c>
      <c r="E1512" t="s">
        <v>853</v>
      </c>
      <c r="F1512" t="s">
        <v>944</v>
      </c>
      <c r="G1512" s="7">
        <v>23831208</v>
      </c>
    </row>
    <row r="1513" spans="1:7">
      <c r="A1513" s="42" t="s">
        <v>960</v>
      </c>
      <c r="B1513" s="43" t="s">
        <v>177</v>
      </c>
      <c r="C1513" s="43">
        <v>3.58</v>
      </c>
      <c r="E1513" t="s">
        <v>853</v>
      </c>
      <c r="F1513" t="s">
        <v>944</v>
      </c>
      <c r="G1513" s="7">
        <v>23831208</v>
      </c>
    </row>
    <row r="1514" spans="1:7">
      <c r="A1514" s="42" t="s">
        <v>960</v>
      </c>
      <c r="B1514" t="s">
        <v>493</v>
      </c>
      <c r="C1514">
        <v>4.4000000000000004</v>
      </c>
      <c r="E1514" s="18" t="s">
        <v>662</v>
      </c>
      <c r="F1514" t="s">
        <v>945</v>
      </c>
      <c r="G1514" s="7">
        <v>23835420</v>
      </c>
    </row>
    <row r="1515" spans="1:7">
      <c r="A1515" s="42" t="s">
        <v>960</v>
      </c>
      <c r="B1515" t="s">
        <v>507</v>
      </c>
      <c r="C1515">
        <v>5</v>
      </c>
      <c r="E1515" s="18" t="s">
        <v>662</v>
      </c>
      <c r="F1515" t="s">
        <v>945</v>
      </c>
      <c r="G1515" s="7">
        <v>23835420</v>
      </c>
    </row>
    <row r="1516" spans="1:7">
      <c r="A1516" s="42" t="s">
        <v>960</v>
      </c>
      <c r="B1516" t="s">
        <v>1013</v>
      </c>
      <c r="C1516">
        <v>11</v>
      </c>
      <c r="E1516" s="18" t="s">
        <v>662</v>
      </c>
      <c r="F1516" t="s">
        <v>945</v>
      </c>
      <c r="G1516" s="7">
        <v>23835420</v>
      </c>
    </row>
    <row r="1517" spans="1:7">
      <c r="A1517" s="42" t="s">
        <v>960</v>
      </c>
      <c r="B1517" t="s">
        <v>25</v>
      </c>
      <c r="C1517">
        <v>6</v>
      </c>
      <c r="E1517" s="18" t="s">
        <v>662</v>
      </c>
      <c r="F1517" t="s">
        <v>945</v>
      </c>
      <c r="G1517" s="7">
        <v>23835420</v>
      </c>
    </row>
    <row r="1518" spans="1:7">
      <c r="A1518" s="42" t="s">
        <v>960</v>
      </c>
      <c r="B1518" t="s">
        <v>286</v>
      </c>
      <c r="C1518">
        <v>6.2</v>
      </c>
      <c r="E1518" s="18" t="s">
        <v>662</v>
      </c>
      <c r="F1518" t="s">
        <v>945</v>
      </c>
      <c r="G1518" s="7">
        <v>23835420</v>
      </c>
    </row>
    <row r="1519" spans="1:7">
      <c r="A1519" s="42" t="s">
        <v>960</v>
      </c>
      <c r="B1519" t="s">
        <v>823</v>
      </c>
      <c r="C1519">
        <v>1.5</v>
      </c>
      <c r="E1519" s="18" t="s">
        <v>662</v>
      </c>
      <c r="F1519" t="s">
        <v>945</v>
      </c>
      <c r="G1519" s="7">
        <v>23835420</v>
      </c>
    </row>
    <row r="1520" spans="1:7">
      <c r="A1520" s="42" t="s">
        <v>960</v>
      </c>
      <c r="B1520" s="18" t="s">
        <v>662</v>
      </c>
      <c r="C1520" s="18">
        <v>4.2</v>
      </c>
      <c r="E1520" s="7" t="s">
        <v>1476</v>
      </c>
      <c r="F1520" t="s">
        <v>945</v>
      </c>
      <c r="G1520" s="7">
        <v>23835420</v>
      </c>
    </row>
    <row r="1521" spans="1:7">
      <c r="A1521" s="42" t="s">
        <v>960</v>
      </c>
      <c r="B1521" t="s">
        <v>217</v>
      </c>
      <c r="C1521">
        <v>1.2</v>
      </c>
      <c r="E1521" s="18" t="s">
        <v>662</v>
      </c>
      <c r="F1521" t="s">
        <v>945</v>
      </c>
      <c r="G1521" s="7">
        <v>23835420</v>
      </c>
    </row>
    <row r="1522" spans="1:7">
      <c r="A1522" s="42" t="s">
        <v>960</v>
      </c>
      <c r="B1522" t="s">
        <v>1004</v>
      </c>
      <c r="C1522">
        <v>3.3</v>
      </c>
      <c r="E1522" s="18" t="s">
        <v>662</v>
      </c>
      <c r="F1522" t="s">
        <v>945</v>
      </c>
      <c r="G1522" s="7">
        <v>23835420</v>
      </c>
    </row>
    <row r="1523" spans="1:7">
      <c r="A1523" s="42" t="s">
        <v>960</v>
      </c>
      <c r="B1523" t="s">
        <v>342</v>
      </c>
      <c r="C1523">
        <v>1.6</v>
      </c>
      <c r="E1523" s="18" t="s">
        <v>662</v>
      </c>
      <c r="F1523" t="s">
        <v>945</v>
      </c>
      <c r="G1523" s="7">
        <v>23835420</v>
      </c>
    </row>
    <row r="1524" spans="1:7">
      <c r="A1524" s="42" t="s">
        <v>960</v>
      </c>
      <c r="B1524" t="s">
        <v>178</v>
      </c>
      <c r="C1524">
        <v>12.8</v>
      </c>
      <c r="E1524" s="7" t="s">
        <v>1476</v>
      </c>
      <c r="F1524" t="s">
        <v>945</v>
      </c>
      <c r="G1524" s="7">
        <v>27504015</v>
      </c>
    </row>
    <row r="1525" spans="1:7">
      <c r="A1525" s="42" t="s">
        <v>960</v>
      </c>
      <c r="B1525" s="43" t="s">
        <v>1014</v>
      </c>
      <c r="C1525" s="43">
        <v>14.87</v>
      </c>
      <c r="E1525" s="7" t="s">
        <v>1477</v>
      </c>
      <c r="F1525" t="s">
        <v>945</v>
      </c>
      <c r="G1525" s="7">
        <v>28230985</v>
      </c>
    </row>
    <row r="1526" spans="1:7">
      <c r="A1526" s="42" t="s">
        <v>960</v>
      </c>
      <c r="B1526" s="43" t="s">
        <v>1015</v>
      </c>
      <c r="C1526" s="43">
        <v>2.23</v>
      </c>
      <c r="E1526" s="7" t="s">
        <v>1477</v>
      </c>
      <c r="F1526" t="s">
        <v>945</v>
      </c>
      <c r="G1526" s="7">
        <v>28230985</v>
      </c>
    </row>
    <row r="1527" spans="1:7">
      <c r="A1527" s="42" t="s">
        <v>960</v>
      </c>
      <c r="B1527" s="43" t="s">
        <v>1016</v>
      </c>
      <c r="C1527" s="43">
        <v>9.1199999999999992</v>
      </c>
      <c r="E1527" s="7" t="s">
        <v>1477</v>
      </c>
      <c r="F1527" t="s">
        <v>945</v>
      </c>
      <c r="G1527" s="7">
        <v>28230985</v>
      </c>
    </row>
    <row r="1528" spans="1:7">
      <c r="A1528" s="42" t="s">
        <v>960</v>
      </c>
      <c r="B1528" s="43" t="s">
        <v>1017</v>
      </c>
      <c r="C1528" s="43">
        <v>1.55</v>
      </c>
      <c r="E1528" s="7" t="s">
        <v>1477</v>
      </c>
      <c r="F1528" t="s">
        <v>945</v>
      </c>
      <c r="G1528" s="7">
        <v>28230985</v>
      </c>
    </row>
    <row r="1529" spans="1:7" ht="17">
      <c r="A1529" s="42" t="s">
        <v>960</v>
      </c>
      <c r="B1529" s="28" t="s">
        <v>143</v>
      </c>
      <c r="C1529" s="43">
        <v>3.43</v>
      </c>
      <c r="E1529" s="7" t="s">
        <v>1477</v>
      </c>
      <c r="F1529" t="s">
        <v>945</v>
      </c>
      <c r="G1529" s="7">
        <v>28230985</v>
      </c>
    </row>
    <row r="1530" spans="1:7">
      <c r="A1530" s="42" t="s">
        <v>960</v>
      </c>
      <c r="B1530" s="43" t="s">
        <v>904</v>
      </c>
      <c r="C1530" s="43">
        <v>18.98</v>
      </c>
      <c r="E1530" s="7" t="s">
        <v>1477</v>
      </c>
      <c r="F1530" t="s">
        <v>945</v>
      </c>
      <c r="G1530" s="7">
        <v>28230985</v>
      </c>
    </row>
    <row r="1531" spans="1:7">
      <c r="A1531" s="42" t="s">
        <v>960</v>
      </c>
      <c r="B1531" s="43" t="s">
        <v>1018</v>
      </c>
      <c r="C1531" s="43">
        <v>14.89</v>
      </c>
      <c r="E1531" s="7" t="s">
        <v>1477</v>
      </c>
      <c r="F1531" t="s">
        <v>945</v>
      </c>
      <c r="G1531" s="7">
        <v>28230985</v>
      </c>
    </row>
    <row r="1532" spans="1:7">
      <c r="A1532" s="42" t="s">
        <v>960</v>
      </c>
      <c r="B1532" s="43" t="s">
        <v>1019</v>
      </c>
      <c r="C1532" s="43">
        <v>3</v>
      </c>
      <c r="E1532" s="7" t="s">
        <v>1477</v>
      </c>
      <c r="F1532" t="s">
        <v>945</v>
      </c>
      <c r="G1532" s="7">
        <v>28230985</v>
      </c>
    </row>
    <row r="1533" spans="1:7">
      <c r="A1533" s="42" t="s">
        <v>960</v>
      </c>
      <c r="B1533" s="43" t="s">
        <v>657</v>
      </c>
      <c r="C1533" s="43">
        <v>11.97</v>
      </c>
      <c r="E1533" s="7" t="s">
        <v>1477</v>
      </c>
      <c r="F1533" t="s">
        <v>945</v>
      </c>
      <c r="G1533" s="7">
        <v>28230985</v>
      </c>
    </row>
    <row r="1534" spans="1:7">
      <c r="A1534" s="42" t="s">
        <v>960</v>
      </c>
      <c r="B1534" s="43" t="s">
        <v>163</v>
      </c>
      <c r="C1534" s="43">
        <v>9.18</v>
      </c>
      <c r="E1534" s="7" t="s">
        <v>1477</v>
      </c>
      <c r="F1534" t="s">
        <v>945</v>
      </c>
      <c r="G1534" s="7">
        <v>28230985</v>
      </c>
    </row>
    <row r="1535" spans="1:7">
      <c r="A1535" s="42" t="s">
        <v>960</v>
      </c>
      <c r="B1535" s="43" t="s">
        <v>1020</v>
      </c>
      <c r="C1535" s="43">
        <v>10.45</v>
      </c>
      <c r="E1535" s="7" t="s">
        <v>1477</v>
      </c>
      <c r="F1535" t="s">
        <v>945</v>
      </c>
      <c r="G1535" s="7">
        <v>28230985</v>
      </c>
    </row>
    <row r="1536" spans="1:7">
      <c r="A1536" s="42" t="s">
        <v>960</v>
      </c>
      <c r="B1536" s="43" t="s">
        <v>1021</v>
      </c>
      <c r="C1536" s="43">
        <v>8.41</v>
      </c>
      <c r="E1536" s="7" t="s">
        <v>1477</v>
      </c>
      <c r="F1536" t="s">
        <v>945</v>
      </c>
      <c r="G1536" s="7">
        <v>28230985</v>
      </c>
    </row>
    <row r="1537" spans="1:7">
      <c r="A1537" s="42" t="s">
        <v>960</v>
      </c>
      <c r="B1537" s="43" t="s">
        <v>1022</v>
      </c>
      <c r="C1537" s="43">
        <v>4.17</v>
      </c>
      <c r="E1537" s="7" t="s">
        <v>1477</v>
      </c>
      <c r="F1537" t="s">
        <v>945</v>
      </c>
      <c r="G1537" s="7">
        <v>28230985</v>
      </c>
    </row>
    <row r="1538" spans="1:7">
      <c r="A1538" s="42" t="s">
        <v>960</v>
      </c>
      <c r="B1538" s="43" t="s">
        <v>249</v>
      </c>
      <c r="C1538" s="43">
        <v>11.19</v>
      </c>
      <c r="E1538" s="7" t="s">
        <v>1477</v>
      </c>
      <c r="F1538" t="s">
        <v>945</v>
      </c>
      <c r="G1538" s="7">
        <v>28230985</v>
      </c>
    </row>
    <row r="1539" spans="1:7">
      <c r="A1539" s="42" t="s">
        <v>960</v>
      </c>
      <c r="B1539" s="43" t="s">
        <v>963</v>
      </c>
      <c r="C1539" s="43">
        <v>16.239999999999998</v>
      </c>
      <c r="E1539" s="7" t="s">
        <v>1477</v>
      </c>
      <c r="F1539" t="s">
        <v>945</v>
      </c>
      <c r="G1539" s="7">
        <v>28230985</v>
      </c>
    </row>
    <row r="1540" spans="1:7">
      <c r="A1540" s="42" t="s">
        <v>960</v>
      </c>
      <c r="B1540" s="43" t="s">
        <v>1023</v>
      </c>
      <c r="C1540" s="43">
        <v>20.46</v>
      </c>
      <c r="E1540" s="7" t="s">
        <v>1477</v>
      </c>
      <c r="F1540" t="s">
        <v>945</v>
      </c>
      <c r="G1540" s="7">
        <v>28230985</v>
      </c>
    </row>
    <row r="1541" spans="1:7">
      <c r="A1541" s="42" t="s">
        <v>960</v>
      </c>
      <c r="B1541" t="s">
        <v>1024</v>
      </c>
      <c r="C1541">
        <v>7.3</v>
      </c>
      <c r="E1541" s="7" t="s">
        <v>1477</v>
      </c>
      <c r="F1541" t="s">
        <v>945</v>
      </c>
      <c r="G1541" s="7">
        <v>28230985</v>
      </c>
    </row>
    <row r="1542" spans="1:7">
      <c r="A1542" s="42" t="s">
        <v>960</v>
      </c>
      <c r="B1542" s="43" t="s">
        <v>1025</v>
      </c>
      <c r="C1542" s="43">
        <v>4.8499999999999996</v>
      </c>
      <c r="E1542" s="7" t="s">
        <v>1477</v>
      </c>
      <c r="F1542" t="s">
        <v>945</v>
      </c>
      <c r="G1542" s="7">
        <v>28230985</v>
      </c>
    </row>
    <row r="1543" spans="1:7">
      <c r="A1543" s="42" t="s">
        <v>960</v>
      </c>
      <c r="B1543" s="43" t="s">
        <v>286</v>
      </c>
      <c r="C1543" s="43">
        <v>7.95</v>
      </c>
      <c r="E1543" s="7" t="s">
        <v>1477</v>
      </c>
      <c r="F1543" t="s">
        <v>945</v>
      </c>
      <c r="G1543" s="7">
        <v>28230985</v>
      </c>
    </row>
    <row r="1544" spans="1:7">
      <c r="A1544" s="42" t="s">
        <v>960</v>
      </c>
      <c r="B1544" t="s">
        <v>380</v>
      </c>
      <c r="C1544">
        <v>2.6</v>
      </c>
      <c r="E1544" s="7" t="s">
        <v>1477</v>
      </c>
      <c r="F1544" t="s">
        <v>945</v>
      </c>
      <c r="G1544" s="7">
        <v>28230985</v>
      </c>
    </row>
    <row r="1545" spans="1:7">
      <c r="A1545" s="42" t="s">
        <v>960</v>
      </c>
      <c r="B1545" s="43" t="s">
        <v>1026</v>
      </c>
      <c r="C1545" s="43">
        <v>43.84</v>
      </c>
      <c r="E1545" s="7" t="s">
        <v>1477</v>
      </c>
      <c r="F1545" t="s">
        <v>945</v>
      </c>
      <c r="G1545" s="7">
        <v>28230985</v>
      </c>
    </row>
    <row r="1546" spans="1:7">
      <c r="A1546" s="42" t="s">
        <v>960</v>
      </c>
      <c r="B1546" s="43" t="s">
        <v>292</v>
      </c>
      <c r="C1546" s="43">
        <v>15.54</v>
      </c>
      <c r="E1546" s="7" t="s">
        <v>1477</v>
      </c>
      <c r="F1546" t="s">
        <v>945</v>
      </c>
      <c r="G1546" s="7">
        <v>28230985</v>
      </c>
    </row>
    <row r="1547" spans="1:7">
      <c r="A1547" s="42" t="s">
        <v>960</v>
      </c>
      <c r="B1547" s="43" t="s">
        <v>884</v>
      </c>
      <c r="C1547" s="43">
        <v>13.57</v>
      </c>
      <c r="E1547" s="7" t="s">
        <v>1477</v>
      </c>
      <c r="F1547" t="s">
        <v>945</v>
      </c>
      <c r="G1547" s="7">
        <v>28230985</v>
      </c>
    </row>
    <row r="1548" spans="1:7">
      <c r="A1548" s="42" t="s">
        <v>960</v>
      </c>
      <c r="B1548" s="43" t="s">
        <v>969</v>
      </c>
      <c r="C1548" s="43">
        <v>6.1</v>
      </c>
      <c r="E1548" s="7" t="s">
        <v>1477</v>
      </c>
      <c r="F1548" t="s">
        <v>945</v>
      </c>
      <c r="G1548" s="7">
        <v>28230985</v>
      </c>
    </row>
    <row r="1549" spans="1:7">
      <c r="A1549" s="42" t="s">
        <v>960</v>
      </c>
      <c r="B1549" s="43" t="s">
        <v>47</v>
      </c>
      <c r="C1549" s="43">
        <v>21.72</v>
      </c>
      <c r="E1549" s="7" t="s">
        <v>1477</v>
      </c>
      <c r="F1549" t="s">
        <v>945</v>
      </c>
      <c r="G1549" s="7">
        <v>28230985</v>
      </c>
    </row>
    <row r="1550" spans="1:7">
      <c r="A1550" s="42" t="s">
        <v>960</v>
      </c>
      <c r="B1550" s="43" t="s">
        <v>959</v>
      </c>
      <c r="C1550" s="43">
        <v>4354</v>
      </c>
      <c r="E1550" s="7" t="s">
        <v>1477</v>
      </c>
      <c r="F1550" t="s">
        <v>945</v>
      </c>
      <c r="G1550" s="7">
        <v>28230985</v>
      </c>
    </row>
    <row r="1551" spans="1:7">
      <c r="A1551" s="42" t="s">
        <v>960</v>
      </c>
      <c r="B1551" s="43" t="s">
        <v>356</v>
      </c>
      <c r="C1551" s="43">
        <v>50.68</v>
      </c>
      <c r="E1551" s="7" t="s">
        <v>1477</v>
      </c>
      <c r="F1551" t="s">
        <v>945</v>
      </c>
      <c r="G1551" s="7">
        <v>28230985</v>
      </c>
    </row>
    <row r="1552" spans="1:7">
      <c r="A1552" s="42" t="s">
        <v>960</v>
      </c>
      <c r="B1552" s="43" t="s">
        <v>661</v>
      </c>
      <c r="C1552" s="43">
        <v>45.5</v>
      </c>
      <c r="E1552" t="s">
        <v>662</v>
      </c>
      <c r="F1552" t="s">
        <v>945</v>
      </c>
      <c r="G1552" s="7">
        <v>29236753</v>
      </c>
    </row>
    <row r="1553" spans="1:7">
      <c r="A1553" s="42" t="s">
        <v>960</v>
      </c>
      <c r="B1553" s="43" t="s">
        <v>661</v>
      </c>
      <c r="C1553" s="43">
        <v>20.93</v>
      </c>
      <c r="E1553" t="s">
        <v>18</v>
      </c>
      <c r="F1553" t="s">
        <v>945</v>
      </c>
      <c r="G1553" s="7">
        <v>29236753</v>
      </c>
    </row>
    <row r="1554" spans="1:7">
      <c r="A1554" s="42" t="s">
        <v>960</v>
      </c>
      <c r="B1554" s="43" t="s">
        <v>661</v>
      </c>
      <c r="C1554" s="43">
        <v>336.59</v>
      </c>
      <c r="E1554" s="7" t="s">
        <v>1477</v>
      </c>
      <c r="F1554" t="s">
        <v>945</v>
      </c>
      <c r="G1554" s="7">
        <v>29236753</v>
      </c>
    </row>
    <row r="1555" spans="1:7">
      <c r="A1555" s="42" t="s">
        <v>960</v>
      </c>
      <c r="B1555" s="43" t="s">
        <v>661</v>
      </c>
      <c r="C1555" s="43">
        <v>81.91</v>
      </c>
      <c r="E1555" s="7" t="s">
        <v>1476</v>
      </c>
      <c r="F1555" t="s">
        <v>945</v>
      </c>
      <c r="G1555" s="7">
        <v>29236753</v>
      </c>
    </row>
    <row r="1556" spans="1:7" ht="20">
      <c r="A1556" s="42" t="s">
        <v>960</v>
      </c>
      <c r="B1556" t="s">
        <v>771</v>
      </c>
      <c r="C1556">
        <v>182</v>
      </c>
      <c r="E1556" t="s">
        <v>767</v>
      </c>
      <c r="F1556" t="s">
        <v>945</v>
      </c>
      <c r="G1556" s="12">
        <v>28499878</v>
      </c>
    </row>
    <row r="1557" spans="1:7">
      <c r="A1557" s="1" t="s">
        <v>1034</v>
      </c>
      <c r="B1557" s="1" t="s">
        <v>1037</v>
      </c>
      <c r="C1557" s="1">
        <v>6</v>
      </c>
      <c r="E1557" s="1" t="s">
        <v>1038</v>
      </c>
      <c r="F1557" s="1" t="s">
        <v>1039</v>
      </c>
      <c r="G1557" s="46">
        <v>20507927</v>
      </c>
    </row>
    <row r="1558" spans="1:7">
      <c r="A1558" s="1" t="s">
        <v>1034</v>
      </c>
      <c r="B1558" s="1" t="s">
        <v>1040</v>
      </c>
      <c r="C1558" s="1">
        <v>2.7</v>
      </c>
      <c r="E1558" s="1" t="s">
        <v>1038</v>
      </c>
      <c r="F1558" s="1" t="s">
        <v>1039</v>
      </c>
      <c r="G1558" s="46">
        <v>20507927</v>
      </c>
    </row>
    <row r="1559" spans="1:7">
      <c r="A1559" s="1" t="s">
        <v>1034</v>
      </c>
      <c r="B1559" s="1" t="s">
        <v>604</v>
      </c>
      <c r="C1559" s="1">
        <v>0.72</v>
      </c>
      <c r="E1559" s="1" t="s">
        <v>1038</v>
      </c>
      <c r="F1559" s="1" t="s">
        <v>1039</v>
      </c>
      <c r="G1559" s="46">
        <v>20507927</v>
      </c>
    </row>
    <row r="1560" spans="1:7">
      <c r="A1560" s="1" t="s">
        <v>1034</v>
      </c>
      <c r="B1560" s="1" t="s">
        <v>1041</v>
      </c>
      <c r="C1560" s="1">
        <v>0.88</v>
      </c>
      <c r="E1560" s="1" t="s">
        <v>1038</v>
      </c>
      <c r="F1560" s="1" t="s">
        <v>1039</v>
      </c>
      <c r="G1560" s="46">
        <v>20507927</v>
      </c>
    </row>
    <row r="1561" spans="1:7">
      <c r="A1561" s="1" t="s">
        <v>1034</v>
      </c>
      <c r="B1561" s="1" t="s">
        <v>186</v>
      </c>
      <c r="C1561" s="1">
        <v>0.9</v>
      </c>
      <c r="E1561" s="1" t="s">
        <v>1038</v>
      </c>
      <c r="F1561" s="1" t="s">
        <v>1039</v>
      </c>
      <c r="G1561" s="46">
        <v>20507927</v>
      </c>
    </row>
    <row r="1562" spans="1:7">
      <c r="A1562" s="1" t="s">
        <v>1034</v>
      </c>
      <c r="B1562" s="1" t="s">
        <v>172</v>
      </c>
      <c r="C1562" s="1">
        <v>2.2000000000000002</v>
      </c>
      <c r="E1562" s="1" t="s">
        <v>1038</v>
      </c>
      <c r="F1562" s="1" t="s">
        <v>1039</v>
      </c>
      <c r="G1562" s="46">
        <v>20507927</v>
      </c>
    </row>
    <row r="1563" spans="1:7">
      <c r="A1563" s="1" t="s">
        <v>1034</v>
      </c>
      <c r="B1563" s="1" t="s">
        <v>1042</v>
      </c>
      <c r="C1563" s="1">
        <v>3.6</v>
      </c>
      <c r="E1563" s="1" t="s">
        <v>1038</v>
      </c>
      <c r="F1563" s="1" t="s">
        <v>1039</v>
      </c>
      <c r="G1563" s="46">
        <v>20507927</v>
      </c>
    </row>
    <row r="1564" spans="1:7">
      <c r="A1564" s="1" t="s">
        <v>1034</v>
      </c>
      <c r="B1564" s="1" t="s">
        <v>185</v>
      </c>
      <c r="C1564" s="1">
        <v>4.5999999999999996</v>
      </c>
      <c r="E1564" s="1" t="s">
        <v>1038</v>
      </c>
      <c r="F1564" s="1" t="s">
        <v>1039</v>
      </c>
      <c r="G1564" s="46">
        <v>20507927</v>
      </c>
    </row>
    <row r="1565" spans="1:7">
      <c r="A1565" s="1" t="s">
        <v>1034</v>
      </c>
      <c r="B1565" s="1" t="s">
        <v>981</v>
      </c>
      <c r="C1565" s="1">
        <v>26</v>
      </c>
      <c r="E1565" s="1" t="s">
        <v>1038</v>
      </c>
      <c r="F1565" s="1" t="s">
        <v>1039</v>
      </c>
      <c r="G1565" s="46">
        <v>20507927</v>
      </c>
    </row>
    <row r="1566" spans="1:7">
      <c r="A1566" s="1" t="s">
        <v>1034</v>
      </c>
      <c r="B1566" s="1" t="s">
        <v>547</v>
      </c>
      <c r="C1566" s="1">
        <v>9.6</v>
      </c>
      <c r="E1566" s="1" t="s">
        <v>1038</v>
      </c>
      <c r="F1566" s="1" t="s">
        <v>1039</v>
      </c>
      <c r="G1566" s="46">
        <v>20507927</v>
      </c>
    </row>
    <row r="1567" spans="1:7">
      <c r="A1567" s="1" t="s">
        <v>1034</v>
      </c>
      <c r="B1567" s="1" t="s">
        <v>1043</v>
      </c>
      <c r="C1567" s="1">
        <v>4.63</v>
      </c>
      <c r="E1567" s="1" t="s">
        <v>1038</v>
      </c>
      <c r="F1567" s="1" t="s">
        <v>1035</v>
      </c>
      <c r="G1567" s="7">
        <v>23794501</v>
      </c>
    </row>
    <row r="1568" spans="1:7">
      <c r="A1568" s="1" t="s">
        <v>1034</v>
      </c>
      <c r="B1568" s="1" t="s">
        <v>1044</v>
      </c>
      <c r="C1568" s="1">
        <v>49.2</v>
      </c>
      <c r="E1568" s="1" t="s">
        <v>1038</v>
      </c>
      <c r="F1568" s="1" t="s">
        <v>1035</v>
      </c>
      <c r="G1568" s="7">
        <v>23794501</v>
      </c>
    </row>
    <row r="1569" spans="1:7">
      <c r="A1569" s="1" t="s">
        <v>1034</v>
      </c>
      <c r="B1569" s="1" t="s">
        <v>1045</v>
      </c>
      <c r="C1569" s="1">
        <v>1.92</v>
      </c>
      <c r="E1569" s="1" t="s">
        <v>1038</v>
      </c>
      <c r="F1569" s="1" t="s">
        <v>1035</v>
      </c>
      <c r="G1569" s="7">
        <v>23794501</v>
      </c>
    </row>
    <row r="1570" spans="1:7">
      <c r="A1570" s="1" t="s">
        <v>1034</v>
      </c>
      <c r="B1570" s="1" t="s">
        <v>1046</v>
      </c>
      <c r="C1570" s="1">
        <v>67.599999999999994</v>
      </c>
      <c r="E1570" s="1" t="s">
        <v>1038</v>
      </c>
      <c r="F1570" s="1" t="s">
        <v>1035</v>
      </c>
      <c r="G1570" s="7">
        <v>23794501</v>
      </c>
    </row>
    <row r="1571" spans="1:7">
      <c r="A1571" s="1" t="s">
        <v>1034</v>
      </c>
      <c r="B1571" s="1" t="s">
        <v>1047</v>
      </c>
      <c r="C1571" s="1">
        <v>23.2</v>
      </c>
      <c r="E1571" s="1" t="s">
        <v>1038</v>
      </c>
      <c r="F1571" s="1" t="s">
        <v>1035</v>
      </c>
      <c r="G1571" s="7">
        <v>23794501</v>
      </c>
    </row>
    <row r="1572" spans="1:7">
      <c r="A1572" s="1" t="s">
        <v>1034</v>
      </c>
      <c r="B1572" s="1" t="s">
        <v>1048</v>
      </c>
      <c r="C1572" s="1">
        <v>1.31</v>
      </c>
      <c r="E1572" s="1" t="s">
        <v>1038</v>
      </c>
      <c r="F1572" s="1" t="s">
        <v>1035</v>
      </c>
      <c r="G1572" s="7">
        <v>23794501</v>
      </c>
    </row>
    <row r="1573" spans="1:7">
      <c r="A1573" s="1" t="s">
        <v>1034</v>
      </c>
      <c r="B1573" s="1" t="s">
        <v>64</v>
      </c>
      <c r="C1573" s="1">
        <v>9.4700000000000006</v>
      </c>
      <c r="E1573" s="1" t="s">
        <v>1038</v>
      </c>
      <c r="F1573" s="1" t="s">
        <v>1035</v>
      </c>
      <c r="G1573" s="7">
        <v>23794501</v>
      </c>
    </row>
    <row r="1574" spans="1:7">
      <c r="A1574" s="1" t="s">
        <v>1034</v>
      </c>
      <c r="B1574" s="1" t="s">
        <v>1049</v>
      </c>
      <c r="C1574" s="1">
        <v>21.3</v>
      </c>
      <c r="E1574" s="1" t="s">
        <v>1038</v>
      </c>
      <c r="F1574" s="1" t="s">
        <v>1035</v>
      </c>
      <c r="G1574" s="7">
        <v>23794501</v>
      </c>
    </row>
    <row r="1575" spans="1:7">
      <c r="A1575" s="1" t="s">
        <v>1034</v>
      </c>
      <c r="B1575" s="1" t="s">
        <v>345</v>
      </c>
      <c r="C1575" s="1"/>
      <c r="D1575" s="1">
        <v>70</v>
      </c>
      <c r="E1575" t="s">
        <v>1251</v>
      </c>
      <c r="F1575" t="s">
        <v>1036</v>
      </c>
      <c r="G1575" s="7">
        <v>22021325</v>
      </c>
    </row>
    <row r="1576" spans="1:7">
      <c r="A1576" s="1" t="s">
        <v>1034</v>
      </c>
      <c r="B1576" s="1" t="s">
        <v>1050</v>
      </c>
      <c r="C1576" s="1">
        <v>1.59</v>
      </c>
      <c r="E1576" s="1" t="s">
        <v>1038</v>
      </c>
      <c r="F1576" s="1" t="s">
        <v>1051</v>
      </c>
      <c r="G1576" s="46">
        <v>28562037</v>
      </c>
    </row>
    <row r="1577" spans="1:7">
      <c r="A1577" s="1" t="s">
        <v>1034</v>
      </c>
      <c r="B1577" s="1" t="s">
        <v>313</v>
      </c>
      <c r="C1577" s="1">
        <v>12.9</v>
      </c>
      <c r="E1577" s="1" t="s">
        <v>1038</v>
      </c>
      <c r="F1577" s="1" t="s">
        <v>1051</v>
      </c>
      <c r="G1577" s="46">
        <v>28562037</v>
      </c>
    </row>
    <row r="1578" spans="1:7">
      <c r="A1578" s="1" t="s">
        <v>1034</v>
      </c>
      <c r="B1578" s="1" t="s">
        <v>1052</v>
      </c>
      <c r="C1578" s="1">
        <v>2.12</v>
      </c>
      <c r="E1578" s="1" t="s">
        <v>1038</v>
      </c>
      <c r="F1578" s="1" t="s">
        <v>1051</v>
      </c>
      <c r="G1578" s="46">
        <v>28562037</v>
      </c>
    </row>
    <row r="1579" spans="1:7">
      <c r="A1579" s="1" t="s">
        <v>1034</v>
      </c>
      <c r="B1579" s="1" t="s">
        <v>1053</v>
      </c>
      <c r="C1579" s="1">
        <v>12</v>
      </c>
      <c r="E1579" s="1" t="s">
        <v>1054</v>
      </c>
      <c r="F1579" s="1" t="s">
        <v>1055</v>
      </c>
      <c r="G1579" s="47">
        <v>27737931</v>
      </c>
    </row>
    <row r="1580" spans="1:7">
      <c r="A1580" s="1" t="s">
        <v>1034</v>
      </c>
      <c r="B1580" t="s">
        <v>1056</v>
      </c>
      <c r="C1580" s="1">
        <v>0.03</v>
      </c>
      <c r="E1580" s="1" t="s">
        <v>1057</v>
      </c>
      <c r="F1580" s="1" t="s">
        <v>1055</v>
      </c>
      <c r="G1580" s="46">
        <v>31834804</v>
      </c>
    </row>
    <row r="1581" spans="1:7">
      <c r="A1581" s="1" t="s">
        <v>1034</v>
      </c>
      <c r="B1581" t="s">
        <v>1058</v>
      </c>
      <c r="C1581" s="1">
        <v>7.0000000000000007E-2</v>
      </c>
      <c r="E1581" s="1" t="s">
        <v>1057</v>
      </c>
      <c r="F1581" s="1" t="s">
        <v>1055</v>
      </c>
      <c r="G1581" s="46">
        <v>31834804</v>
      </c>
    </row>
    <row r="1582" spans="1:7">
      <c r="A1582" s="1" t="s">
        <v>1034</v>
      </c>
      <c r="B1582" t="s">
        <v>1059</v>
      </c>
      <c r="C1582" s="1">
        <v>0.09</v>
      </c>
      <c r="E1582" s="1" t="s">
        <v>1057</v>
      </c>
      <c r="F1582" s="1" t="s">
        <v>1055</v>
      </c>
      <c r="G1582" s="46">
        <v>31834804</v>
      </c>
    </row>
    <row r="1583" spans="1:7">
      <c r="A1583" s="1" t="s">
        <v>1034</v>
      </c>
      <c r="B1583" t="s">
        <v>1060</v>
      </c>
      <c r="C1583" s="1">
        <v>0.1</v>
      </c>
      <c r="E1583" s="1" t="s">
        <v>1057</v>
      </c>
      <c r="F1583" s="1" t="s">
        <v>1055</v>
      </c>
      <c r="G1583" s="46">
        <v>31834804</v>
      </c>
    </row>
    <row r="1584" spans="1:7">
      <c r="A1584" s="1" t="s">
        <v>1034</v>
      </c>
      <c r="B1584" t="s">
        <v>1061</v>
      </c>
      <c r="C1584" s="1">
        <v>0.1</v>
      </c>
      <c r="E1584" s="1" t="s">
        <v>1057</v>
      </c>
      <c r="F1584" s="1" t="s">
        <v>1055</v>
      </c>
      <c r="G1584" s="46">
        <v>31834804</v>
      </c>
    </row>
    <row r="1585" spans="1:7">
      <c r="A1585" s="1" t="s">
        <v>1034</v>
      </c>
      <c r="B1585" t="s">
        <v>1062</v>
      </c>
      <c r="C1585" s="1">
        <v>0.1</v>
      </c>
      <c r="E1585" s="1" t="s">
        <v>1057</v>
      </c>
      <c r="F1585" s="1" t="s">
        <v>1055</v>
      </c>
      <c r="G1585" s="46">
        <v>31834804</v>
      </c>
    </row>
    <row r="1586" spans="1:7">
      <c r="A1586" s="1" t="s">
        <v>1034</v>
      </c>
      <c r="B1586" t="s">
        <v>1063</v>
      </c>
      <c r="C1586" s="1">
        <v>0.2</v>
      </c>
      <c r="E1586" s="1" t="s">
        <v>1057</v>
      </c>
      <c r="F1586" s="1" t="s">
        <v>1055</v>
      </c>
      <c r="G1586" s="46">
        <v>31834804</v>
      </c>
    </row>
    <row r="1587" spans="1:7">
      <c r="A1587" s="1" t="s">
        <v>1034</v>
      </c>
      <c r="B1587" t="s">
        <v>1064</v>
      </c>
      <c r="C1587" s="1">
        <v>0.38</v>
      </c>
      <c r="E1587" s="1" t="s">
        <v>1057</v>
      </c>
      <c r="F1587" s="1" t="s">
        <v>1055</v>
      </c>
      <c r="G1587" s="46">
        <v>31834804</v>
      </c>
    </row>
    <row r="1588" spans="1:7">
      <c r="A1588" s="1" t="s">
        <v>1034</v>
      </c>
      <c r="B1588" t="s">
        <v>1065</v>
      </c>
      <c r="C1588" s="1">
        <v>1.3</v>
      </c>
      <c r="E1588" s="1" t="s">
        <v>1057</v>
      </c>
      <c r="F1588" s="1" t="s">
        <v>1055</v>
      </c>
      <c r="G1588" s="46">
        <v>31834804</v>
      </c>
    </row>
    <row r="1589" spans="1:7">
      <c r="A1589" s="1" t="s">
        <v>1034</v>
      </c>
      <c r="B1589" t="s">
        <v>1066</v>
      </c>
      <c r="C1589" s="1">
        <v>1.3</v>
      </c>
      <c r="E1589" s="1" t="s">
        <v>1057</v>
      </c>
      <c r="F1589" s="1" t="s">
        <v>1055</v>
      </c>
      <c r="G1589" s="46">
        <v>31834804</v>
      </c>
    </row>
    <row r="1590" spans="1:7">
      <c r="A1590" s="1" t="s">
        <v>1034</v>
      </c>
      <c r="B1590" t="s">
        <v>1067</v>
      </c>
      <c r="C1590" s="1">
        <v>1.4</v>
      </c>
      <c r="E1590" s="1" t="s">
        <v>1057</v>
      </c>
      <c r="F1590" s="1" t="s">
        <v>1055</v>
      </c>
      <c r="G1590" s="46">
        <v>31834804</v>
      </c>
    </row>
    <row r="1591" spans="1:7">
      <c r="A1591" s="1" t="s">
        <v>1034</v>
      </c>
      <c r="B1591" t="s">
        <v>1068</v>
      </c>
      <c r="C1591" s="1">
        <v>1.6</v>
      </c>
      <c r="E1591" s="1" t="s">
        <v>1057</v>
      </c>
      <c r="F1591" s="1" t="s">
        <v>1055</v>
      </c>
      <c r="G1591" s="46">
        <v>31834804</v>
      </c>
    </row>
    <row r="1592" spans="1:7">
      <c r="A1592" s="1" t="s">
        <v>1034</v>
      </c>
      <c r="B1592" t="s">
        <v>1069</v>
      </c>
      <c r="C1592" s="1">
        <v>1.6</v>
      </c>
      <c r="E1592" s="1" t="s">
        <v>1057</v>
      </c>
      <c r="F1592" s="1" t="s">
        <v>1055</v>
      </c>
      <c r="G1592" s="46">
        <v>31834804</v>
      </c>
    </row>
    <row r="1593" spans="1:7">
      <c r="A1593" s="1" t="s">
        <v>1034</v>
      </c>
      <c r="B1593" t="s">
        <v>1070</v>
      </c>
      <c r="C1593" s="1">
        <v>1.8</v>
      </c>
      <c r="E1593" s="1" t="s">
        <v>1057</v>
      </c>
      <c r="F1593" s="1" t="s">
        <v>1055</v>
      </c>
      <c r="G1593" s="46">
        <v>31834804</v>
      </c>
    </row>
    <row r="1594" spans="1:7">
      <c r="A1594" s="1" t="s">
        <v>1034</v>
      </c>
      <c r="B1594" t="s">
        <v>1071</v>
      </c>
      <c r="C1594" s="1">
        <v>1.8</v>
      </c>
      <c r="E1594" s="1" t="s">
        <v>1057</v>
      </c>
      <c r="F1594" s="1" t="s">
        <v>1055</v>
      </c>
      <c r="G1594" s="46">
        <v>31834804</v>
      </c>
    </row>
    <row r="1595" spans="1:7">
      <c r="A1595" s="1" t="s">
        <v>1034</v>
      </c>
      <c r="B1595" t="s">
        <v>1072</v>
      </c>
      <c r="C1595" s="1">
        <v>1.9</v>
      </c>
      <c r="E1595" s="1" t="s">
        <v>1057</v>
      </c>
      <c r="F1595" s="1" t="s">
        <v>1055</v>
      </c>
      <c r="G1595" s="46">
        <v>31834804</v>
      </c>
    </row>
    <row r="1596" spans="1:7">
      <c r="A1596" s="1" t="s">
        <v>1034</v>
      </c>
      <c r="B1596" t="s">
        <v>1073</v>
      </c>
      <c r="C1596" s="1">
        <v>2</v>
      </c>
      <c r="E1596" s="1" t="s">
        <v>1057</v>
      </c>
      <c r="F1596" s="1" t="s">
        <v>1055</v>
      </c>
      <c r="G1596" s="46">
        <v>31834804</v>
      </c>
    </row>
    <row r="1597" spans="1:7">
      <c r="A1597" s="1" t="s">
        <v>1034</v>
      </c>
      <c r="B1597" t="s">
        <v>1074</v>
      </c>
      <c r="C1597" s="1">
        <v>2.5</v>
      </c>
      <c r="E1597" s="1" t="s">
        <v>1057</v>
      </c>
      <c r="F1597" s="1" t="s">
        <v>1055</v>
      </c>
      <c r="G1597" s="46">
        <v>31834804</v>
      </c>
    </row>
    <row r="1598" spans="1:7">
      <c r="A1598" s="1" t="s">
        <v>1034</v>
      </c>
      <c r="B1598" t="s">
        <v>1075</v>
      </c>
      <c r="C1598" s="1">
        <v>2.7</v>
      </c>
      <c r="E1598" s="1" t="s">
        <v>1057</v>
      </c>
      <c r="F1598" s="1" t="s">
        <v>1055</v>
      </c>
      <c r="G1598" s="46">
        <v>31834804</v>
      </c>
    </row>
    <row r="1599" spans="1:7">
      <c r="A1599" s="1" t="s">
        <v>1034</v>
      </c>
      <c r="B1599" t="s">
        <v>1076</v>
      </c>
      <c r="C1599" s="1">
        <v>2.7</v>
      </c>
      <c r="E1599" s="1" t="s">
        <v>1057</v>
      </c>
      <c r="F1599" s="1" t="s">
        <v>1055</v>
      </c>
      <c r="G1599" s="46">
        <v>31834804</v>
      </c>
    </row>
    <row r="1600" spans="1:7">
      <c r="A1600" s="1" t="s">
        <v>1034</v>
      </c>
      <c r="B1600" t="s">
        <v>1077</v>
      </c>
      <c r="C1600" s="1">
        <v>2.8</v>
      </c>
      <c r="E1600" s="1" t="s">
        <v>1057</v>
      </c>
      <c r="F1600" s="1" t="s">
        <v>1055</v>
      </c>
      <c r="G1600" s="46">
        <v>31834804</v>
      </c>
    </row>
    <row r="1601" spans="1:7">
      <c r="A1601" s="1" t="s">
        <v>1034</v>
      </c>
      <c r="B1601" t="s">
        <v>1078</v>
      </c>
      <c r="C1601" s="1">
        <v>3.4</v>
      </c>
      <c r="E1601" s="1" t="s">
        <v>1057</v>
      </c>
      <c r="F1601" s="1" t="s">
        <v>1055</v>
      </c>
      <c r="G1601" s="46">
        <v>31834804</v>
      </c>
    </row>
    <row r="1602" spans="1:7">
      <c r="A1602" s="1" t="s">
        <v>1034</v>
      </c>
      <c r="B1602" t="s">
        <v>1079</v>
      </c>
      <c r="C1602" s="1">
        <v>3.5</v>
      </c>
      <c r="E1602" s="1" t="s">
        <v>1057</v>
      </c>
      <c r="F1602" s="1" t="s">
        <v>1055</v>
      </c>
      <c r="G1602" s="46">
        <v>31834804</v>
      </c>
    </row>
    <row r="1603" spans="1:7">
      <c r="A1603" s="1" t="s">
        <v>1034</v>
      </c>
      <c r="B1603" t="s">
        <v>1080</v>
      </c>
      <c r="C1603" s="1">
        <v>3.5</v>
      </c>
      <c r="E1603" s="1" t="s">
        <v>1057</v>
      </c>
      <c r="F1603" s="1" t="s">
        <v>1055</v>
      </c>
      <c r="G1603" s="46">
        <v>31834804</v>
      </c>
    </row>
    <row r="1604" spans="1:7">
      <c r="A1604" s="1" t="s">
        <v>1034</v>
      </c>
      <c r="B1604" t="s">
        <v>1081</v>
      </c>
      <c r="C1604" s="1">
        <v>4.71</v>
      </c>
      <c r="E1604" s="1" t="s">
        <v>1057</v>
      </c>
      <c r="F1604" s="1" t="s">
        <v>1055</v>
      </c>
      <c r="G1604" s="46">
        <v>31834804</v>
      </c>
    </row>
    <row r="1605" spans="1:7">
      <c r="A1605" s="1" t="s">
        <v>1034</v>
      </c>
      <c r="B1605" t="s">
        <v>1082</v>
      </c>
      <c r="C1605" s="1">
        <v>4.8</v>
      </c>
      <c r="E1605" s="1" t="s">
        <v>1057</v>
      </c>
      <c r="F1605" s="1" t="s">
        <v>1055</v>
      </c>
      <c r="G1605" s="46">
        <v>31834804</v>
      </c>
    </row>
    <row r="1606" spans="1:7">
      <c r="A1606" s="1" t="s">
        <v>1034</v>
      </c>
      <c r="B1606" t="s">
        <v>1083</v>
      </c>
      <c r="C1606" s="1">
        <v>5.7</v>
      </c>
      <c r="E1606" s="1" t="s">
        <v>1057</v>
      </c>
      <c r="F1606" s="1" t="s">
        <v>1055</v>
      </c>
      <c r="G1606" s="46">
        <v>31834804</v>
      </c>
    </row>
    <row r="1607" spans="1:7">
      <c r="A1607" s="1" t="s">
        <v>1034</v>
      </c>
      <c r="B1607" t="s">
        <v>1084</v>
      </c>
      <c r="C1607" s="1">
        <v>5.9</v>
      </c>
      <c r="E1607" s="1" t="s">
        <v>1057</v>
      </c>
      <c r="F1607" s="1" t="s">
        <v>1055</v>
      </c>
      <c r="G1607" s="46">
        <v>31834804</v>
      </c>
    </row>
    <row r="1608" spans="1:7">
      <c r="A1608" s="1" t="s">
        <v>1034</v>
      </c>
      <c r="B1608" t="s">
        <v>1085</v>
      </c>
      <c r="C1608" s="1">
        <v>6.76</v>
      </c>
      <c r="E1608" s="1" t="s">
        <v>1057</v>
      </c>
      <c r="F1608" s="1" t="s">
        <v>1055</v>
      </c>
      <c r="G1608" s="46">
        <v>31834804</v>
      </c>
    </row>
    <row r="1609" spans="1:7">
      <c r="A1609" s="1" t="s">
        <v>1034</v>
      </c>
      <c r="B1609" t="s">
        <v>1086</v>
      </c>
      <c r="C1609" s="1">
        <v>7.4</v>
      </c>
      <c r="E1609" s="1" t="s">
        <v>1057</v>
      </c>
      <c r="F1609" s="1" t="s">
        <v>1055</v>
      </c>
      <c r="G1609" s="46">
        <v>31834804</v>
      </c>
    </row>
    <row r="1610" spans="1:7">
      <c r="A1610" s="1" t="s">
        <v>1034</v>
      </c>
      <c r="B1610" t="s">
        <v>1087</v>
      </c>
      <c r="C1610" s="1">
        <v>7.5</v>
      </c>
      <c r="E1610" s="1" t="s">
        <v>1057</v>
      </c>
      <c r="F1610" s="1" t="s">
        <v>1055</v>
      </c>
      <c r="G1610" s="46">
        <v>31834804</v>
      </c>
    </row>
    <row r="1611" spans="1:7">
      <c r="A1611" s="1" t="s">
        <v>1034</v>
      </c>
      <c r="B1611" s="27" t="s">
        <v>1088</v>
      </c>
      <c r="C1611" s="1">
        <v>8</v>
      </c>
      <c r="E1611" s="1" t="s">
        <v>1057</v>
      </c>
      <c r="F1611" s="1" t="s">
        <v>1055</v>
      </c>
      <c r="G1611" s="46">
        <v>31834804</v>
      </c>
    </row>
    <row r="1612" spans="1:7">
      <c r="A1612" s="1" t="s">
        <v>1034</v>
      </c>
      <c r="B1612" t="s">
        <v>1089</v>
      </c>
      <c r="C1612" s="1">
        <v>9.4</v>
      </c>
      <c r="E1612" s="1" t="s">
        <v>1057</v>
      </c>
      <c r="F1612" s="1" t="s">
        <v>1055</v>
      </c>
      <c r="G1612" s="46">
        <v>31834804</v>
      </c>
    </row>
    <row r="1613" spans="1:7">
      <c r="A1613" s="1" t="s">
        <v>1034</v>
      </c>
      <c r="B1613" t="s">
        <v>1090</v>
      </c>
      <c r="C1613" s="1">
        <v>9.92</v>
      </c>
      <c r="E1613" s="1" t="s">
        <v>1057</v>
      </c>
      <c r="F1613" s="1" t="s">
        <v>1055</v>
      </c>
      <c r="G1613" s="46">
        <v>31834804</v>
      </c>
    </row>
    <row r="1614" spans="1:7">
      <c r="A1614" s="1" t="s">
        <v>1034</v>
      </c>
      <c r="B1614" t="s">
        <v>1091</v>
      </c>
      <c r="C1614" s="1">
        <v>10.4</v>
      </c>
      <c r="E1614" s="1" t="s">
        <v>1057</v>
      </c>
      <c r="F1614" s="1" t="s">
        <v>1055</v>
      </c>
      <c r="G1614" s="46">
        <v>31834804</v>
      </c>
    </row>
    <row r="1615" spans="1:7">
      <c r="A1615" s="1" t="s">
        <v>1034</v>
      </c>
      <c r="B1615" t="s">
        <v>1092</v>
      </c>
      <c r="C1615" s="1">
        <v>11.1</v>
      </c>
      <c r="E1615" s="1" t="s">
        <v>1057</v>
      </c>
      <c r="F1615" s="1" t="s">
        <v>1055</v>
      </c>
      <c r="G1615" s="46">
        <v>31834804</v>
      </c>
    </row>
    <row r="1616" spans="1:7">
      <c r="A1616" s="1" t="s">
        <v>1034</v>
      </c>
      <c r="B1616" t="s">
        <v>1093</v>
      </c>
      <c r="C1616" s="1">
        <v>12</v>
      </c>
      <c r="E1616" s="1" t="s">
        <v>1057</v>
      </c>
      <c r="F1616" s="1" t="s">
        <v>1055</v>
      </c>
      <c r="G1616" s="46">
        <v>31834804</v>
      </c>
    </row>
    <row r="1617" spans="1:7">
      <c r="A1617" s="1" t="s">
        <v>1034</v>
      </c>
      <c r="B1617" s="1" t="s">
        <v>479</v>
      </c>
      <c r="C1617" s="1">
        <v>13.3</v>
      </c>
      <c r="E1617" s="1" t="s">
        <v>1057</v>
      </c>
      <c r="F1617" s="1" t="s">
        <v>1055</v>
      </c>
      <c r="G1617" s="46">
        <v>31834804</v>
      </c>
    </row>
    <row r="1618" spans="1:7">
      <c r="A1618" s="1" t="s">
        <v>1034</v>
      </c>
      <c r="B1618" t="s">
        <v>1094</v>
      </c>
      <c r="C1618" s="1">
        <v>13.7</v>
      </c>
      <c r="E1618" s="1" t="s">
        <v>1057</v>
      </c>
      <c r="F1618" s="1" t="s">
        <v>1055</v>
      </c>
      <c r="G1618" s="46">
        <v>31834804</v>
      </c>
    </row>
    <row r="1619" spans="1:7">
      <c r="A1619" s="1" t="s">
        <v>1034</v>
      </c>
      <c r="B1619" t="s">
        <v>1095</v>
      </c>
      <c r="C1619" s="1">
        <v>14.2</v>
      </c>
      <c r="E1619" s="1" t="s">
        <v>1057</v>
      </c>
      <c r="F1619" s="1" t="s">
        <v>1055</v>
      </c>
      <c r="G1619" s="46">
        <v>31834804</v>
      </c>
    </row>
    <row r="1620" spans="1:7">
      <c r="A1620" s="1" t="s">
        <v>1034</v>
      </c>
      <c r="B1620" t="s">
        <v>1478</v>
      </c>
      <c r="C1620" s="1">
        <v>15</v>
      </c>
      <c r="E1620" s="1" t="s">
        <v>1057</v>
      </c>
      <c r="F1620" s="1" t="s">
        <v>1055</v>
      </c>
      <c r="G1620" s="46">
        <v>31834804</v>
      </c>
    </row>
    <row r="1621" spans="1:7">
      <c r="A1621" s="1" t="s">
        <v>1034</v>
      </c>
      <c r="B1621" t="s">
        <v>1096</v>
      </c>
      <c r="C1621" s="1">
        <v>16.3</v>
      </c>
      <c r="E1621" s="1" t="s">
        <v>1057</v>
      </c>
      <c r="F1621" s="1" t="s">
        <v>1055</v>
      </c>
      <c r="G1621" s="46">
        <v>31834804</v>
      </c>
    </row>
    <row r="1622" spans="1:7">
      <c r="A1622" s="1" t="s">
        <v>1034</v>
      </c>
      <c r="B1622" t="s">
        <v>1097</v>
      </c>
      <c r="C1622" s="1">
        <v>16.3</v>
      </c>
      <c r="E1622" s="1" t="s">
        <v>1057</v>
      </c>
      <c r="F1622" s="1" t="s">
        <v>1055</v>
      </c>
      <c r="G1622" s="46">
        <v>31834804</v>
      </c>
    </row>
    <row r="1623" spans="1:7">
      <c r="A1623" s="1" t="s">
        <v>1034</v>
      </c>
      <c r="B1623" t="s">
        <v>1098</v>
      </c>
      <c r="C1623" s="1">
        <v>19.100000000000001</v>
      </c>
      <c r="E1623" s="1" t="s">
        <v>1057</v>
      </c>
      <c r="F1623" s="1" t="s">
        <v>1055</v>
      </c>
      <c r="G1623" s="46">
        <v>31834804</v>
      </c>
    </row>
    <row r="1624" spans="1:7">
      <c r="A1624" s="1" t="s">
        <v>1034</v>
      </c>
      <c r="B1624" t="s">
        <v>1099</v>
      </c>
      <c r="C1624" s="1">
        <v>19.98</v>
      </c>
      <c r="E1624" s="1" t="s">
        <v>1057</v>
      </c>
      <c r="F1624" s="1" t="s">
        <v>1055</v>
      </c>
      <c r="G1624" s="46">
        <v>31834804</v>
      </c>
    </row>
    <row r="1625" spans="1:7">
      <c r="A1625" s="1" t="s">
        <v>1034</v>
      </c>
      <c r="B1625" t="s">
        <v>1100</v>
      </c>
      <c r="C1625" s="1">
        <v>24.8</v>
      </c>
      <c r="E1625" s="1" t="s">
        <v>1057</v>
      </c>
      <c r="F1625" s="1" t="s">
        <v>1055</v>
      </c>
      <c r="G1625" s="46">
        <v>31834804</v>
      </c>
    </row>
    <row r="1626" spans="1:7">
      <c r="A1626" s="1" t="s">
        <v>1034</v>
      </c>
      <c r="B1626" t="s">
        <v>1101</v>
      </c>
      <c r="C1626" s="1">
        <v>27.79</v>
      </c>
      <c r="E1626" s="1" t="s">
        <v>1057</v>
      </c>
      <c r="F1626" s="1" t="s">
        <v>1055</v>
      </c>
      <c r="G1626" s="46">
        <v>31834804</v>
      </c>
    </row>
    <row r="1627" spans="1:7">
      <c r="A1627" s="1" t="s">
        <v>1034</v>
      </c>
      <c r="B1627" t="s">
        <v>1102</v>
      </c>
      <c r="C1627" s="1">
        <v>30.3</v>
      </c>
      <c r="E1627" s="1" t="s">
        <v>1057</v>
      </c>
      <c r="F1627" s="1" t="s">
        <v>1055</v>
      </c>
      <c r="G1627" s="46">
        <v>31834804</v>
      </c>
    </row>
    <row r="1628" spans="1:7">
      <c r="A1628" s="1" t="s">
        <v>1034</v>
      </c>
      <c r="B1628" t="s">
        <v>1103</v>
      </c>
      <c r="C1628" s="1">
        <v>32.4</v>
      </c>
      <c r="E1628" s="1" t="s">
        <v>1057</v>
      </c>
      <c r="F1628" s="1" t="s">
        <v>1055</v>
      </c>
      <c r="G1628" s="46">
        <v>31834804</v>
      </c>
    </row>
    <row r="1629" spans="1:7">
      <c r="A1629" s="1" t="s">
        <v>1034</v>
      </c>
      <c r="B1629" t="s">
        <v>1104</v>
      </c>
      <c r="C1629" s="1">
        <v>35.42</v>
      </c>
      <c r="E1629" s="1" t="s">
        <v>1057</v>
      </c>
      <c r="F1629" s="1" t="s">
        <v>1055</v>
      </c>
      <c r="G1629" s="46">
        <v>31834804</v>
      </c>
    </row>
    <row r="1630" spans="1:7">
      <c r="A1630" s="1" t="s">
        <v>1034</v>
      </c>
      <c r="B1630" t="s">
        <v>1105</v>
      </c>
      <c r="C1630" s="1">
        <v>47.1</v>
      </c>
      <c r="E1630" s="1" t="s">
        <v>1057</v>
      </c>
      <c r="F1630" s="1" t="s">
        <v>1055</v>
      </c>
      <c r="G1630" s="46">
        <v>31834804</v>
      </c>
    </row>
    <row r="1631" spans="1:7">
      <c r="A1631" s="42" t="s">
        <v>1106</v>
      </c>
      <c r="B1631" s="43" t="s">
        <v>1131</v>
      </c>
      <c r="C1631" s="43">
        <v>4.9000000000000004</v>
      </c>
      <c r="D1631" s="43"/>
      <c r="E1631" s="7" t="s">
        <v>1205</v>
      </c>
      <c r="F1631" s="43" t="s">
        <v>1132</v>
      </c>
      <c r="G1631" s="43">
        <v>23293300</v>
      </c>
    </row>
    <row r="1632" spans="1:7">
      <c r="A1632" s="42" t="s">
        <v>1106</v>
      </c>
      <c r="B1632" s="43" t="s">
        <v>1133</v>
      </c>
      <c r="C1632" s="43">
        <v>0.4</v>
      </c>
      <c r="D1632" s="43">
        <v>0.37</v>
      </c>
      <c r="E1632" s="43" t="s">
        <v>1186</v>
      </c>
      <c r="F1632" s="43" t="s">
        <v>1110</v>
      </c>
      <c r="G1632" s="43">
        <v>22541068</v>
      </c>
    </row>
    <row r="1633" spans="1:7">
      <c r="A1633" s="42" t="s">
        <v>1106</v>
      </c>
      <c r="B1633" s="7" t="s">
        <v>645</v>
      </c>
      <c r="C1633" s="43">
        <v>1.3</v>
      </c>
      <c r="D1633" s="43">
        <v>1.2</v>
      </c>
      <c r="E1633" s="43" t="s">
        <v>1186</v>
      </c>
      <c r="F1633" s="43" t="s">
        <v>1110</v>
      </c>
      <c r="G1633" s="43">
        <v>22541068</v>
      </c>
    </row>
    <row r="1634" spans="1:7">
      <c r="A1634" s="42" t="s">
        <v>1106</v>
      </c>
      <c r="B1634" s="43" t="s">
        <v>1134</v>
      </c>
      <c r="C1634" s="43">
        <v>44</v>
      </c>
      <c r="D1634" s="43">
        <v>41</v>
      </c>
      <c r="E1634" s="43" t="s">
        <v>1186</v>
      </c>
      <c r="F1634" s="43" t="s">
        <v>1110</v>
      </c>
      <c r="G1634" s="43">
        <v>22541068</v>
      </c>
    </row>
    <row r="1635" spans="1:7">
      <c r="A1635" s="42" t="s">
        <v>1106</v>
      </c>
      <c r="B1635" s="43" t="s">
        <v>1135</v>
      </c>
      <c r="C1635" s="43">
        <v>41</v>
      </c>
      <c r="D1635" s="43">
        <v>8</v>
      </c>
      <c r="E1635" s="43" t="s">
        <v>1186</v>
      </c>
      <c r="F1635" s="43" t="s">
        <v>1110</v>
      </c>
      <c r="G1635" s="43">
        <v>22541068</v>
      </c>
    </row>
    <row r="1636" spans="1:7">
      <c r="A1636" s="42" t="s">
        <v>1106</v>
      </c>
      <c r="B1636" s="43" t="s">
        <v>1136</v>
      </c>
      <c r="C1636" s="43">
        <v>62</v>
      </c>
      <c r="D1636" s="43">
        <v>57</v>
      </c>
      <c r="E1636" s="43" t="s">
        <v>1186</v>
      </c>
      <c r="F1636" s="43" t="s">
        <v>1110</v>
      </c>
      <c r="G1636" s="43">
        <v>22541068</v>
      </c>
    </row>
    <row r="1637" spans="1:7">
      <c r="A1637" s="42" t="s">
        <v>1106</v>
      </c>
      <c r="B1637" s="43" t="s">
        <v>1137</v>
      </c>
      <c r="C1637" s="43">
        <v>1.5</v>
      </c>
      <c r="D1637" s="43">
        <v>1.4</v>
      </c>
      <c r="E1637" s="43" t="s">
        <v>1186</v>
      </c>
      <c r="F1637" s="43" t="s">
        <v>1110</v>
      </c>
      <c r="G1637" s="43">
        <v>22541068</v>
      </c>
    </row>
    <row r="1638" spans="1:7">
      <c r="A1638" s="42" t="s">
        <v>1106</v>
      </c>
      <c r="B1638" s="43" t="s">
        <v>1138</v>
      </c>
      <c r="C1638" s="43">
        <v>4.4000000000000004</v>
      </c>
      <c r="D1638" s="43">
        <v>4</v>
      </c>
      <c r="E1638" s="43" t="s">
        <v>1186</v>
      </c>
      <c r="F1638" s="43" t="s">
        <v>1110</v>
      </c>
      <c r="G1638" s="43">
        <v>22541068</v>
      </c>
    </row>
    <row r="1639" spans="1:7">
      <c r="A1639" s="42" t="s">
        <v>1106</v>
      </c>
      <c r="B1639" s="18" t="s">
        <v>1076</v>
      </c>
      <c r="C1639" s="18">
        <v>12</v>
      </c>
      <c r="D1639" s="18">
        <v>11</v>
      </c>
      <c r="E1639" s="43" t="s">
        <v>1186</v>
      </c>
      <c r="F1639" s="43" t="s">
        <v>1110</v>
      </c>
      <c r="G1639" s="43">
        <v>22541068</v>
      </c>
    </row>
    <row r="1640" spans="1:7">
      <c r="A1640" s="42" t="s">
        <v>1106</v>
      </c>
      <c r="B1640" s="43" t="s">
        <v>1139</v>
      </c>
      <c r="C1640" s="43">
        <v>11</v>
      </c>
      <c r="D1640" s="43">
        <v>9.8000000000000007</v>
      </c>
      <c r="E1640" s="43" t="s">
        <v>1186</v>
      </c>
      <c r="F1640" s="43" t="s">
        <v>1110</v>
      </c>
      <c r="G1640" s="43">
        <v>22541068</v>
      </c>
    </row>
    <row r="1641" spans="1:7">
      <c r="A1641" s="42" t="s">
        <v>1106</v>
      </c>
      <c r="B1641" s="43" t="s">
        <v>1140</v>
      </c>
      <c r="C1641" s="43">
        <v>41</v>
      </c>
      <c r="D1641" s="43">
        <v>38</v>
      </c>
      <c r="E1641" s="43" t="s">
        <v>1186</v>
      </c>
      <c r="F1641" s="43" t="s">
        <v>1110</v>
      </c>
      <c r="G1641" s="43">
        <v>22541068</v>
      </c>
    </row>
    <row r="1642" spans="1:7">
      <c r="A1642" s="42" t="s">
        <v>1106</v>
      </c>
      <c r="B1642" s="18" t="s">
        <v>117</v>
      </c>
      <c r="C1642" s="43">
        <v>32</v>
      </c>
      <c r="D1642" s="43"/>
      <c r="E1642" s="7" t="s">
        <v>1205</v>
      </c>
      <c r="F1642" s="43" t="s">
        <v>1110</v>
      </c>
      <c r="G1642" s="43">
        <v>17296622</v>
      </c>
    </row>
    <row r="1643" spans="1:7">
      <c r="A1643" s="42" t="s">
        <v>1106</v>
      </c>
      <c r="B1643" s="43" t="s">
        <v>1143</v>
      </c>
      <c r="C1643" s="43">
        <v>34</v>
      </c>
      <c r="D1643" s="43"/>
      <c r="E1643" s="7" t="s">
        <v>1205</v>
      </c>
      <c r="F1643" s="43" t="s">
        <v>1110</v>
      </c>
      <c r="G1643" s="43">
        <v>17296622</v>
      </c>
    </row>
    <row r="1644" spans="1:7">
      <c r="A1644" s="42" t="s">
        <v>1106</v>
      </c>
      <c r="B1644" s="43" t="s">
        <v>1144</v>
      </c>
      <c r="C1644" s="43">
        <v>37</v>
      </c>
      <c r="D1644" s="43"/>
      <c r="E1644" s="7" t="s">
        <v>1205</v>
      </c>
      <c r="F1644" s="43" t="s">
        <v>1110</v>
      </c>
      <c r="G1644" s="43">
        <v>17296622</v>
      </c>
    </row>
    <row r="1645" spans="1:7">
      <c r="A1645" s="42" t="s">
        <v>1106</v>
      </c>
      <c r="B1645" s="43" t="s">
        <v>596</v>
      </c>
      <c r="C1645" s="43">
        <v>11</v>
      </c>
      <c r="D1645" s="43"/>
      <c r="E1645" s="7" t="s">
        <v>1205</v>
      </c>
      <c r="F1645" s="43" t="s">
        <v>1110</v>
      </c>
      <c r="G1645" s="43">
        <v>17296622</v>
      </c>
    </row>
    <row r="1646" spans="1:7">
      <c r="A1646" s="42" t="s">
        <v>1106</v>
      </c>
      <c r="B1646" s="43" t="s">
        <v>1145</v>
      </c>
      <c r="C1646" s="43">
        <v>0.47</v>
      </c>
      <c r="D1646" s="43"/>
      <c r="E1646" s="43" t="s">
        <v>1186</v>
      </c>
      <c r="F1646" s="43" t="s">
        <v>1123</v>
      </c>
      <c r="G1646" s="49">
        <v>23886114</v>
      </c>
    </row>
    <row r="1647" spans="1:7">
      <c r="A1647" s="42" t="s">
        <v>1106</v>
      </c>
      <c r="B1647" s="43" t="s">
        <v>1146</v>
      </c>
      <c r="C1647" s="43">
        <v>38</v>
      </c>
      <c r="D1647" s="43"/>
      <c r="E1647" s="43" t="s">
        <v>1186</v>
      </c>
      <c r="F1647" s="43" t="s">
        <v>1123</v>
      </c>
      <c r="G1647" s="49">
        <v>23886114</v>
      </c>
    </row>
    <row r="1648" spans="1:7">
      <c r="A1648" s="42" t="s">
        <v>1106</v>
      </c>
      <c r="B1648" s="43" t="s">
        <v>1147</v>
      </c>
      <c r="C1648" s="43">
        <v>16</v>
      </c>
      <c r="D1648" s="43"/>
      <c r="E1648" s="43" t="s">
        <v>1186</v>
      </c>
      <c r="F1648" s="43" t="s">
        <v>1123</v>
      </c>
      <c r="G1648" s="49">
        <v>23886114</v>
      </c>
    </row>
    <row r="1649" spans="1:7">
      <c r="A1649" s="42" t="s">
        <v>1106</v>
      </c>
      <c r="B1649" s="18" t="s">
        <v>758</v>
      </c>
      <c r="C1649" s="43">
        <v>83.3</v>
      </c>
      <c r="D1649" s="43"/>
      <c r="E1649" s="18" t="s">
        <v>1148</v>
      </c>
      <c r="F1649" s="43" t="s">
        <v>1110</v>
      </c>
      <c r="G1649" s="49">
        <v>16014768</v>
      </c>
    </row>
    <row r="1650" spans="1:7">
      <c r="A1650" s="42" t="s">
        <v>1106</v>
      </c>
      <c r="B1650" s="18" t="s">
        <v>1122</v>
      </c>
      <c r="C1650" s="43">
        <v>9.8000000000000007</v>
      </c>
      <c r="D1650" s="43">
        <v>8.1</v>
      </c>
      <c r="E1650" s="7" t="s">
        <v>1205</v>
      </c>
      <c r="F1650" s="43" t="s">
        <v>1110</v>
      </c>
      <c r="G1650" s="49">
        <v>23121773</v>
      </c>
    </row>
    <row r="1651" spans="1:7">
      <c r="A1651" s="42" t="s">
        <v>1106</v>
      </c>
      <c r="B1651" s="43" t="s">
        <v>1069</v>
      </c>
      <c r="C1651" s="43">
        <v>40.9</v>
      </c>
      <c r="D1651" s="43"/>
      <c r="E1651" s="7" t="s">
        <v>1205</v>
      </c>
      <c r="F1651" s="43" t="s">
        <v>1110</v>
      </c>
      <c r="G1651" s="49">
        <v>23121773</v>
      </c>
    </row>
    <row r="1652" spans="1:7">
      <c r="A1652" s="42" t="s">
        <v>1106</v>
      </c>
      <c r="B1652" s="43" t="s">
        <v>1149</v>
      </c>
      <c r="C1652" s="43">
        <v>4.7</v>
      </c>
      <c r="D1652" s="43"/>
      <c r="E1652" s="43" t="s">
        <v>1186</v>
      </c>
      <c r="F1652" s="43" t="s">
        <v>1150</v>
      </c>
      <c r="G1652" s="49">
        <v>28320730</v>
      </c>
    </row>
    <row r="1653" spans="1:7">
      <c r="A1653" s="42" t="s">
        <v>1106</v>
      </c>
      <c r="B1653" s="43" t="s">
        <v>1151</v>
      </c>
      <c r="C1653" s="43">
        <v>0.9</v>
      </c>
      <c r="D1653" s="43"/>
      <c r="E1653" s="18" t="s">
        <v>1152</v>
      </c>
      <c r="F1653" s="43" t="s">
        <v>1119</v>
      </c>
      <c r="G1653" s="49">
        <v>2646988</v>
      </c>
    </row>
    <row r="1654" spans="1:7">
      <c r="A1654" s="42" t="s">
        <v>1106</v>
      </c>
      <c r="B1654" s="43" t="s">
        <v>1153</v>
      </c>
      <c r="C1654" s="43">
        <v>1.1200000000000001</v>
      </c>
      <c r="D1654" s="43"/>
      <c r="E1654" s="18" t="s">
        <v>1152</v>
      </c>
      <c r="F1654" s="43" t="s">
        <v>1119</v>
      </c>
      <c r="G1654" s="49">
        <v>2646988</v>
      </c>
    </row>
    <row r="1655" spans="1:7">
      <c r="A1655" s="42" t="s">
        <v>1106</v>
      </c>
      <c r="B1655" s="43" t="s">
        <v>1154</v>
      </c>
      <c r="C1655" s="43">
        <v>5.19</v>
      </c>
      <c r="D1655" s="43"/>
      <c r="E1655" s="18" t="s">
        <v>1152</v>
      </c>
      <c r="F1655" s="43" t="s">
        <v>1119</v>
      </c>
      <c r="G1655" s="49">
        <v>2646988</v>
      </c>
    </row>
    <row r="1656" spans="1:7">
      <c r="A1656" s="42" t="s">
        <v>1106</v>
      </c>
      <c r="B1656" s="43" t="s">
        <v>1155</v>
      </c>
      <c r="C1656" s="43">
        <v>1.17</v>
      </c>
      <c r="D1656" s="43"/>
      <c r="E1656" s="18" t="s">
        <v>1152</v>
      </c>
      <c r="F1656" s="43" t="s">
        <v>1119</v>
      </c>
      <c r="G1656" s="49">
        <v>2646988</v>
      </c>
    </row>
    <row r="1657" spans="1:7">
      <c r="A1657" s="42" t="s">
        <v>1106</v>
      </c>
      <c r="B1657" s="43" t="s">
        <v>1156</v>
      </c>
      <c r="C1657" s="43">
        <v>33.78</v>
      </c>
      <c r="D1657" s="43"/>
      <c r="E1657" s="18" t="s">
        <v>1152</v>
      </c>
      <c r="F1657" s="43" t="s">
        <v>1119</v>
      </c>
      <c r="G1657" s="49">
        <v>2646988</v>
      </c>
    </row>
    <row r="1658" spans="1:7">
      <c r="A1658" s="42" t="s">
        <v>1106</v>
      </c>
      <c r="B1658" s="43" t="s">
        <v>1157</v>
      </c>
      <c r="C1658" s="43">
        <v>0.4</v>
      </c>
      <c r="D1658" s="43"/>
      <c r="E1658" s="18" t="s">
        <v>1152</v>
      </c>
      <c r="F1658" s="43" t="s">
        <v>1119</v>
      </c>
      <c r="G1658" s="49">
        <v>2646988</v>
      </c>
    </row>
    <row r="1659" spans="1:7">
      <c r="A1659" s="42" t="s">
        <v>1106</v>
      </c>
      <c r="B1659" s="43" t="s">
        <v>1158</v>
      </c>
      <c r="C1659" s="43">
        <v>30.82</v>
      </c>
      <c r="D1659" s="43"/>
      <c r="E1659" s="18" t="s">
        <v>1152</v>
      </c>
      <c r="F1659" s="43" t="s">
        <v>1119</v>
      </c>
      <c r="G1659" s="49">
        <v>2646988</v>
      </c>
    </row>
    <row r="1660" spans="1:7">
      <c r="A1660" s="42" t="s">
        <v>1106</v>
      </c>
      <c r="B1660" s="43" t="s">
        <v>448</v>
      </c>
      <c r="C1660" s="43">
        <v>4.96</v>
      </c>
      <c r="D1660" s="43"/>
      <c r="E1660" s="18" t="s">
        <v>1152</v>
      </c>
      <c r="F1660" s="43" t="s">
        <v>1119</v>
      </c>
      <c r="G1660" s="49">
        <v>2646988</v>
      </c>
    </row>
    <row r="1661" spans="1:7">
      <c r="A1661" s="42" t="s">
        <v>1106</v>
      </c>
      <c r="B1661" s="43" t="s">
        <v>168</v>
      </c>
      <c r="C1661" s="43">
        <v>5.76</v>
      </c>
      <c r="D1661" s="43"/>
      <c r="E1661" s="43" t="s">
        <v>1186</v>
      </c>
      <c r="F1661" s="43" t="s">
        <v>1110</v>
      </c>
      <c r="G1661" s="49">
        <v>28373111</v>
      </c>
    </row>
    <row r="1662" spans="1:7">
      <c r="A1662" s="42" t="s">
        <v>1106</v>
      </c>
      <c r="B1662" s="43" t="s">
        <v>1160</v>
      </c>
      <c r="C1662" s="43">
        <v>6.1</v>
      </c>
      <c r="D1662" s="43"/>
      <c r="E1662" s="43" t="s">
        <v>1481</v>
      </c>
      <c r="F1662" s="43" t="s">
        <v>1110</v>
      </c>
      <c r="G1662" s="49">
        <v>23428312</v>
      </c>
    </row>
    <row r="1663" spans="1:7">
      <c r="A1663" s="42" t="s">
        <v>1106</v>
      </c>
      <c r="B1663" s="50" t="s">
        <v>1161</v>
      </c>
      <c r="C1663" s="43">
        <v>3.81</v>
      </c>
      <c r="D1663" s="43"/>
      <c r="E1663" s="43" t="s">
        <v>1186</v>
      </c>
      <c r="F1663" s="43" t="s">
        <v>1110</v>
      </c>
      <c r="G1663" s="49">
        <v>27321165</v>
      </c>
    </row>
    <row r="1664" spans="1:7">
      <c r="A1664" s="42" t="s">
        <v>1106</v>
      </c>
      <c r="B1664" s="18" t="s">
        <v>1162</v>
      </c>
      <c r="C1664" s="43">
        <v>0.22</v>
      </c>
      <c r="D1664" s="43"/>
      <c r="E1664" s="43" t="s">
        <v>1148</v>
      </c>
      <c r="F1664" s="43" t="s">
        <v>1110</v>
      </c>
      <c r="G1664" s="49">
        <v>24867984</v>
      </c>
    </row>
    <row r="1665" spans="1:8">
      <c r="A1665" s="42" t="s">
        <v>1106</v>
      </c>
      <c r="B1665" s="18" t="s">
        <v>1163</v>
      </c>
      <c r="C1665" s="43">
        <v>0.65</v>
      </c>
      <c r="D1665" s="43"/>
      <c r="E1665" s="43" t="s">
        <v>1148</v>
      </c>
      <c r="F1665" s="43" t="s">
        <v>1110</v>
      </c>
      <c r="G1665" s="49">
        <v>24867984</v>
      </c>
    </row>
    <row r="1666" spans="1:8">
      <c r="A1666" s="42" t="s">
        <v>1106</v>
      </c>
      <c r="B1666" s="18" t="s">
        <v>1164</v>
      </c>
      <c r="C1666" s="43">
        <v>3.27</v>
      </c>
      <c r="D1666" s="43"/>
      <c r="E1666" s="43" t="s">
        <v>1148</v>
      </c>
      <c r="F1666" s="43" t="s">
        <v>1110</v>
      </c>
      <c r="G1666" s="49">
        <v>24867984</v>
      </c>
    </row>
    <row r="1667" spans="1:8">
      <c r="A1667" s="42" t="s">
        <v>1106</v>
      </c>
      <c r="B1667" s="18" t="s">
        <v>1165</v>
      </c>
      <c r="C1667" s="43">
        <v>61.9</v>
      </c>
      <c r="D1667" s="43"/>
      <c r="E1667" s="43" t="s">
        <v>1148</v>
      </c>
      <c r="F1667" s="43" t="s">
        <v>1110</v>
      </c>
      <c r="G1667" s="49">
        <v>24867984</v>
      </c>
    </row>
    <row r="1668" spans="1:8">
      <c r="A1668" s="42" t="s">
        <v>1106</v>
      </c>
      <c r="B1668" s="18" t="s">
        <v>1479</v>
      </c>
      <c r="C1668" s="43">
        <v>9.69</v>
      </c>
      <c r="D1668" s="43"/>
      <c r="E1668" s="43" t="s">
        <v>1148</v>
      </c>
      <c r="F1668" s="43" t="s">
        <v>1110</v>
      </c>
      <c r="G1668" s="49">
        <v>24867984</v>
      </c>
    </row>
    <row r="1669" spans="1:8">
      <c r="A1669" s="42" t="s">
        <v>1106</v>
      </c>
      <c r="B1669" s="18" t="s">
        <v>1166</v>
      </c>
      <c r="C1669" s="43">
        <v>39.299999999999997</v>
      </c>
      <c r="D1669" s="43"/>
      <c r="E1669" s="18" t="s">
        <v>687</v>
      </c>
      <c r="F1669" s="43" t="s">
        <v>1110</v>
      </c>
      <c r="G1669" s="49">
        <v>31571146</v>
      </c>
    </row>
    <row r="1670" spans="1:8">
      <c r="A1670" s="42" t="s">
        <v>1106</v>
      </c>
      <c r="B1670" s="43" t="s">
        <v>1167</v>
      </c>
      <c r="C1670" s="43">
        <v>105.2</v>
      </c>
      <c r="E1670" s="43" t="s">
        <v>1481</v>
      </c>
      <c r="F1670" s="43" t="s">
        <v>1110</v>
      </c>
      <c r="G1670">
        <v>25521244</v>
      </c>
    </row>
    <row r="1671" spans="1:8">
      <c r="A1671" s="42" t="s">
        <v>1106</v>
      </c>
      <c r="B1671" t="s">
        <v>45</v>
      </c>
      <c r="C1671" s="43">
        <v>3.7</v>
      </c>
      <c r="E1671" t="s">
        <v>1168</v>
      </c>
      <c r="F1671" s="43" t="s">
        <v>1110</v>
      </c>
      <c r="G1671">
        <v>31047942</v>
      </c>
    </row>
    <row r="1672" spans="1:8">
      <c r="A1672" s="42" t="s">
        <v>1106</v>
      </c>
      <c r="B1672" s="43" t="s">
        <v>750</v>
      </c>
      <c r="C1672" s="43">
        <v>1.3</v>
      </c>
      <c r="E1672" t="s">
        <v>1168</v>
      </c>
      <c r="F1672" s="43" t="s">
        <v>1110</v>
      </c>
      <c r="G1672">
        <v>31047942</v>
      </c>
    </row>
    <row r="1673" spans="1:8">
      <c r="A1673" s="42" t="s">
        <v>1106</v>
      </c>
      <c r="B1673" s="18" t="s">
        <v>1169</v>
      </c>
      <c r="C1673" s="43">
        <v>92.6</v>
      </c>
      <c r="D1673" s="43"/>
      <c r="E1673" s="43" t="s">
        <v>1186</v>
      </c>
      <c r="F1673" s="43" t="s">
        <v>1119</v>
      </c>
      <c r="G1673" s="49">
        <v>18321482</v>
      </c>
    </row>
    <row r="1674" spans="1:8">
      <c r="A1674" s="42" t="s">
        <v>1106</v>
      </c>
      <c r="B1674" s="18" t="s">
        <v>502</v>
      </c>
      <c r="C1674" s="43">
        <v>510</v>
      </c>
      <c r="D1674" s="43"/>
      <c r="E1674" s="43" t="s">
        <v>1186</v>
      </c>
      <c r="F1674" s="43" t="s">
        <v>1119</v>
      </c>
      <c r="G1674" s="49">
        <v>18321482</v>
      </c>
    </row>
    <row r="1675" spans="1:8">
      <c r="A1675" s="42" t="s">
        <v>1106</v>
      </c>
      <c r="B1675" s="43" t="s">
        <v>262</v>
      </c>
      <c r="C1675" s="43">
        <v>10</v>
      </c>
      <c r="D1675" s="43"/>
      <c r="E1675" s="43" t="s">
        <v>1148</v>
      </c>
      <c r="F1675" s="43" t="s">
        <v>1132</v>
      </c>
      <c r="G1675" s="43">
        <v>24150606</v>
      </c>
    </row>
    <row r="1676" spans="1:8">
      <c r="A1676" s="42" t="s">
        <v>1106</v>
      </c>
      <c r="B1676" s="54" t="s">
        <v>27</v>
      </c>
      <c r="C1676" s="43">
        <v>45.6</v>
      </c>
      <c r="E1676" s="43" t="s">
        <v>1148</v>
      </c>
      <c r="F1676" s="43" t="s">
        <v>1132</v>
      </c>
      <c r="G1676">
        <v>24150606</v>
      </c>
    </row>
    <row r="1677" spans="1:8">
      <c r="A1677" s="4" t="s">
        <v>1178</v>
      </c>
      <c r="B1677" s="61" t="s">
        <v>1162</v>
      </c>
      <c r="C1677" s="1">
        <v>0.72</v>
      </c>
      <c r="D1677" s="1"/>
      <c r="E1677" s="40" t="s">
        <v>1186</v>
      </c>
      <c r="F1677" s="1" t="s">
        <v>1181</v>
      </c>
      <c r="G1677" s="1"/>
      <c r="H1677" s="7" t="s">
        <v>1231</v>
      </c>
    </row>
    <row r="1678" spans="1:8">
      <c r="A1678" s="4" t="s">
        <v>1178</v>
      </c>
      <c r="B1678" s="7" t="s">
        <v>645</v>
      </c>
      <c r="C1678" s="1"/>
      <c r="D1678" s="1">
        <v>0.23799999999999999</v>
      </c>
      <c r="E1678" s="40" t="s">
        <v>844</v>
      </c>
      <c r="F1678" t="s">
        <v>1196</v>
      </c>
      <c r="G1678">
        <v>12538813</v>
      </c>
    </row>
    <row r="1679" spans="1:8">
      <c r="A1679" s="4" t="s">
        <v>1178</v>
      </c>
      <c r="B1679" t="s">
        <v>1197</v>
      </c>
      <c r="C1679" s="1">
        <v>2.6</v>
      </c>
      <c r="D1679" s="1"/>
      <c r="E1679" s="40" t="s">
        <v>1186</v>
      </c>
      <c r="F1679" t="s">
        <v>1180</v>
      </c>
      <c r="G1679">
        <v>15616150</v>
      </c>
    </row>
    <row r="1680" spans="1:8">
      <c r="A1680" s="4" t="s">
        <v>1178</v>
      </c>
      <c r="B1680" t="s">
        <v>1198</v>
      </c>
      <c r="C1680" s="1">
        <v>0.87</v>
      </c>
      <c r="D1680" s="1"/>
      <c r="E1680" s="40" t="s">
        <v>1186</v>
      </c>
      <c r="F1680" t="s">
        <v>1180</v>
      </c>
      <c r="G1680">
        <v>15616150</v>
      </c>
    </row>
    <row r="1681" spans="1:7">
      <c r="A1681" s="4" t="s">
        <v>1178</v>
      </c>
      <c r="B1681" t="s">
        <v>1199</v>
      </c>
      <c r="C1681" s="1">
        <v>4</v>
      </c>
      <c r="D1681" s="1"/>
      <c r="E1681" s="40" t="s">
        <v>1186</v>
      </c>
      <c r="F1681" t="s">
        <v>1180</v>
      </c>
      <c r="G1681">
        <v>15616150</v>
      </c>
    </row>
    <row r="1682" spans="1:7">
      <c r="A1682" s="4" t="s">
        <v>1178</v>
      </c>
      <c r="B1682" t="s">
        <v>1200</v>
      </c>
      <c r="C1682" s="1">
        <v>28</v>
      </c>
      <c r="D1682" s="1"/>
      <c r="E1682" s="40" t="s">
        <v>1186</v>
      </c>
      <c r="F1682" t="s">
        <v>1180</v>
      </c>
      <c r="G1682">
        <v>15616150</v>
      </c>
    </row>
    <row r="1683" spans="1:7">
      <c r="A1683" s="4" t="s">
        <v>1178</v>
      </c>
      <c r="B1683" t="s">
        <v>1201</v>
      </c>
      <c r="C1683" s="1" t="s">
        <v>984</v>
      </c>
      <c r="D1683" s="1"/>
      <c r="E1683" s="40" t="s">
        <v>1186</v>
      </c>
      <c r="F1683" t="s">
        <v>1180</v>
      </c>
      <c r="G1683">
        <v>15616150</v>
      </c>
    </row>
    <row r="1684" spans="1:7">
      <c r="A1684" s="4" t="s">
        <v>1178</v>
      </c>
      <c r="B1684" t="s">
        <v>1040</v>
      </c>
      <c r="C1684" s="1">
        <v>0.23</v>
      </c>
      <c r="D1684" s="1"/>
      <c r="E1684" s="40" t="s">
        <v>1186</v>
      </c>
      <c r="F1684" t="s">
        <v>1180</v>
      </c>
      <c r="G1684">
        <v>15616150</v>
      </c>
    </row>
    <row r="1685" spans="1:7">
      <c r="A1685" s="4" t="s">
        <v>1178</v>
      </c>
      <c r="B1685" s="61" t="s">
        <v>1202</v>
      </c>
      <c r="C1685" s="1">
        <v>3.6</v>
      </c>
      <c r="D1685" s="1"/>
      <c r="E1685" s="40" t="s">
        <v>1186</v>
      </c>
      <c r="F1685" t="s">
        <v>1180</v>
      </c>
      <c r="G1685">
        <v>15616150</v>
      </c>
    </row>
    <row r="1686" spans="1:7">
      <c r="A1686" s="4" t="s">
        <v>1178</v>
      </c>
      <c r="B1686" s="61" t="s">
        <v>1203</v>
      </c>
      <c r="C1686" s="1">
        <v>9.6999999999999993</v>
      </c>
      <c r="D1686" s="1"/>
      <c r="E1686" s="40" t="s">
        <v>1186</v>
      </c>
      <c r="F1686" t="s">
        <v>1180</v>
      </c>
      <c r="G1686">
        <v>15616150</v>
      </c>
    </row>
    <row r="1687" spans="1:7">
      <c r="A1687" s="4" t="s">
        <v>1178</v>
      </c>
      <c r="B1687" t="s">
        <v>466</v>
      </c>
      <c r="C1687" s="1" t="s">
        <v>1204</v>
      </c>
      <c r="D1687" s="1"/>
      <c r="E1687" s="1" t="s">
        <v>1205</v>
      </c>
      <c r="F1687" t="s">
        <v>1180</v>
      </c>
      <c r="G1687">
        <v>17296622</v>
      </c>
    </row>
    <row r="1688" spans="1:7">
      <c r="A1688" s="4" t="s">
        <v>1178</v>
      </c>
      <c r="B1688" t="s">
        <v>117</v>
      </c>
      <c r="C1688" s="1">
        <v>96</v>
      </c>
      <c r="D1688" s="1"/>
      <c r="E1688" s="1" t="s">
        <v>1205</v>
      </c>
      <c r="F1688" t="s">
        <v>1180</v>
      </c>
      <c r="G1688">
        <v>17296622</v>
      </c>
    </row>
    <row r="1689" spans="1:7">
      <c r="A1689" s="4" t="s">
        <v>1178</v>
      </c>
      <c r="B1689" t="s">
        <v>83</v>
      </c>
      <c r="C1689" s="1">
        <v>217</v>
      </c>
      <c r="D1689" s="1"/>
      <c r="E1689" s="1" t="s">
        <v>1205</v>
      </c>
      <c r="F1689" t="s">
        <v>1180</v>
      </c>
      <c r="G1689">
        <v>17296622</v>
      </c>
    </row>
    <row r="1690" spans="1:7">
      <c r="A1690" s="4" t="s">
        <v>1178</v>
      </c>
      <c r="B1690" t="s">
        <v>294</v>
      </c>
      <c r="C1690" s="1">
        <v>153</v>
      </c>
      <c r="D1690" s="1"/>
      <c r="E1690" s="1" t="s">
        <v>1205</v>
      </c>
      <c r="F1690" t="s">
        <v>1180</v>
      </c>
      <c r="G1690">
        <v>17296622</v>
      </c>
    </row>
    <row r="1691" spans="1:7">
      <c r="A1691" s="4" t="s">
        <v>1178</v>
      </c>
      <c r="B1691" t="s">
        <v>596</v>
      </c>
      <c r="C1691" s="1">
        <v>121</v>
      </c>
      <c r="D1691" s="1"/>
      <c r="E1691" s="1" t="s">
        <v>1205</v>
      </c>
      <c r="F1691" t="s">
        <v>1180</v>
      </c>
      <c r="G1691">
        <v>17296622</v>
      </c>
    </row>
    <row r="1692" spans="1:7">
      <c r="A1692" s="4" t="s">
        <v>1178</v>
      </c>
      <c r="B1692" t="s">
        <v>1188</v>
      </c>
      <c r="C1692" s="1">
        <v>600</v>
      </c>
      <c r="D1692" s="1"/>
      <c r="E1692" s="1" t="s">
        <v>1205</v>
      </c>
      <c r="F1692" t="s">
        <v>1180</v>
      </c>
      <c r="G1692">
        <v>20406852</v>
      </c>
    </row>
    <row r="1693" spans="1:7">
      <c r="A1693" s="4" t="s">
        <v>1178</v>
      </c>
      <c r="B1693" t="s">
        <v>450</v>
      </c>
      <c r="C1693" s="1">
        <v>11.9</v>
      </c>
      <c r="D1693" s="1"/>
      <c r="E1693" s="1" t="s">
        <v>1205</v>
      </c>
      <c r="F1693" t="s">
        <v>1180</v>
      </c>
      <c r="G1693">
        <v>20406852</v>
      </c>
    </row>
    <row r="1694" spans="1:7">
      <c r="A1694" s="4" t="s">
        <v>1178</v>
      </c>
      <c r="B1694" t="s">
        <v>1207</v>
      </c>
      <c r="C1694" s="1">
        <v>470</v>
      </c>
      <c r="D1694" s="1"/>
      <c r="E1694" t="s">
        <v>1208</v>
      </c>
      <c r="F1694" t="s">
        <v>1180</v>
      </c>
      <c r="G1694">
        <v>21372390</v>
      </c>
    </row>
    <row r="1695" spans="1:7">
      <c r="A1695" s="4" t="s">
        <v>1178</v>
      </c>
      <c r="B1695" t="s">
        <v>117</v>
      </c>
      <c r="C1695" s="1">
        <v>75</v>
      </c>
      <c r="D1695" s="1"/>
      <c r="E1695" t="s">
        <v>1208</v>
      </c>
      <c r="F1695" t="s">
        <v>1180</v>
      </c>
      <c r="G1695">
        <v>21372390</v>
      </c>
    </row>
    <row r="1696" spans="1:7">
      <c r="A1696" s="4" t="s">
        <v>1178</v>
      </c>
      <c r="B1696" t="s">
        <v>450</v>
      </c>
      <c r="C1696" s="1">
        <v>8.8000000000000007</v>
      </c>
      <c r="D1696" s="1"/>
      <c r="E1696" t="s">
        <v>1208</v>
      </c>
      <c r="F1696" t="s">
        <v>1180</v>
      </c>
      <c r="G1696">
        <v>21372390</v>
      </c>
    </row>
    <row r="1697" spans="1:7">
      <c r="A1697" s="4" t="s">
        <v>1178</v>
      </c>
      <c r="B1697" t="s">
        <v>523</v>
      </c>
      <c r="C1697" s="1">
        <v>16.8</v>
      </c>
      <c r="D1697" s="1">
        <v>9.52</v>
      </c>
      <c r="E1697" s="40" t="s">
        <v>687</v>
      </c>
      <c r="F1697" t="s">
        <v>1180</v>
      </c>
      <c r="G1697">
        <v>21861202</v>
      </c>
    </row>
    <row r="1698" spans="1:7">
      <c r="A1698" s="4" t="s">
        <v>1178</v>
      </c>
      <c r="B1698" t="s">
        <v>1042</v>
      </c>
      <c r="C1698" s="1">
        <v>1.61</v>
      </c>
      <c r="D1698" s="1">
        <v>0.91</v>
      </c>
      <c r="E1698" s="40" t="s">
        <v>687</v>
      </c>
      <c r="F1698" t="s">
        <v>1180</v>
      </c>
      <c r="G1698">
        <v>21861202</v>
      </c>
    </row>
    <row r="1699" spans="1:7">
      <c r="A1699" s="4" t="s">
        <v>1178</v>
      </c>
      <c r="B1699" s="7" t="s">
        <v>645</v>
      </c>
      <c r="C1699" s="1">
        <v>1.88</v>
      </c>
      <c r="D1699" s="1">
        <v>0.82</v>
      </c>
      <c r="E1699" s="40" t="s">
        <v>687</v>
      </c>
      <c r="F1699" t="s">
        <v>1180</v>
      </c>
      <c r="G1699">
        <v>21861202</v>
      </c>
    </row>
    <row r="1700" spans="1:7">
      <c r="A1700" s="4" t="s">
        <v>1178</v>
      </c>
      <c r="B1700" t="s">
        <v>1209</v>
      </c>
      <c r="C1700" s="1">
        <v>156.19999999999999</v>
      </c>
      <c r="D1700" s="1">
        <v>68.05</v>
      </c>
      <c r="E1700" s="40" t="s">
        <v>687</v>
      </c>
      <c r="F1700" t="s">
        <v>1180</v>
      </c>
      <c r="G1700">
        <v>21861202</v>
      </c>
    </row>
    <row r="1701" spans="1:7">
      <c r="A1701" s="4" t="s">
        <v>1178</v>
      </c>
      <c r="B1701" t="s">
        <v>604</v>
      </c>
      <c r="C1701" s="1">
        <v>0.74</v>
      </c>
      <c r="D1701" s="1">
        <v>0.32</v>
      </c>
      <c r="E1701" s="40" t="s">
        <v>687</v>
      </c>
      <c r="F1701" t="s">
        <v>1180</v>
      </c>
      <c r="G1701">
        <v>21861202</v>
      </c>
    </row>
    <row r="1702" spans="1:7">
      <c r="A1702" s="4" t="s">
        <v>1178</v>
      </c>
      <c r="B1702" t="s">
        <v>1042</v>
      </c>
      <c r="C1702" s="1">
        <v>1.4</v>
      </c>
      <c r="D1702" s="1">
        <v>1.3</v>
      </c>
      <c r="E1702" s="40" t="s">
        <v>1186</v>
      </c>
      <c r="F1702" t="s">
        <v>1180</v>
      </c>
      <c r="G1702">
        <v>22541068</v>
      </c>
    </row>
    <row r="1703" spans="1:7">
      <c r="A1703" s="4" t="s">
        <v>1178</v>
      </c>
      <c r="B1703" s="7" t="s">
        <v>645</v>
      </c>
      <c r="C1703" s="1">
        <v>1.4</v>
      </c>
      <c r="D1703" s="1">
        <v>1.3</v>
      </c>
      <c r="E1703" s="40" t="s">
        <v>1186</v>
      </c>
      <c r="F1703" t="s">
        <v>1180</v>
      </c>
      <c r="G1703">
        <v>22541068</v>
      </c>
    </row>
    <row r="1704" spans="1:7">
      <c r="A1704" s="4" t="s">
        <v>1178</v>
      </c>
      <c r="B1704" s="61" t="s">
        <v>647</v>
      </c>
      <c r="C1704" s="1">
        <v>160</v>
      </c>
      <c r="D1704" s="1">
        <v>150</v>
      </c>
      <c r="E1704" s="40" t="s">
        <v>1186</v>
      </c>
      <c r="F1704" t="s">
        <v>1180</v>
      </c>
      <c r="G1704">
        <v>22541068</v>
      </c>
    </row>
    <row r="1705" spans="1:7">
      <c r="A1705" s="4" t="s">
        <v>1178</v>
      </c>
      <c r="B1705" s="1" t="s">
        <v>963</v>
      </c>
      <c r="C1705" s="1">
        <v>21</v>
      </c>
      <c r="D1705" s="1">
        <v>21</v>
      </c>
      <c r="E1705" s="40" t="s">
        <v>1186</v>
      </c>
      <c r="F1705" t="s">
        <v>1180</v>
      </c>
      <c r="G1705">
        <v>22541068</v>
      </c>
    </row>
    <row r="1706" spans="1:7">
      <c r="A1706" s="4" t="s">
        <v>1178</v>
      </c>
      <c r="B1706" t="s">
        <v>0</v>
      </c>
      <c r="C1706" s="1">
        <v>12</v>
      </c>
      <c r="D1706" s="1">
        <v>11</v>
      </c>
      <c r="E1706" s="40" t="s">
        <v>1186</v>
      </c>
      <c r="F1706" t="s">
        <v>1180</v>
      </c>
      <c r="G1706">
        <v>22541068</v>
      </c>
    </row>
    <row r="1707" spans="1:7">
      <c r="A1707" s="4" t="s">
        <v>1178</v>
      </c>
      <c r="B1707" t="s">
        <v>1175</v>
      </c>
      <c r="C1707" s="1">
        <v>3.6</v>
      </c>
      <c r="D1707" s="1">
        <v>3.4</v>
      </c>
      <c r="E1707" s="40" t="s">
        <v>1186</v>
      </c>
      <c r="F1707" t="s">
        <v>1180</v>
      </c>
      <c r="G1707">
        <v>22541068</v>
      </c>
    </row>
    <row r="1708" spans="1:7">
      <c r="A1708" s="4" t="s">
        <v>1178</v>
      </c>
      <c r="B1708" t="s">
        <v>450</v>
      </c>
      <c r="C1708" s="1">
        <v>1.2</v>
      </c>
      <c r="D1708" s="1">
        <v>1.1000000000000001</v>
      </c>
      <c r="E1708" s="40" t="s">
        <v>1186</v>
      </c>
      <c r="F1708" t="s">
        <v>1180</v>
      </c>
      <c r="G1708">
        <v>22541068</v>
      </c>
    </row>
    <row r="1709" spans="1:7">
      <c r="A1709" s="4" t="s">
        <v>1178</v>
      </c>
      <c r="B1709" t="s">
        <v>172</v>
      </c>
      <c r="C1709" s="1">
        <v>1.3</v>
      </c>
      <c r="D1709" s="1">
        <v>1.3</v>
      </c>
      <c r="E1709" s="40" t="s">
        <v>1186</v>
      </c>
      <c r="F1709" t="s">
        <v>1180</v>
      </c>
      <c r="G1709">
        <v>22541068</v>
      </c>
    </row>
    <row r="1710" spans="1:7">
      <c r="A1710" s="4" t="s">
        <v>1178</v>
      </c>
      <c r="B1710" t="s">
        <v>1210</v>
      </c>
      <c r="C1710" s="1">
        <v>0.56000000000000005</v>
      </c>
      <c r="D1710" s="1">
        <v>0.53</v>
      </c>
      <c r="E1710" s="40" t="s">
        <v>1186</v>
      </c>
      <c r="F1710" t="s">
        <v>1180</v>
      </c>
      <c r="G1710">
        <v>22541068</v>
      </c>
    </row>
    <row r="1711" spans="1:7">
      <c r="A1711" s="4" t="s">
        <v>1178</v>
      </c>
      <c r="B1711" t="s">
        <v>610</v>
      </c>
      <c r="C1711" s="1">
        <v>44</v>
      </c>
      <c r="D1711" s="1">
        <v>42</v>
      </c>
      <c r="E1711" s="40" t="s">
        <v>1186</v>
      </c>
      <c r="F1711" t="s">
        <v>1180</v>
      </c>
      <c r="G1711">
        <v>22541068</v>
      </c>
    </row>
    <row r="1712" spans="1:7">
      <c r="A1712" s="4" t="s">
        <v>1178</v>
      </c>
      <c r="B1712" t="s">
        <v>1211</v>
      </c>
      <c r="C1712" s="1">
        <v>3.55</v>
      </c>
      <c r="D1712" s="1"/>
      <c r="E1712" s="40" t="s">
        <v>1186</v>
      </c>
      <c r="F1712" t="s">
        <v>1180</v>
      </c>
      <c r="G1712">
        <v>23248200</v>
      </c>
    </row>
    <row r="1713" spans="1:7">
      <c r="A1713" s="4" t="s">
        <v>1178</v>
      </c>
      <c r="B1713" t="s">
        <v>1211</v>
      </c>
      <c r="C1713" s="1">
        <v>3.62</v>
      </c>
      <c r="D1713" s="1"/>
      <c r="E1713" t="s">
        <v>1054</v>
      </c>
      <c r="F1713" t="s">
        <v>1180</v>
      </c>
      <c r="G1713">
        <v>23248200</v>
      </c>
    </row>
    <row r="1714" spans="1:7">
      <c r="A1714" s="4" t="s">
        <v>1178</v>
      </c>
      <c r="B1714" t="s">
        <v>351</v>
      </c>
      <c r="C1714" s="1">
        <v>45.3</v>
      </c>
      <c r="D1714" s="1"/>
      <c r="E1714" s="40" t="s">
        <v>1186</v>
      </c>
      <c r="F1714" t="s">
        <v>1180</v>
      </c>
      <c r="G1714">
        <v>23248200</v>
      </c>
    </row>
    <row r="1715" spans="1:7">
      <c r="A1715" s="4" t="s">
        <v>1178</v>
      </c>
      <c r="B1715" t="s">
        <v>351</v>
      </c>
      <c r="C1715" s="1">
        <v>110</v>
      </c>
      <c r="D1715" s="1"/>
      <c r="E1715" t="s">
        <v>1054</v>
      </c>
      <c r="F1715" t="s">
        <v>1180</v>
      </c>
      <c r="G1715">
        <v>23248200</v>
      </c>
    </row>
    <row r="1716" spans="1:7">
      <c r="A1716" s="4" t="s">
        <v>1178</v>
      </c>
      <c r="B1716" t="s">
        <v>1189</v>
      </c>
      <c r="C1716" s="1">
        <v>2.99</v>
      </c>
      <c r="D1716" s="1"/>
      <c r="E1716" s="40" t="s">
        <v>1186</v>
      </c>
      <c r="F1716" t="s">
        <v>1180</v>
      </c>
      <c r="G1716">
        <v>23248200</v>
      </c>
    </row>
    <row r="1717" spans="1:7">
      <c r="A1717" s="4" t="s">
        <v>1178</v>
      </c>
      <c r="B1717" t="s">
        <v>1189</v>
      </c>
      <c r="C1717" s="1">
        <v>1.77</v>
      </c>
      <c r="D1717" s="1"/>
      <c r="E1717" t="s">
        <v>1054</v>
      </c>
      <c r="F1717" t="s">
        <v>1180</v>
      </c>
      <c r="G1717">
        <v>23248200</v>
      </c>
    </row>
    <row r="1718" spans="1:7">
      <c r="A1718" s="4" t="s">
        <v>1178</v>
      </c>
      <c r="B1718" t="s">
        <v>1212</v>
      </c>
      <c r="C1718" s="1">
        <v>5.09</v>
      </c>
      <c r="D1718" s="1"/>
      <c r="E1718" s="40" t="s">
        <v>1186</v>
      </c>
      <c r="F1718" t="s">
        <v>1180</v>
      </c>
      <c r="G1718">
        <v>23248200</v>
      </c>
    </row>
    <row r="1719" spans="1:7">
      <c r="A1719" s="4" t="s">
        <v>1178</v>
      </c>
      <c r="B1719" t="s">
        <v>1212</v>
      </c>
      <c r="C1719" s="1">
        <v>32.200000000000003</v>
      </c>
      <c r="D1719" s="1"/>
      <c r="E1719" t="s">
        <v>1054</v>
      </c>
      <c r="F1719" t="s">
        <v>1180</v>
      </c>
      <c r="G1719">
        <v>23248200</v>
      </c>
    </row>
    <row r="1720" spans="1:7">
      <c r="A1720" s="4" t="s">
        <v>1178</v>
      </c>
      <c r="B1720" t="s">
        <v>262</v>
      </c>
      <c r="C1720" s="1">
        <v>368</v>
      </c>
      <c r="D1720" s="1"/>
      <c r="E1720" t="s">
        <v>1054</v>
      </c>
      <c r="F1720" t="s">
        <v>1180</v>
      </c>
      <c r="G1720">
        <v>23248200</v>
      </c>
    </row>
    <row r="1721" spans="1:7">
      <c r="A1721" s="4" t="s">
        <v>1178</v>
      </c>
      <c r="B1721" t="s">
        <v>1213</v>
      </c>
      <c r="C1721" s="1">
        <v>4.0999999999999996</v>
      </c>
      <c r="D1721" s="1"/>
      <c r="E1721" s="43" t="s">
        <v>1481</v>
      </c>
      <c r="F1721" t="s">
        <v>1180</v>
      </c>
      <c r="G1721">
        <v>23428312</v>
      </c>
    </row>
    <row r="1722" spans="1:7">
      <c r="A1722" s="4" t="s">
        <v>1178</v>
      </c>
      <c r="B1722" t="s">
        <v>54</v>
      </c>
      <c r="C1722" s="1">
        <v>35.5</v>
      </c>
      <c r="D1722" s="1"/>
      <c r="E1722" s="40" t="s">
        <v>844</v>
      </c>
      <c r="F1722" t="s">
        <v>1180</v>
      </c>
      <c r="G1722">
        <v>23652407</v>
      </c>
    </row>
    <row r="1723" spans="1:7">
      <c r="A1723" s="4" t="s">
        <v>1178</v>
      </c>
      <c r="B1723" t="s">
        <v>54</v>
      </c>
      <c r="C1723" s="1">
        <v>39.6</v>
      </c>
      <c r="D1723" s="1"/>
      <c r="E1723" s="1" t="s">
        <v>1038</v>
      </c>
      <c r="F1723" t="s">
        <v>1180</v>
      </c>
      <c r="G1723">
        <v>23652407</v>
      </c>
    </row>
    <row r="1724" spans="1:7">
      <c r="A1724" s="4" t="s">
        <v>1178</v>
      </c>
      <c r="B1724" t="s">
        <v>1214</v>
      </c>
      <c r="C1724" s="1">
        <v>3.95</v>
      </c>
      <c r="D1724" s="1"/>
      <c r="E1724" s="40" t="s">
        <v>844</v>
      </c>
      <c r="F1724" t="s">
        <v>1180</v>
      </c>
      <c r="G1724">
        <v>23652407</v>
      </c>
    </row>
    <row r="1725" spans="1:7">
      <c r="A1725" s="4" t="s">
        <v>1178</v>
      </c>
      <c r="B1725" t="s">
        <v>1214</v>
      </c>
      <c r="C1725" s="1" t="s">
        <v>984</v>
      </c>
      <c r="D1725" s="1"/>
      <c r="E1725" s="1" t="s">
        <v>1038</v>
      </c>
      <c r="F1725" t="s">
        <v>1180</v>
      </c>
      <c r="G1725">
        <v>23652407</v>
      </c>
    </row>
    <row r="1726" spans="1:7">
      <c r="A1726" s="4" t="s">
        <v>1178</v>
      </c>
      <c r="B1726" t="s">
        <v>1189</v>
      </c>
      <c r="C1726" s="1">
        <v>0.26</v>
      </c>
      <c r="D1726" s="1"/>
      <c r="E1726" s="40" t="s">
        <v>844</v>
      </c>
      <c r="F1726" t="s">
        <v>1180</v>
      </c>
      <c r="G1726">
        <v>23652407</v>
      </c>
    </row>
    <row r="1727" spans="1:7">
      <c r="A1727" s="4" t="s">
        <v>1178</v>
      </c>
      <c r="B1727" t="s">
        <v>1189</v>
      </c>
      <c r="C1727" s="1">
        <v>1.4</v>
      </c>
      <c r="D1727" s="1"/>
      <c r="E1727" s="1" t="s">
        <v>1038</v>
      </c>
      <c r="F1727" t="s">
        <v>1180</v>
      </c>
      <c r="G1727">
        <v>23652407</v>
      </c>
    </row>
    <row r="1728" spans="1:7">
      <c r="A1728" s="4" t="s">
        <v>1178</v>
      </c>
      <c r="B1728" t="s">
        <v>1215</v>
      </c>
      <c r="C1728" s="1">
        <v>0.88</v>
      </c>
      <c r="D1728" s="1"/>
      <c r="E1728" s="40" t="s">
        <v>844</v>
      </c>
      <c r="F1728" t="s">
        <v>1180</v>
      </c>
      <c r="G1728">
        <v>23652407</v>
      </c>
    </row>
    <row r="1729" spans="1:7">
      <c r="A1729" s="4" t="s">
        <v>1178</v>
      </c>
      <c r="B1729" t="s">
        <v>1215</v>
      </c>
      <c r="C1729" s="1">
        <v>2.04</v>
      </c>
      <c r="D1729" s="1"/>
      <c r="E1729" s="1" t="s">
        <v>1038</v>
      </c>
      <c r="F1729" t="s">
        <v>1180</v>
      </c>
      <c r="G1729">
        <v>23652407</v>
      </c>
    </row>
    <row r="1730" spans="1:7">
      <c r="A1730" s="4" t="s">
        <v>1178</v>
      </c>
      <c r="B1730" t="s">
        <v>1216</v>
      </c>
      <c r="C1730" s="1">
        <v>2.04</v>
      </c>
      <c r="D1730" s="1"/>
      <c r="E1730" s="40" t="s">
        <v>844</v>
      </c>
      <c r="F1730" t="s">
        <v>1180</v>
      </c>
      <c r="G1730">
        <v>23652407</v>
      </c>
    </row>
    <row r="1731" spans="1:7">
      <c r="A1731" s="4" t="s">
        <v>1178</v>
      </c>
      <c r="B1731" t="s">
        <v>1216</v>
      </c>
      <c r="C1731" s="1">
        <v>1.4</v>
      </c>
      <c r="D1731" s="1"/>
      <c r="E1731" s="1" t="s">
        <v>1038</v>
      </c>
      <c r="F1731" t="s">
        <v>1180</v>
      </c>
      <c r="G1731">
        <v>23652407</v>
      </c>
    </row>
    <row r="1732" spans="1:7">
      <c r="A1732" s="4" t="s">
        <v>1178</v>
      </c>
      <c r="B1732" t="s">
        <v>1212</v>
      </c>
      <c r="C1732" s="1">
        <v>39.6</v>
      </c>
      <c r="D1732" s="1"/>
      <c r="E1732" s="40" t="s">
        <v>844</v>
      </c>
      <c r="F1732" t="s">
        <v>1180</v>
      </c>
      <c r="G1732">
        <v>23652407</v>
      </c>
    </row>
    <row r="1733" spans="1:7">
      <c r="A1733" s="4" t="s">
        <v>1178</v>
      </c>
      <c r="B1733" t="s">
        <v>1212</v>
      </c>
      <c r="C1733" s="1">
        <v>6.8</v>
      </c>
      <c r="D1733" s="1"/>
      <c r="E1733" s="1" t="s">
        <v>1038</v>
      </c>
      <c r="F1733" t="s">
        <v>1180</v>
      </c>
      <c r="G1733">
        <v>23652407</v>
      </c>
    </row>
    <row r="1734" spans="1:7">
      <c r="A1734" s="4" t="s">
        <v>1178</v>
      </c>
      <c r="B1734" t="s">
        <v>450</v>
      </c>
      <c r="C1734" s="1">
        <v>5.65</v>
      </c>
      <c r="D1734" s="1"/>
      <c r="E1734" s="40" t="s">
        <v>844</v>
      </c>
      <c r="F1734" t="s">
        <v>1180</v>
      </c>
      <c r="G1734">
        <v>23652407</v>
      </c>
    </row>
    <row r="1735" spans="1:7">
      <c r="A1735" s="4" t="s">
        <v>1178</v>
      </c>
      <c r="B1735" t="s">
        <v>450</v>
      </c>
      <c r="C1735" s="1">
        <v>0.88</v>
      </c>
      <c r="D1735" s="1"/>
      <c r="E1735" s="1" t="s">
        <v>1038</v>
      </c>
      <c r="F1735" t="s">
        <v>1180</v>
      </c>
      <c r="G1735">
        <v>23652407</v>
      </c>
    </row>
    <row r="1736" spans="1:7">
      <c r="A1736" s="4" t="s">
        <v>1178</v>
      </c>
      <c r="B1736" t="s">
        <v>1159</v>
      </c>
      <c r="C1736" s="1">
        <v>43.4</v>
      </c>
      <c r="D1736" s="1"/>
      <c r="E1736" s="40" t="s">
        <v>844</v>
      </c>
      <c r="F1736" t="s">
        <v>1180</v>
      </c>
      <c r="G1736">
        <v>23652407</v>
      </c>
    </row>
    <row r="1737" spans="1:7">
      <c r="A1737" s="4" t="s">
        <v>1178</v>
      </c>
      <c r="B1737" t="s">
        <v>1159</v>
      </c>
      <c r="C1737" s="1">
        <v>4.2699999999999996</v>
      </c>
      <c r="D1737" s="1"/>
      <c r="E1737" s="1" t="s">
        <v>1038</v>
      </c>
      <c r="F1737" t="s">
        <v>1180</v>
      </c>
      <c r="G1737">
        <v>23652407</v>
      </c>
    </row>
    <row r="1738" spans="1:7">
      <c r="A1738" s="4" t="s">
        <v>1178</v>
      </c>
      <c r="B1738" t="s">
        <v>342</v>
      </c>
      <c r="C1738" s="1" t="s">
        <v>984</v>
      </c>
      <c r="D1738" s="1"/>
      <c r="E1738" s="40" t="s">
        <v>844</v>
      </c>
      <c r="F1738" t="s">
        <v>1180</v>
      </c>
      <c r="G1738">
        <v>23652407</v>
      </c>
    </row>
    <row r="1739" spans="1:7">
      <c r="A1739" s="4" t="s">
        <v>1178</v>
      </c>
      <c r="B1739" t="s">
        <v>342</v>
      </c>
      <c r="C1739" s="1">
        <v>75.7</v>
      </c>
      <c r="D1739" s="1"/>
      <c r="E1739" s="1" t="s">
        <v>1038</v>
      </c>
      <c r="F1739" t="s">
        <v>1180</v>
      </c>
      <c r="G1739">
        <v>23652407</v>
      </c>
    </row>
    <row r="1740" spans="1:7">
      <c r="A1740" s="4" t="s">
        <v>1178</v>
      </c>
      <c r="B1740" s="61" t="s">
        <v>968</v>
      </c>
      <c r="C1740" s="1">
        <v>6.9599999999999995E-2</v>
      </c>
      <c r="D1740" s="1"/>
      <c r="E1740" s="1" t="s">
        <v>206</v>
      </c>
      <c r="F1740" t="s">
        <v>1217</v>
      </c>
      <c r="G1740">
        <v>24398510</v>
      </c>
    </row>
    <row r="1741" spans="1:7">
      <c r="A1741" s="4" t="s">
        <v>1178</v>
      </c>
      <c r="B1741" s="1" t="s">
        <v>1218</v>
      </c>
      <c r="C1741" s="1">
        <v>0.09</v>
      </c>
      <c r="D1741" s="1"/>
      <c r="E1741" s="40" t="s">
        <v>1054</v>
      </c>
      <c r="F1741" t="s">
        <v>1180</v>
      </c>
      <c r="G1741">
        <v>24440960</v>
      </c>
    </row>
    <row r="1742" spans="1:7">
      <c r="A1742" s="4" t="s">
        <v>1178</v>
      </c>
      <c r="B1742" s="61" t="s">
        <v>525</v>
      </c>
      <c r="C1742" s="1">
        <v>14.2</v>
      </c>
      <c r="D1742" s="1"/>
      <c r="E1742" s="40" t="s">
        <v>1186</v>
      </c>
      <c r="F1742" t="s">
        <v>1180</v>
      </c>
      <c r="G1742">
        <v>24754247</v>
      </c>
    </row>
    <row r="1743" spans="1:7">
      <c r="A1743" s="4" t="s">
        <v>1178</v>
      </c>
      <c r="B1743" s="61" t="s">
        <v>651</v>
      </c>
      <c r="C1743" s="1">
        <v>63</v>
      </c>
      <c r="D1743" s="1"/>
      <c r="E1743" s="40" t="s">
        <v>1186</v>
      </c>
      <c r="F1743" t="s">
        <v>1180</v>
      </c>
      <c r="G1743">
        <v>24754247</v>
      </c>
    </row>
    <row r="1744" spans="1:7">
      <c r="A1744" s="4" t="s">
        <v>1178</v>
      </c>
      <c r="B1744" t="s">
        <v>1219</v>
      </c>
      <c r="C1744" s="1">
        <v>24.1</v>
      </c>
      <c r="D1744" s="1"/>
      <c r="E1744" s="40" t="s">
        <v>1186</v>
      </c>
      <c r="F1744" s="1" t="s">
        <v>1181</v>
      </c>
      <c r="G1744">
        <v>26330539</v>
      </c>
    </row>
    <row r="1745" spans="1:7">
      <c r="A1745" s="4" t="s">
        <v>1178</v>
      </c>
      <c r="B1745" t="s">
        <v>117</v>
      </c>
      <c r="C1745" s="1">
        <v>5.3</v>
      </c>
      <c r="D1745" s="1"/>
      <c r="E1745" s="40" t="s">
        <v>1186</v>
      </c>
      <c r="F1745" t="s">
        <v>1180</v>
      </c>
      <c r="G1745">
        <v>26668209</v>
      </c>
    </row>
    <row r="1746" spans="1:7">
      <c r="A1746" s="4" t="s">
        <v>1178</v>
      </c>
      <c r="B1746" t="s">
        <v>380</v>
      </c>
      <c r="C1746" s="1">
        <v>1.8</v>
      </c>
      <c r="D1746" s="1"/>
      <c r="E1746" s="40" t="s">
        <v>1186</v>
      </c>
      <c r="F1746" t="s">
        <v>1180</v>
      </c>
      <c r="G1746">
        <v>26668209</v>
      </c>
    </row>
    <row r="1747" spans="1:7">
      <c r="A1747" s="4" t="s">
        <v>1178</v>
      </c>
      <c r="B1747" t="s">
        <v>172</v>
      </c>
      <c r="C1747" s="1">
        <v>0.68</v>
      </c>
      <c r="D1747" s="1"/>
      <c r="E1747" s="40" t="s">
        <v>1186</v>
      </c>
      <c r="F1747" t="s">
        <v>1180</v>
      </c>
      <c r="G1747">
        <v>26668209</v>
      </c>
    </row>
    <row r="1748" spans="1:7">
      <c r="A1748" s="4" t="s">
        <v>1178</v>
      </c>
      <c r="B1748" s="7" t="s">
        <v>645</v>
      </c>
      <c r="C1748" s="1"/>
      <c r="D1748" s="1">
        <v>0.11600000000000001</v>
      </c>
      <c r="E1748" t="s">
        <v>1220</v>
      </c>
      <c r="F1748" t="s">
        <v>1180</v>
      </c>
      <c r="G1748">
        <v>26696140</v>
      </c>
    </row>
    <row r="1749" spans="1:7">
      <c r="A1749" s="4" t="s">
        <v>1178</v>
      </c>
      <c r="B1749" t="s">
        <v>83</v>
      </c>
      <c r="C1749" s="1"/>
      <c r="D1749" s="1">
        <v>5.27</v>
      </c>
      <c r="E1749" t="s">
        <v>1220</v>
      </c>
      <c r="F1749" t="s">
        <v>1180</v>
      </c>
      <c r="G1749">
        <v>26696140</v>
      </c>
    </row>
    <row r="1750" spans="1:7">
      <c r="A1750" s="4" t="s">
        <v>1178</v>
      </c>
      <c r="B1750" s="1" t="s">
        <v>1038</v>
      </c>
      <c r="C1750" s="1"/>
      <c r="D1750" s="1">
        <v>4.4900000000000002E-2</v>
      </c>
      <c r="E1750" t="s">
        <v>1220</v>
      </c>
      <c r="F1750" t="s">
        <v>1180</v>
      </c>
      <c r="G1750">
        <v>26696140</v>
      </c>
    </row>
    <row r="1751" spans="1:7">
      <c r="A1751" s="4" t="s">
        <v>1178</v>
      </c>
      <c r="B1751" t="s">
        <v>1209</v>
      </c>
      <c r="C1751" s="1"/>
      <c r="D1751" s="1">
        <v>18.100000000000001</v>
      </c>
      <c r="E1751" t="s">
        <v>1220</v>
      </c>
      <c r="F1751" t="s">
        <v>1180</v>
      </c>
      <c r="G1751">
        <v>26696140</v>
      </c>
    </row>
    <row r="1752" spans="1:7">
      <c r="A1752" s="4" t="s">
        <v>1178</v>
      </c>
      <c r="B1752" t="s">
        <v>380</v>
      </c>
      <c r="C1752" s="1"/>
      <c r="D1752" s="1">
        <v>11.5</v>
      </c>
      <c r="E1752" t="s">
        <v>1220</v>
      </c>
      <c r="F1752" t="s">
        <v>1180</v>
      </c>
      <c r="G1752">
        <v>26696140</v>
      </c>
    </row>
    <row r="1753" spans="1:7">
      <c r="A1753" s="4" t="s">
        <v>1178</v>
      </c>
      <c r="B1753" t="s">
        <v>100</v>
      </c>
      <c r="C1753" s="1"/>
      <c r="D1753" s="1">
        <v>39.799999999999997</v>
      </c>
      <c r="E1753" t="s">
        <v>1220</v>
      </c>
      <c r="F1753" t="s">
        <v>1180</v>
      </c>
      <c r="G1753">
        <v>26696140</v>
      </c>
    </row>
    <row r="1754" spans="1:7">
      <c r="A1754" s="4" t="s">
        <v>1178</v>
      </c>
      <c r="B1754" t="s">
        <v>450</v>
      </c>
      <c r="C1754" s="1"/>
      <c r="D1754" s="1">
        <v>0.35499999999999998</v>
      </c>
      <c r="E1754" t="s">
        <v>1220</v>
      </c>
      <c r="F1754" t="s">
        <v>1180</v>
      </c>
      <c r="G1754">
        <v>26696140</v>
      </c>
    </row>
    <row r="1755" spans="1:7">
      <c r="A1755" s="4" t="s">
        <v>1178</v>
      </c>
      <c r="B1755" t="s">
        <v>172</v>
      </c>
      <c r="C1755" s="1"/>
      <c r="D1755" s="1">
        <v>0.32</v>
      </c>
      <c r="E1755" t="s">
        <v>1220</v>
      </c>
      <c r="F1755" t="s">
        <v>1180</v>
      </c>
      <c r="G1755">
        <v>26696140</v>
      </c>
    </row>
    <row r="1756" spans="1:7">
      <c r="A1756" s="4" t="s">
        <v>1178</v>
      </c>
      <c r="B1756" s="61" t="s">
        <v>444</v>
      </c>
      <c r="C1756" s="1"/>
      <c r="D1756" s="1">
        <v>0.53300000000000003</v>
      </c>
      <c r="E1756" t="s">
        <v>1220</v>
      </c>
      <c r="F1756" t="s">
        <v>1180</v>
      </c>
      <c r="G1756">
        <v>26696140</v>
      </c>
    </row>
    <row r="1757" spans="1:7">
      <c r="A1757" s="4" t="s">
        <v>1178</v>
      </c>
      <c r="B1757" t="s">
        <v>342</v>
      </c>
      <c r="C1757" s="1"/>
      <c r="D1757" s="1">
        <v>15.3</v>
      </c>
      <c r="E1757" t="s">
        <v>1220</v>
      </c>
      <c r="F1757" t="s">
        <v>1180</v>
      </c>
      <c r="G1757">
        <v>26696140</v>
      </c>
    </row>
    <row r="1758" spans="1:7">
      <c r="A1758" s="4" t="s">
        <v>1178</v>
      </c>
      <c r="B1758" t="s">
        <v>1221</v>
      </c>
      <c r="C1758" s="1">
        <v>47.8</v>
      </c>
      <c r="D1758" s="1"/>
      <c r="E1758" s="43" t="s">
        <v>1481</v>
      </c>
      <c r="F1758" t="s">
        <v>1180</v>
      </c>
      <c r="G1758">
        <v>26927160</v>
      </c>
    </row>
    <row r="1759" spans="1:7">
      <c r="A1759" s="4" t="s">
        <v>1178</v>
      </c>
      <c r="B1759" t="s">
        <v>1222</v>
      </c>
      <c r="C1759" s="1">
        <v>9.3000000000000007</v>
      </c>
      <c r="D1759" s="1"/>
      <c r="E1759" s="1" t="s">
        <v>1205</v>
      </c>
      <c r="F1759" t="s">
        <v>1196</v>
      </c>
      <c r="G1759">
        <v>26951201</v>
      </c>
    </row>
    <row r="1760" spans="1:7">
      <c r="A1760" s="4" t="s">
        <v>1178</v>
      </c>
      <c r="B1760" s="1" t="s">
        <v>1179</v>
      </c>
      <c r="C1760" s="1">
        <v>72.599999999999994</v>
      </c>
      <c r="D1760" s="1"/>
      <c r="E1760" s="1" t="s">
        <v>1038</v>
      </c>
      <c r="F1760" t="s">
        <v>1180</v>
      </c>
      <c r="G1760">
        <v>26976869</v>
      </c>
    </row>
    <row r="1761" spans="1:7">
      <c r="A1761" s="4" t="s">
        <v>1178</v>
      </c>
      <c r="B1761" t="s">
        <v>494</v>
      </c>
      <c r="C1761" s="1">
        <v>36.200000000000003</v>
      </c>
      <c r="D1761" s="1"/>
      <c r="E1761" s="1" t="s">
        <v>1038</v>
      </c>
      <c r="F1761" t="s">
        <v>1180</v>
      </c>
      <c r="G1761">
        <v>26976869</v>
      </c>
    </row>
    <row r="1762" spans="1:7">
      <c r="A1762" s="4" t="s">
        <v>1178</v>
      </c>
      <c r="B1762" t="s">
        <v>764</v>
      </c>
      <c r="C1762" s="1">
        <v>57.6</v>
      </c>
      <c r="D1762" s="1"/>
      <c r="E1762" s="1" t="s">
        <v>1038</v>
      </c>
      <c r="F1762" t="s">
        <v>1180</v>
      </c>
      <c r="G1762">
        <v>26976869</v>
      </c>
    </row>
    <row r="1763" spans="1:7">
      <c r="A1763" s="4" t="s">
        <v>1178</v>
      </c>
      <c r="B1763" t="s">
        <v>553</v>
      </c>
      <c r="C1763" s="1">
        <v>65.900000000000006</v>
      </c>
      <c r="D1763" s="1"/>
      <c r="E1763" s="1" t="s">
        <v>1038</v>
      </c>
      <c r="F1763" t="s">
        <v>1180</v>
      </c>
      <c r="G1763">
        <v>26976869</v>
      </c>
    </row>
    <row r="1764" spans="1:7">
      <c r="A1764" s="4" t="s">
        <v>1178</v>
      </c>
      <c r="B1764" t="s">
        <v>446</v>
      </c>
      <c r="C1764" s="1">
        <v>35.4</v>
      </c>
      <c r="D1764" s="1"/>
      <c r="E1764" s="1" t="s">
        <v>1038</v>
      </c>
      <c r="F1764" t="s">
        <v>1180</v>
      </c>
      <c r="G1764">
        <v>26976869</v>
      </c>
    </row>
    <row r="1765" spans="1:7">
      <c r="A1765" s="4" t="s">
        <v>1178</v>
      </c>
      <c r="B1765" t="s">
        <v>450</v>
      </c>
      <c r="C1765" s="1">
        <v>1.9</v>
      </c>
      <c r="D1765" s="1"/>
      <c r="E1765" s="1" t="s">
        <v>1038</v>
      </c>
      <c r="F1765" t="s">
        <v>1180</v>
      </c>
      <c r="G1765">
        <v>26976869</v>
      </c>
    </row>
    <row r="1766" spans="1:7">
      <c r="A1766" s="4" t="s">
        <v>1178</v>
      </c>
      <c r="B1766" t="s">
        <v>452</v>
      </c>
      <c r="C1766" s="1">
        <v>26.7</v>
      </c>
      <c r="D1766" s="1"/>
      <c r="E1766" s="1" t="s">
        <v>1038</v>
      </c>
      <c r="F1766" t="s">
        <v>1180</v>
      </c>
      <c r="G1766">
        <v>26976869</v>
      </c>
    </row>
    <row r="1767" spans="1:7">
      <c r="A1767" s="4" t="s">
        <v>1178</v>
      </c>
      <c r="B1767" s="61" t="s">
        <v>1223</v>
      </c>
      <c r="C1767" s="1">
        <v>1.91</v>
      </c>
      <c r="D1767" s="1"/>
      <c r="E1767" s="40" t="s">
        <v>1186</v>
      </c>
      <c r="F1767" t="s">
        <v>1180</v>
      </c>
      <c r="G1767">
        <v>27321165</v>
      </c>
    </row>
    <row r="1768" spans="1:7">
      <c r="A1768" s="4" t="s">
        <v>1178</v>
      </c>
      <c r="B1768" t="s">
        <v>1224</v>
      </c>
      <c r="C1768" s="1">
        <v>3.9</v>
      </c>
      <c r="D1768" s="1"/>
      <c r="E1768" t="s">
        <v>1054</v>
      </c>
      <c r="F1768" t="s">
        <v>1180</v>
      </c>
      <c r="G1768">
        <v>27458210</v>
      </c>
    </row>
    <row r="1769" spans="1:7">
      <c r="A1769" s="4" t="s">
        <v>1178</v>
      </c>
      <c r="B1769" t="s">
        <v>892</v>
      </c>
      <c r="C1769" s="1">
        <v>20.3</v>
      </c>
      <c r="D1769" s="1"/>
      <c r="E1769" s="40" t="s">
        <v>1186</v>
      </c>
      <c r="F1769" t="s">
        <v>1180</v>
      </c>
      <c r="G1769">
        <v>27684210</v>
      </c>
    </row>
    <row r="1770" spans="1:7">
      <c r="A1770" s="4" t="s">
        <v>1178</v>
      </c>
      <c r="B1770" t="s">
        <v>892</v>
      </c>
      <c r="C1770" s="1">
        <v>27.1</v>
      </c>
      <c r="D1770" s="1"/>
      <c r="E1770" s="40" t="s">
        <v>1175</v>
      </c>
      <c r="F1770" t="s">
        <v>1180</v>
      </c>
      <c r="G1770">
        <v>27684210</v>
      </c>
    </row>
    <row r="1771" spans="1:7">
      <c r="A1771" s="4" t="s">
        <v>1178</v>
      </c>
      <c r="B1771" t="s">
        <v>1149</v>
      </c>
      <c r="C1771" s="1">
        <v>1.4</v>
      </c>
      <c r="D1771" s="1"/>
      <c r="E1771" s="40" t="s">
        <v>1186</v>
      </c>
      <c r="F1771" s="1" t="s">
        <v>1181</v>
      </c>
      <c r="G1771">
        <v>28320730</v>
      </c>
    </row>
    <row r="1772" spans="1:7">
      <c r="A1772" s="4" t="s">
        <v>1178</v>
      </c>
      <c r="B1772" s="61" t="s">
        <v>168</v>
      </c>
      <c r="C1772" s="1">
        <v>2.33</v>
      </c>
      <c r="D1772" s="1"/>
      <c r="E1772" s="40" t="s">
        <v>1186</v>
      </c>
      <c r="F1772" t="s">
        <v>1180</v>
      </c>
      <c r="G1772">
        <v>28373111</v>
      </c>
    </row>
    <row r="1773" spans="1:7">
      <c r="A1773" s="4" t="s">
        <v>1178</v>
      </c>
      <c r="B1773" t="s">
        <v>450</v>
      </c>
      <c r="C1773" s="1">
        <v>0.24</v>
      </c>
      <c r="D1773" s="1"/>
      <c r="E1773" s="40" t="s">
        <v>1186</v>
      </c>
      <c r="F1773" t="s">
        <v>1180</v>
      </c>
      <c r="G1773">
        <v>28373111</v>
      </c>
    </row>
    <row r="1774" spans="1:7">
      <c r="A1774" s="4" t="s">
        <v>1178</v>
      </c>
      <c r="B1774" s="7" t="s">
        <v>645</v>
      </c>
      <c r="C1774" s="1"/>
      <c r="D1774" s="1">
        <v>2.3199999999999998</v>
      </c>
      <c r="E1774" t="s">
        <v>174</v>
      </c>
      <c r="F1774" t="s">
        <v>1180</v>
      </c>
      <c r="G1774">
        <v>28535976</v>
      </c>
    </row>
    <row r="1775" spans="1:7">
      <c r="A1775" s="4" t="s">
        <v>1178</v>
      </c>
      <c r="B1775" t="s">
        <v>450</v>
      </c>
      <c r="C1775" s="1"/>
      <c r="D1775" s="1">
        <v>6.75</v>
      </c>
      <c r="E1775" t="s">
        <v>174</v>
      </c>
      <c r="F1775" t="s">
        <v>1180</v>
      </c>
      <c r="G1775">
        <v>28535976</v>
      </c>
    </row>
    <row r="1776" spans="1:7">
      <c r="A1776" s="4" t="s">
        <v>1178</v>
      </c>
      <c r="B1776" t="s">
        <v>304</v>
      </c>
      <c r="C1776" s="1"/>
      <c r="D1776" s="1">
        <v>4.88</v>
      </c>
      <c r="E1776" t="s">
        <v>174</v>
      </c>
      <c r="F1776" t="s">
        <v>1180</v>
      </c>
      <c r="G1776">
        <v>28535976</v>
      </c>
    </row>
    <row r="1777" spans="1:7">
      <c r="A1777" s="4" t="s">
        <v>1178</v>
      </c>
      <c r="B1777" t="s">
        <v>1190</v>
      </c>
      <c r="C1777" s="1">
        <v>4.6500000000000004</v>
      </c>
      <c r="D1777" s="1"/>
      <c r="E1777" s="1" t="s">
        <v>1038</v>
      </c>
      <c r="F1777" t="s">
        <v>1180</v>
      </c>
      <c r="G1777">
        <v>29748863</v>
      </c>
    </row>
    <row r="1778" spans="1:7">
      <c r="A1778" s="4" t="s">
        <v>1178</v>
      </c>
      <c r="B1778" t="s">
        <v>571</v>
      </c>
      <c r="C1778" s="1">
        <v>14.98</v>
      </c>
      <c r="D1778" s="1"/>
      <c r="E1778" s="1" t="s">
        <v>1038</v>
      </c>
      <c r="F1778" t="s">
        <v>1180</v>
      </c>
      <c r="G1778">
        <v>29748863</v>
      </c>
    </row>
    <row r="1779" spans="1:7">
      <c r="A1779" s="4" t="s">
        <v>1178</v>
      </c>
      <c r="B1779" t="s">
        <v>45</v>
      </c>
      <c r="C1779" s="1">
        <v>0.23</v>
      </c>
      <c r="D1779" s="1"/>
      <c r="E1779" s="40" t="s">
        <v>1186</v>
      </c>
      <c r="F1779" t="s">
        <v>1180</v>
      </c>
      <c r="G1779">
        <v>31047942</v>
      </c>
    </row>
    <row r="1780" spans="1:7">
      <c r="A1780" s="4" t="s">
        <v>1178</v>
      </c>
      <c r="B1780" t="s">
        <v>45</v>
      </c>
      <c r="C1780" s="1">
        <v>0.16</v>
      </c>
      <c r="D1780" s="1"/>
      <c r="E1780" s="1" t="s">
        <v>1038</v>
      </c>
      <c r="F1780" t="s">
        <v>1180</v>
      </c>
      <c r="G1780">
        <v>31047942</v>
      </c>
    </row>
    <row r="1781" spans="1:7">
      <c r="A1781" s="4" t="s">
        <v>1178</v>
      </c>
      <c r="B1781" t="s">
        <v>45</v>
      </c>
      <c r="C1781" s="1">
        <v>0.19</v>
      </c>
      <c r="D1781" s="1"/>
      <c r="E1781" t="s">
        <v>1054</v>
      </c>
      <c r="F1781" t="s">
        <v>1180</v>
      </c>
      <c r="G1781">
        <v>31047942</v>
      </c>
    </row>
    <row r="1782" spans="1:7">
      <c r="A1782" s="4" t="s">
        <v>1178</v>
      </c>
      <c r="B1782" s="61" t="s">
        <v>750</v>
      </c>
      <c r="C1782" s="1">
        <v>0.22</v>
      </c>
      <c r="D1782" s="1"/>
      <c r="E1782" s="40" t="s">
        <v>1186</v>
      </c>
      <c r="F1782" t="s">
        <v>1180</v>
      </c>
      <c r="G1782">
        <v>31047942</v>
      </c>
    </row>
    <row r="1783" spans="1:7">
      <c r="A1783" s="4" t="s">
        <v>1178</v>
      </c>
      <c r="B1783" s="61" t="s">
        <v>750</v>
      </c>
      <c r="C1783" s="1">
        <v>0.65</v>
      </c>
      <c r="D1783" s="1"/>
      <c r="E1783" s="1" t="s">
        <v>1038</v>
      </c>
      <c r="F1783" t="s">
        <v>1180</v>
      </c>
      <c r="G1783">
        <v>31047942</v>
      </c>
    </row>
    <row r="1784" spans="1:7">
      <c r="A1784" s="4" t="s">
        <v>1178</v>
      </c>
      <c r="B1784" s="61" t="s">
        <v>750</v>
      </c>
      <c r="C1784" s="1">
        <v>0.32</v>
      </c>
      <c r="D1784" s="1"/>
      <c r="E1784" t="s">
        <v>1054</v>
      </c>
      <c r="F1784" t="s">
        <v>1180</v>
      </c>
      <c r="G1784">
        <v>31047942</v>
      </c>
    </row>
    <row r="1785" spans="1:7">
      <c r="A1785" s="4" t="s">
        <v>1178</v>
      </c>
      <c r="B1785" t="s">
        <v>1166</v>
      </c>
      <c r="C1785" s="1">
        <v>3.8</v>
      </c>
      <c r="D1785" s="1"/>
      <c r="E1785" s="40" t="s">
        <v>1175</v>
      </c>
      <c r="F1785" t="s">
        <v>1180</v>
      </c>
      <c r="G1785">
        <v>31571146</v>
      </c>
    </row>
    <row r="1786" spans="1:7">
      <c r="A1786" s="4" t="s">
        <v>1178</v>
      </c>
      <c r="B1786" t="s">
        <v>844</v>
      </c>
      <c r="C1786" s="1">
        <v>1.7</v>
      </c>
      <c r="D1786" s="1"/>
      <c r="E1786" s="40" t="s">
        <v>1186</v>
      </c>
      <c r="F1786" t="s">
        <v>1180</v>
      </c>
      <c r="G1786">
        <v>17901929</v>
      </c>
    </row>
    <row r="1787" spans="1:7">
      <c r="A1787" s="4" t="s">
        <v>1178</v>
      </c>
      <c r="B1787" s="7" t="s">
        <v>645</v>
      </c>
      <c r="C1787" s="1">
        <v>0.05</v>
      </c>
      <c r="D1787" s="1"/>
      <c r="E1787" s="40" t="s">
        <v>1186</v>
      </c>
      <c r="F1787" t="s">
        <v>1180</v>
      </c>
      <c r="G1787">
        <v>17901929</v>
      </c>
    </row>
    <row r="1788" spans="1:7">
      <c r="A1788" s="4" t="s">
        <v>1178</v>
      </c>
      <c r="B1788" t="s">
        <v>1209</v>
      </c>
      <c r="C1788" s="1">
        <v>7.4</v>
      </c>
      <c r="D1788" s="1"/>
      <c r="E1788" s="40" t="s">
        <v>1186</v>
      </c>
      <c r="F1788" t="s">
        <v>1180</v>
      </c>
      <c r="G1788">
        <v>17901929</v>
      </c>
    </row>
    <row r="1789" spans="1:7">
      <c r="A1789" s="4" t="s">
        <v>1178</v>
      </c>
      <c r="B1789" t="s">
        <v>302</v>
      </c>
      <c r="C1789" s="1">
        <v>0.32</v>
      </c>
      <c r="D1789" s="1"/>
      <c r="E1789" s="40" t="s">
        <v>1186</v>
      </c>
      <c r="F1789" t="s">
        <v>1180</v>
      </c>
      <c r="G1789">
        <v>17901929</v>
      </c>
    </row>
    <row r="1790" spans="1:7">
      <c r="A1790" s="4" t="s">
        <v>1178</v>
      </c>
      <c r="B1790" s="61" t="s">
        <v>750</v>
      </c>
      <c r="C1790" s="1">
        <v>6.49</v>
      </c>
      <c r="D1790" s="1"/>
      <c r="E1790" s="1" t="s">
        <v>1205</v>
      </c>
      <c r="F1790" t="s">
        <v>1180</v>
      </c>
      <c r="G1790">
        <v>20220747</v>
      </c>
    </row>
    <row r="1791" spans="1:7">
      <c r="A1791" s="4" t="s">
        <v>1178</v>
      </c>
      <c r="B1791" t="s">
        <v>1225</v>
      </c>
      <c r="C1791" s="1">
        <v>6.7</v>
      </c>
      <c r="D1791" s="1"/>
      <c r="E1791" s="1" t="s">
        <v>1226</v>
      </c>
      <c r="F1791" s="1" t="s">
        <v>1181</v>
      </c>
      <c r="G1791">
        <v>20448812</v>
      </c>
    </row>
    <row r="1792" spans="1:7">
      <c r="A1792" s="4" t="s">
        <v>1178</v>
      </c>
      <c r="B1792" t="s">
        <v>741</v>
      </c>
      <c r="C1792" s="1">
        <v>0.7</v>
      </c>
      <c r="D1792" s="1"/>
      <c r="E1792" s="1" t="s">
        <v>1226</v>
      </c>
      <c r="F1792" s="1" t="s">
        <v>1181</v>
      </c>
      <c r="G1792">
        <v>20448812</v>
      </c>
    </row>
    <row r="1793" spans="1:7">
      <c r="A1793" s="4" t="s">
        <v>1178</v>
      </c>
      <c r="B1793" s="1" t="s">
        <v>1038</v>
      </c>
      <c r="C1793" s="1">
        <v>0.06</v>
      </c>
      <c r="D1793" s="1"/>
      <c r="E1793" s="1" t="s">
        <v>1226</v>
      </c>
      <c r="F1793" s="1" t="s">
        <v>1181</v>
      </c>
      <c r="G1793">
        <v>20448812</v>
      </c>
    </row>
    <row r="1794" spans="1:7">
      <c r="A1794" s="4" t="s">
        <v>1178</v>
      </c>
      <c r="B1794" t="s">
        <v>1227</v>
      </c>
      <c r="C1794" s="1" t="s">
        <v>984</v>
      </c>
      <c r="D1794" s="1"/>
      <c r="E1794" s="1" t="s">
        <v>1226</v>
      </c>
      <c r="F1794" s="1" t="s">
        <v>1181</v>
      </c>
      <c r="G1794">
        <v>20448812</v>
      </c>
    </row>
    <row r="1795" spans="1:7">
      <c r="A1795" s="4" t="s">
        <v>1178</v>
      </c>
      <c r="B1795" t="s">
        <v>111</v>
      </c>
      <c r="C1795" s="1" t="s">
        <v>984</v>
      </c>
      <c r="D1795" s="1"/>
      <c r="E1795" s="1" t="s">
        <v>1226</v>
      </c>
      <c r="F1795" s="1" t="s">
        <v>1181</v>
      </c>
      <c r="G1795">
        <v>20448812</v>
      </c>
    </row>
    <row r="1796" spans="1:7">
      <c r="A1796" s="4" t="s">
        <v>1178</v>
      </c>
      <c r="B1796" t="s">
        <v>1228</v>
      </c>
      <c r="C1796" s="1">
        <v>8.1</v>
      </c>
      <c r="D1796" s="1"/>
      <c r="E1796" s="1" t="s">
        <v>1226</v>
      </c>
      <c r="F1796" s="1" t="s">
        <v>1181</v>
      </c>
      <c r="G1796">
        <v>20448812</v>
      </c>
    </row>
    <row r="1797" spans="1:7">
      <c r="A1797" s="4" t="s">
        <v>1178</v>
      </c>
      <c r="B1797" s="62" t="s">
        <v>644</v>
      </c>
      <c r="C1797" s="1">
        <v>5.4</v>
      </c>
      <c r="D1797" s="1"/>
      <c r="E1797" s="1" t="s">
        <v>1226</v>
      </c>
      <c r="F1797" s="1" t="s">
        <v>1181</v>
      </c>
      <c r="G1797">
        <v>20448812</v>
      </c>
    </row>
    <row r="1798" spans="1:7">
      <c r="A1798" s="4" t="s">
        <v>1178</v>
      </c>
      <c r="B1798" t="s">
        <v>33</v>
      </c>
      <c r="C1798" s="1">
        <v>4</v>
      </c>
      <c r="D1798" s="1"/>
      <c r="E1798" s="1" t="s">
        <v>1226</v>
      </c>
      <c r="F1798" s="1" t="s">
        <v>1181</v>
      </c>
      <c r="G1798">
        <v>20448812</v>
      </c>
    </row>
    <row r="1799" spans="1:7">
      <c r="A1799" s="4" t="s">
        <v>1178</v>
      </c>
      <c r="B1799" t="s">
        <v>302</v>
      </c>
      <c r="C1799" s="1">
        <v>1.1000000000000001</v>
      </c>
      <c r="D1799" s="1"/>
      <c r="E1799" s="1" t="s">
        <v>1226</v>
      </c>
      <c r="F1799" s="1" t="s">
        <v>1181</v>
      </c>
      <c r="G1799">
        <v>20448812</v>
      </c>
    </row>
    <row r="1800" spans="1:7">
      <c r="A1800" s="4" t="s">
        <v>1178</v>
      </c>
      <c r="B1800" t="s">
        <v>450</v>
      </c>
      <c r="C1800" s="1">
        <v>1.3</v>
      </c>
      <c r="D1800" s="1"/>
      <c r="E1800" s="1" t="s">
        <v>1226</v>
      </c>
      <c r="F1800" s="1" t="s">
        <v>1181</v>
      </c>
      <c r="G1800">
        <v>20448812</v>
      </c>
    </row>
    <row r="1801" spans="1:7">
      <c r="A1801" s="4" t="s">
        <v>1178</v>
      </c>
      <c r="B1801" t="s">
        <v>65</v>
      </c>
      <c r="C1801" s="1"/>
      <c r="D1801" s="1">
        <v>7.4</v>
      </c>
      <c r="E1801" s="40" t="s">
        <v>1186</v>
      </c>
      <c r="F1801" t="s">
        <v>1180</v>
      </c>
      <c r="G1801">
        <v>22534868</v>
      </c>
    </row>
    <row r="1802" spans="1:7">
      <c r="A1802" s="4" t="s">
        <v>1178</v>
      </c>
      <c r="B1802" t="s">
        <v>1229</v>
      </c>
      <c r="C1802" s="1"/>
      <c r="D1802" s="1">
        <v>32</v>
      </c>
      <c r="E1802" s="40" t="s">
        <v>1186</v>
      </c>
      <c r="F1802" t="s">
        <v>1180</v>
      </c>
      <c r="G1802">
        <v>22534868</v>
      </c>
    </row>
    <row r="1803" spans="1:7">
      <c r="A1803" s="4" t="s">
        <v>1178</v>
      </c>
      <c r="B1803" t="s">
        <v>1041</v>
      </c>
      <c r="C1803" s="1"/>
      <c r="D1803" s="1">
        <v>1.1000000000000001</v>
      </c>
      <c r="E1803" s="40" t="s">
        <v>1186</v>
      </c>
      <c r="F1803" t="s">
        <v>1180</v>
      </c>
      <c r="G1803">
        <v>22534868</v>
      </c>
    </row>
    <row r="1804" spans="1:7">
      <c r="A1804" s="4" t="s">
        <v>1178</v>
      </c>
      <c r="B1804" t="s">
        <v>356</v>
      </c>
      <c r="C1804" s="1"/>
      <c r="D1804" s="1" t="s">
        <v>984</v>
      </c>
      <c r="E1804" s="40" t="s">
        <v>1186</v>
      </c>
      <c r="F1804" t="s">
        <v>1180</v>
      </c>
      <c r="G1804">
        <v>22534868</v>
      </c>
    </row>
    <row r="1805" spans="1:7">
      <c r="A1805" s="4" t="s">
        <v>1178</v>
      </c>
      <c r="B1805" t="s">
        <v>1230</v>
      </c>
      <c r="C1805" s="1"/>
      <c r="D1805" s="1">
        <v>10</v>
      </c>
      <c r="E1805" s="40" t="s">
        <v>1186</v>
      </c>
      <c r="F1805" t="s">
        <v>1180</v>
      </c>
      <c r="G1805">
        <v>22534868</v>
      </c>
    </row>
    <row r="1806" spans="1:7">
      <c r="A1806" s="4" t="s">
        <v>1178</v>
      </c>
      <c r="B1806" t="s">
        <v>966</v>
      </c>
      <c r="C1806" s="1">
        <v>2.78</v>
      </c>
      <c r="D1806" s="1"/>
      <c r="E1806" s="1" t="s">
        <v>1038</v>
      </c>
      <c r="F1806" s="1" t="s">
        <v>1181</v>
      </c>
      <c r="G1806">
        <v>24807167</v>
      </c>
    </row>
    <row r="1807" spans="1:7">
      <c r="A1807" s="4" t="s">
        <v>1178</v>
      </c>
      <c r="B1807" t="s">
        <v>210</v>
      </c>
      <c r="C1807" s="1">
        <v>3.89</v>
      </c>
      <c r="D1807" s="1"/>
      <c r="E1807" s="1" t="s">
        <v>1038</v>
      </c>
      <c r="F1807" s="1" t="s">
        <v>1181</v>
      </c>
      <c r="G1807">
        <v>24807167</v>
      </c>
    </row>
    <row r="1808" spans="1:7">
      <c r="A1808" s="4" t="s">
        <v>1178</v>
      </c>
      <c r="B1808" t="s">
        <v>450</v>
      </c>
      <c r="C1808" s="1">
        <v>10.46</v>
      </c>
      <c r="D1808" s="1"/>
      <c r="E1808" s="1" t="s">
        <v>1038</v>
      </c>
      <c r="F1808" s="1" t="s">
        <v>1181</v>
      </c>
      <c r="G1808">
        <v>24807167</v>
      </c>
    </row>
    <row r="1809" spans="1:7">
      <c r="A1809" s="42" t="s">
        <v>1250</v>
      </c>
      <c r="B1809" t="s">
        <v>571</v>
      </c>
      <c r="C1809">
        <v>0.36</v>
      </c>
      <c r="E1809" t="s">
        <v>1263</v>
      </c>
      <c r="F1809" t="s">
        <v>1252</v>
      </c>
      <c r="G1809">
        <v>24338900</v>
      </c>
    </row>
    <row r="1810" spans="1:7">
      <c r="A1810" s="42" t="s">
        <v>1250</v>
      </c>
      <c r="B1810" s="43" t="s">
        <v>304</v>
      </c>
      <c r="C1810" s="43">
        <v>1.38</v>
      </c>
      <c r="E1810" t="s">
        <v>1263</v>
      </c>
      <c r="F1810" t="s">
        <v>1252</v>
      </c>
      <c r="G1810">
        <v>24338900</v>
      </c>
    </row>
    <row r="1811" spans="1:7">
      <c r="A1811" s="42" t="s">
        <v>1250</v>
      </c>
      <c r="B1811" t="s">
        <v>1190</v>
      </c>
      <c r="C1811">
        <v>0.41</v>
      </c>
      <c r="E1811" t="s">
        <v>1263</v>
      </c>
      <c r="F1811" t="s">
        <v>1252</v>
      </c>
      <c r="G1811">
        <v>24338900</v>
      </c>
    </row>
    <row r="1812" spans="1:7">
      <c r="A1812" s="42" t="s">
        <v>1250</v>
      </c>
      <c r="B1812" s="43" t="s">
        <v>234</v>
      </c>
      <c r="C1812" s="43">
        <v>3.8</v>
      </c>
      <c r="D1812" s="43"/>
      <c r="E1812" t="s">
        <v>1263</v>
      </c>
      <c r="F1812" t="s">
        <v>1252</v>
      </c>
      <c r="G1812">
        <v>24338900</v>
      </c>
    </row>
    <row r="1813" spans="1:7">
      <c r="A1813" s="42" t="s">
        <v>1250</v>
      </c>
      <c r="B1813" t="s">
        <v>1264</v>
      </c>
      <c r="C1813">
        <v>34.200000000000003</v>
      </c>
      <c r="E1813" s="18" t="s">
        <v>1251</v>
      </c>
      <c r="F1813" t="s">
        <v>1265</v>
      </c>
      <c r="G1813">
        <v>24042472</v>
      </c>
    </row>
    <row r="1814" spans="1:7">
      <c r="A1814" s="42" t="s">
        <v>1250</v>
      </c>
      <c r="B1814" s="43" t="s">
        <v>1266</v>
      </c>
      <c r="C1814" s="43">
        <v>27.9</v>
      </c>
      <c r="E1814" s="18" t="s">
        <v>1251</v>
      </c>
      <c r="F1814" t="s">
        <v>1265</v>
      </c>
      <c r="G1814">
        <v>24042472</v>
      </c>
    </row>
    <row r="1815" spans="1:7">
      <c r="A1815" s="42" t="s">
        <v>1250</v>
      </c>
      <c r="B1815" s="43" t="s">
        <v>1175</v>
      </c>
      <c r="C1815" s="43">
        <v>76.3</v>
      </c>
      <c r="E1815" s="18" t="s">
        <v>1251</v>
      </c>
      <c r="F1815" t="s">
        <v>1265</v>
      </c>
      <c r="G1815">
        <v>24042472</v>
      </c>
    </row>
    <row r="1816" spans="1:7">
      <c r="A1816" s="42" t="s">
        <v>1250</v>
      </c>
      <c r="B1816" s="43" t="s">
        <v>828</v>
      </c>
      <c r="C1816" s="43">
        <v>650</v>
      </c>
      <c r="E1816" s="18" t="s">
        <v>1251</v>
      </c>
      <c r="F1816" t="s">
        <v>1265</v>
      </c>
      <c r="G1816">
        <v>24042472</v>
      </c>
    </row>
    <row r="1817" spans="1:7">
      <c r="A1817" s="42" t="s">
        <v>1250</v>
      </c>
      <c r="B1817" s="43" t="s">
        <v>27</v>
      </c>
      <c r="C1817" s="43">
        <v>0.86</v>
      </c>
      <c r="E1817" s="18" t="s">
        <v>1267</v>
      </c>
      <c r="F1817" t="s">
        <v>1268</v>
      </c>
      <c r="G1817">
        <v>22973893</v>
      </c>
    </row>
    <row r="1818" spans="1:7">
      <c r="A1818" s="42" t="s">
        <v>1250</v>
      </c>
      <c r="B1818" s="18" t="s">
        <v>382</v>
      </c>
      <c r="C1818" s="18">
        <v>0.87</v>
      </c>
      <c r="D1818" s="18"/>
      <c r="E1818" s="18" t="s">
        <v>1267</v>
      </c>
      <c r="F1818" t="s">
        <v>1268</v>
      </c>
      <c r="G1818">
        <v>22973893</v>
      </c>
    </row>
    <row r="1819" spans="1:7">
      <c r="A1819" s="42" t="s">
        <v>1250</v>
      </c>
      <c r="B1819" s="43" t="s">
        <v>284</v>
      </c>
      <c r="C1819" s="43">
        <v>0.154</v>
      </c>
      <c r="E1819" s="18" t="s">
        <v>1267</v>
      </c>
      <c r="F1819" t="s">
        <v>1268</v>
      </c>
      <c r="G1819">
        <v>22973893</v>
      </c>
    </row>
    <row r="1820" spans="1:7">
      <c r="A1820" s="42" t="s">
        <v>1250</v>
      </c>
      <c r="B1820" s="43" t="s">
        <v>571</v>
      </c>
      <c r="C1820" s="43">
        <v>0.25</v>
      </c>
      <c r="E1820" s="18" t="s">
        <v>1267</v>
      </c>
      <c r="F1820" t="s">
        <v>1268</v>
      </c>
      <c r="G1820">
        <v>22973893</v>
      </c>
    </row>
    <row r="1821" spans="1:7">
      <c r="A1821" s="42" t="s">
        <v>1250</v>
      </c>
      <c r="B1821" s="43" t="s">
        <v>31</v>
      </c>
      <c r="C1821" s="43">
        <v>0.66200000000000003</v>
      </c>
      <c r="E1821" s="18" t="s">
        <v>1267</v>
      </c>
      <c r="F1821" t="s">
        <v>1268</v>
      </c>
      <c r="G1821">
        <v>22973893</v>
      </c>
    </row>
    <row r="1822" spans="1:7">
      <c r="A1822" s="42" t="s">
        <v>1250</v>
      </c>
      <c r="B1822" s="43" t="s">
        <v>1269</v>
      </c>
      <c r="C1822" s="43">
        <v>0.72</v>
      </c>
      <c r="E1822" s="18" t="s">
        <v>1267</v>
      </c>
      <c r="F1822" t="s">
        <v>1268</v>
      </c>
      <c r="G1822">
        <v>22973893</v>
      </c>
    </row>
    <row r="1823" spans="1:7">
      <c r="A1823" s="42" t="s">
        <v>1250</v>
      </c>
      <c r="B1823" s="43" t="s">
        <v>412</v>
      </c>
      <c r="C1823" s="43">
        <v>1.75</v>
      </c>
      <c r="E1823" s="18" t="s">
        <v>1267</v>
      </c>
      <c r="F1823" t="s">
        <v>1268</v>
      </c>
      <c r="G1823">
        <v>22973893</v>
      </c>
    </row>
    <row r="1824" spans="1:7">
      <c r="A1824" s="42" t="s">
        <v>1250</v>
      </c>
      <c r="B1824" s="43" t="s">
        <v>1270</v>
      </c>
      <c r="C1824" s="43">
        <v>1.32</v>
      </c>
      <c r="E1824" s="18" t="s">
        <v>1271</v>
      </c>
      <c r="F1824" t="s">
        <v>1252</v>
      </c>
      <c r="G1824">
        <v>31371478</v>
      </c>
    </row>
    <row r="1825" spans="1:7">
      <c r="A1825" s="42" t="s">
        <v>1250</v>
      </c>
      <c r="B1825" s="43" t="s">
        <v>205</v>
      </c>
      <c r="C1825" s="43">
        <v>0.96699999999999997</v>
      </c>
      <c r="E1825" s="18" t="s">
        <v>1271</v>
      </c>
      <c r="F1825" t="s">
        <v>1252</v>
      </c>
      <c r="G1825">
        <v>31371478</v>
      </c>
    </row>
    <row r="1826" spans="1:7">
      <c r="A1826" s="42" t="s">
        <v>1250</v>
      </c>
      <c r="B1826" s="18" t="s">
        <v>1222</v>
      </c>
      <c r="C1826" s="43">
        <v>1.07</v>
      </c>
      <c r="E1826" s="18" t="s">
        <v>1271</v>
      </c>
      <c r="F1826" t="s">
        <v>1252</v>
      </c>
      <c r="G1826">
        <v>31371478</v>
      </c>
    </row>
    <row r="1827" spans="1:7">
      <c r="A1827" s="42" t="s">
        <v>1250</v>
      </c>
      <c r="B1827" s="43" t="s">
        <v>1272</v>
      </c>
      <c r="C1827" s="43">
        <v>4.0999999999999996</v>
      </c>
      <c r="D1827" s="43"/>
      <c r="E1827" s="18" t="s">
        <v>1267</v>
      </c>
      <c r="F1827" t="s">
        <v>1252</v>
      </c>
      <c r="G1827">
        <v>31341258</v>
      </c>
    </row>
    <row r="1828" spans="1:7">
      <c r="A1828" s="42" t="s">
        <v>1250</v>
      </c>
      <c r="B1828" t="s">
        <v>1439</v>
      </c>
      <c r="C1828" s="43">
        <v>0.87</v>
      </c>
      <c r="E1828" s="18" t="s">
        <v>1267</v>
      </c>
      <c r="F1828" t="s">
        <v>1252</v>
      </c>
      <c r="G1828">
        <v>31341258</v>
      </c>
    </row>
    <row r="1829" spans="1:7">
      <c r="A1829" s="42" t="s">
        <v>1250</v>
      </c>
      <c r="B1829" s="43" t="s">
        <v>100</v>
      </c>
      <c r="C1829" s="43">
        <v>1.9</v>
      </c>
      <c r="E1829" s="18" t="s">
        <v>1253</v>
      </c>
      <c r="F1829" t="s">
        <v>1254</v>
      </c>
      <c r="G1829">
        <v>30891606</v>
      </c>
    </row>
    <row r="1830" spans="1:7">
      <c r="A1830" s="42" t="s">
        <v>1250</v>
      </c>
      <c r="B1830" s="43" t="s">
        <v>828</v>
      </c>
      <c r="C1830" s="43">
        <v>99</v>
      </c>
      <c r="E1830" s="18" t="s">
        <v>1253</v>
      </c>
      <c r="F1830" t="s">
        <v>1254</v>
      </c>
      <c r="G1830">
        <v>30891606</v>
      </c>
    </row>
    <row r="1831" spans="1:7">
      <c r="A1831" s="42" t="s">
        <v>1250</v>
      </c>
      <c r="B1831" s="43" t="s">
        <v>1256</v>
      </c>
      <c r="C1831" s="43">
        <v>108</v>
      </c>
      <c r="E1831" s="18" t="s">
        <v>1253</v>
      </c>
      <c r="F1831" t="s">
        <v>1254</v>
      </c>
      <c r="G1831">
        <v>30891606</v>
      </c>
    </row>
    <row r="1832" spans="1:7">
      <c r="A1832" s="42" t="s">
        <v>1250</v>
      </c>
      <c r="B1832" s="43" t="s">
        <v>553</v>
      </c>
      <c r="C1832" s="43">
        <v>53</v>
      </c>
      <c r="E1832" s="18" t="s">
        <v>1253</v>
      </c>
      <c r="F1832" t="s">
        <v>1254</v>
      </c>
      <c r="G1832">
        <v>30891606</v>
      </c>
    </row>
    <row r="1833" spans="1:7">
      <c r="A1833" s="42" t="s">
        <v>1250</v>
      </c>
      <c r="B1833" s="43" t="s">
        <v>1273</v>
      </c>
      <c r="C1833" s="43">
        <v>1.7</v>
      </c>
      <c r="D1833" s="43"/>
      <c r="E1833" s="18" t="s">
        <v>252</v>
      </c>
      <c r="F1833" t="s">
        <v>1252</v>
      </c>
      <c r="G1833">
        <v>28737453</v>
      </c>
    </row>
    <row r="1834" spans="1:7">
      <c r="A1834" s="42" t="s">
        <v>1250</v>
      </c>
      <c r="B1834" s="43" t="s">
        <v>1274</v>
      </c>
      <c r="C1834" s="43">
        <v>0.3</v>
      </c>
      <c r="D1834" s="43"/>
      <c r="E1834" s="1" t="s">
        <v>1038</v>
      </c>
      <c r="F1834" t="s">
        <v>1252</v>
      </c>
      <c r="G1834">
        <v>28630284</v>
      </c>
    </row>
    <row r="1835" spans="1:7">
      <c r="A1835" s="42" t="s">
        <v>1250</v>
      </c>
      <c r="B1835" s="43" t="s">
        <v>1275</v>
      </c>
      <c r="C1835" s="43">
        <v>5.31</v>
      </c>
      <c r="D1835" s="43"/>
      <c r="E1835" s="1" t="s">
        <v>1038</v>
      </c>
      <c r="F1835" t="s">
        <v>1252</v>
      </c>
      <c r="G1835">
        <v>28630284</v>
      </c>
    </row>
    <row r="1836" spans="1:7">
      <c r="A1836" s="42" t="s">
        <v>1250</v>
      </c>
      <c r="B1836" s="43" t="s">
        <v>464</v>
      </c>
      <c r="C1836" s="43">
        <v>24.87</v>
      </c>
      <c r="E1836" s="1" t="s">
        <v>1038</v>
      </c>
      <c r="F1836" t="s">
        <v>1252</v>
      </c>
      <c r="G1836">
        <v>28630284</v>
      </c>
    </row>
    <row r="1837" spans="1:7">
      <c r="A1837" s="42" t="s">
        <v>1250</v>
      </c>
      <c r="B1837" s="43" t="s">
        <v>649</v>
      </c>
      <c r="C1837" s="43">
        <v>29.84</v>
      </c>
      <c r="E1837" s="1" t="s">
        <v>1038</v>
      </c>
      <c r="F1837" t="s">
        <v>1252</v>
      </c>
      <c r="G1837">
        <v>28630284</v>
      </c>
    </row>
    <row r="1838" spans="1:7">
      <c r="A1838" s="42" t="s">
        <v>1250</v>
      </c>
      <c r="B1838" s="43" t="s">
        <v>1149</v>
      </c>
      <c r="C1838" s="43">
        <v>3.4</v>
      </c>
      <c r="E1838" s="18" t="s">
        <v>1267</v>
      </c>
      <c r="F1838" t="s">
        <v>1261</v>
      </c>
      <c r="G1838">
        <v>28320730</v>
      </c>
    </row>
    <row r="1839" spans="1:7">
      <c r="A1839" s="42" t="s">
        <v>1250</v>
      </c>
      <c r="B1839" s="43" t="s">
        <v>1223</v>
      </c>
      <c r="C1839" s="43">
        <v>0.79500000000000004</v>
      </c>
      <c r="E1839" s="1" t="s">
        <v>1038</v>
      </c>
      <c r="F1839" t="s">
        <v>1252</v>
      </c>
      <c r="G1839">
        <v>28281384</v>
      </c>
    </row>
    <row r="1840" spans="1:7">
      <c r="A1840" s="42" t="s">
        <v>1250</v>
      </c>
      <c r="B1840" s="43" t="s">
        <v>571</v>
      </c>
      <c r="C1840" s="43">
        <v>1.1100000000000001</v>
      </c>
      <c r="E1840" s="1" t="s">
        <v>1038</v>
      </c>
      <c r="F1840" t="s">
        <v>1252</v>
      </c>
      <c r="G1840">
        <v>28281384</v>
      </c>
    </row>
    <row r="1841" spans="1:7">
      <c r="A1841" s="42" t="s">
        <v>1250</v>
      </c>
      <c r="B1841" s="43" t="s">
        <v>1276</v>
      </c>
      <c r="C1841" s="43">
        <v>21</v>
      </c>
      <c r="E1841" s="1" t="s">
        <v>1038</v>
      </c>
      <c r="F1841" t="s">
        <v>1277</v>
      </c>
      <c r="G1841">
        <v>28283500</v>
      </c>
    </row>
    <row r="1842" spans="1:7">
      <c r="A1842" s="42" t="s">
        <v>1250</v>
      </c>
      <c r="B1842" s="43" t="s">
        <v>100</v>
      </c>
      <c r="C1842" s="43">
        <v>24.6</v>
      </c>
      <c r="E1842" t="s">
        <v>1257</v>
      </c>
      <c r="F1842" t="s">
        <v>1252</v>
      </c>
      <c r="G1842">
        <v>28223391</v>
      </c>
    </row>
    <row r="1843" spans="1:7">
      <c r="A1843" s="42" t="s">
        <v>1250</v>
      </c>
      <c r="B1843" s="43" t="s">
        <v>0</v>
      </c>
      <c r="C1843" s="43">
        <v>2.1800000000000002</v>
      </c>
      <c r="E1843" t="s">
        <v>1257</v>
      </c>
      <c r="F1843" t="s">
        <v>1252</v>
      </c>
      <c r="G1843">
        <v>28223391</v>
      </c>
    </row>
    <row r="1844" spans="1:7">
      <c r="A1844" s="42" t="s">
        <v>1250</v>
      </c>
      <c r="B1844" s="43" t="s">
        <v>1266</v>
      </c>
      <c r="C1844" s="43">
        <v>1.98</v>
      </c>
      <c r="E1844" t="s">
        <v>1257</v>
      </c>
      <c r="F1844" t="s">
        <v>1252</v>
      </c>
      <c r="G1844">
        <v>28223391</v>
      </c>
    </row>
    <row r="1845" spans="1:7">
      <c r="A1845" s="42" t="s">
        <v>1250</v>
      </c>
      <c r="B1845" s="43" t="s">
        <v>1278</v>
      </c>
      <c r="C1845" s="43">
        <v>2</v>
      </c>
      <c r="E1845" t="s">
        <v>1257</v>
      </c>
      <c r="F1845" t="s">
        <v>1252</v>
      </c>
      <c r="G1845">
        <v>28223391</v>
      </c>
    </row>
    <row r="1846" spans="1:7">
      <c r="A1846" s="42" t="s">
        <v>1250</v>
      </c>
      <c r="B1846" s="43" t="s">
        <v>1279</v>
      </c>
      <c r="C1846" s="43">
        <v>4.5999999999999996</v>
      </c>
      <c r="E1846" t="s">
        <v>1257</v>
      </c>
      <c r="F1846" t="s">
        <v>1252</v>
      </c>
      <c r="G1846">
        <v>28223391</v>
      </c>
    </row>
    <row r="1847" spans="1:7">
      <c r="A1847" s="42" t="s">
        <v>1250</v>
      </c>
      <c r="B1847" s="43" t="s">
        <v>811</v>
      </c>
      <c r="C1847" s="43">
        <v>5.0999999999999996</v>
      </c>
      <c r="E1847" t="s">
        <v>1257</v>
      </c>
      <c r="F1847" t="s">
        <v>1252</v>
      </c>
      <c r="G1847">
        <v>28223391</v>
      </c>
    </row>
    <row r="1848" spans="1:7">
      <c r="A1848" s="42" t="s">
        <v>1250</v>
      </c>
      <c r="B1848" s="43" t="s">
        <v>153</v>
      </c>
      <c r="C1848" s="43">
        <v>2.1800000000000002</v>
      </c>
      <c r="E1848" t="s">
        <v>1257</v>
      </c>
      <c r="F1848" t="s">
        <v>1252</v>
      </c>
      <c r="G1848">
        <v>28223391</v>
      </c>
    </row>
    <row r="1849" spans="1:7">
      <c r="A1849" s="42" t="s">
        <v>1250</v>
      </c>
      <c r="B1849" s="43" t="s">
        <v>892</v>
      </c>
      <c r="C1849" s="43">
        <v>18.399999999999999</v>
      </c>
      <c r="D1849" s="43"/>
      <c r="E1849" t="s">
        <v>252</v>
      </c>
      <c r="F1849" t="s">
        <v>1252</v>
      </c>
      <c r="G1849">
        <v>27684210</v>
      </c>
    </row>
    <row r="1850" spans="1:7">
      <c r="A1850" s="42" t="s">
        <v>1250</v>
      </c>
      <c r="B1850" s="43" t="s">
        <v>100</v>
      </c>
      <c r="C1850" s="43">
        <v>4.41</v>
      </c>
      <c r="E1850" t="s">
        <v>1258</v>
      </c>
      <c r="F1850" t="s">
        <v>1259</v>
      </c>
      <c r="G1850">
        <v>28749581</v>
      </c>
    </row>
    <row r="1851" spans="1:7">
      <c r="A1851" s="42" t="s">
        <v>1250</v>
      </c>
      <c r="B1851" s="43" t="s">
        <v>1266</v>
      </c>
      <c r="C1851" s="43">
        <v>4.46</v>
      </c>
      <c r="E1851" t="s">
        <v>1258</v>
      </c>
      <c r="F1851" t="s">
        <v>1259</v>
      </c>
      <c r="G1851">
        <v>28749581</v>
      </c>
    </row>
    <row r="1852" spans="1:7">
      <c r="A1852" s="42" t="s">
        <v>1250</v>
      </c>
      <c r="B1852" s="43" t="s">
        <v>1278</v>
      </c>
      <c r="C1852" s="43">
        <v>3.7</v>
      </c>
      <c r="E1852" t="s">
        <v>1258</v>
      </c>
      <c r="F1852" t="s">
        <v>1259</v>
      </c>
      <c r="G1852">
        <v>28749581</v>
      </c>
    </row>
    <row r="1853" spans="1:7">
      <c r="A1853" s="42" t="s">
        <v>1250</v>
      </c>
      <c r="B1853" s="43" t="s">
        <v>395</v>
      </c>
      <c r="C1853" s="43">
        <v>92.2</v>
      </c>
      <c r="D1853" s="43"/>
      <c r="E1853" t="s">
        <v>1258</v>
      </c>
      <c r="F1853" t="s">
        <v>1259</v>
      </c>
      <c r="G1853">
        <v>28749581</v>
      </c>
    </row>
    <row r="1854" spans="1:7">
      <c r="A1854" s="42" t="s">
        <v>1250</v>
      </c>
      <c r="B1854" s="43" t="s">
        <v>553</v>
      </c>
      <c r="C1854" s="43">
        <v>21.9</v>
      </c>
      <c r="D1854" s="43"/>
      <c r="E1854" s="1" t="s">
        <v>1038</v>
      </c>
      <c r="F1854" t="s">
        <v>1252</v>
      </c>
      <c r="G1854">
        <v>27550354</v>
      </c>
    </row>
    <row r="1855" spans="1:7">
      <c r="A1855" s="42" t="s">
        <v>1250</v>
      </c>
      <c r="B1855" s="43" t="s">
        <v>1257</v>
      </c>
      <c r="C1855" s="43">
        <v>24.6</v>
      </c>
      <c r="D1855" s="43"/>
      <c r="E1855" s="1" t="s">
        <v>1038</v>
      </c>
      <c r="F1855" t="s">
        <v>1252</v>
      </c>
      <c r="G1855">
        <v>27550354</v>
      </c>
    </row>
    <row r="1856" spans="1:7">
      <c r="A1856" s="42" t="s">
        <v>1250</v>
      </c>
      <c r="B1856" s="43" t="s">
        <v>845</v>
      </c>
      <c r="C1856" s="43">
        <v>30.2</v>
      </c>
      <c r="E1856" s="1" t="s">
        <v>1038</v>
      </c>
      <c r="F1856" t="s">
        <v>1252</v>
      </c>
      <c r="G1856">
        <v>27550354</v>
      </c>
    </row>
    <row r="1857" spans="1:7">
      <c r="A1857" s="42" t="s">
        <v>1250</v>
      </c>
      <c r="B1857" s="43" t="s">
        <v>446</v>
      </c>
      <c r="C1857" s="43">
        <v>54</v>
      </c>
      <c r="E1857" s="1" t="s">
        <v>1038</v>
      </c>
      <c r="F1857" t="s">
        <v>1252</v>
      </c>
      <c r="G1857">
        <v>27550354</v>
      </c>
    </row>
    <row r="1858" spans="1:7">
      <c r="A1858" s="42" t="s">
        <v>1250</v>
      </c>
      <c r="B1858" s="43" t="s">
        <v>452</v>
      </c>
      <c r="C1858" s="43">
        <v>52.9</v>
      </c>
      <c r="E1858" s="1" t="s">
        <v>1038</v>
      </c>
      <c r="F1858" t="s">
        <v>1252</v>
      </c>
      <c r="G1858">
        <v>27550354</v>
      </c>
    </row>
    <row r="1859" spans="1:7">
      <c r="A1859" s="42" t="s">
        <v>1250</v>
      </c>
      <c r="B1859" t="s">
        <v>380</v>
      </c>
      <c r="C1859" s="43">
        <v>0.86</v>
      </c>
      <c r="E1859" s="1" t="s">
        <v>1038</v>
      </c>
      <c r="F1859" t="s">
        <v>1252</v>
      </c>
      <c r="G1859">
        <v>26668209</v>
      </c>
    </row>
    <row r="1860" spans="1:7">
      <c r="A1860" s="42" t="s">
        <v>1250</v>
      </c>
      <c r="B1860" s="43" t="s">
        <v>1280</v>
      </c>
      <c r="C1860" s="43">
        <v>0.41</v>
      </c>
      <c r="E1860" s="1" t="s">
        <v>1038</v>
      </c>
      <c r="F1860" t="s">
        <v>1261</v>
      </c>
      <c r="G1860">
        <v>26340566</v>
      </c>
    </row>
    <row r="1861" spans="1:7">
      <c r="A1861" s="42" t="s">
        <v>1250</v>
      </c>
      <c r="B1861" s="43" t="s">
        <v>403</v>
      </c>
      <c r="C1861" s="43">
        <v>9.5</v>
      </c>
      <c r="E1861" s="1" t="s">
        <v>1038</v>
      </c>
      <c r="F1861" t="s">
        <v>1252</v>
      </c>
      <c r="G1861">
        <v>25477469</v>
      </c>
    </row>
    <row r="1862" spans="1:7">
      <c r="A1862" s="42" t="s">
        <v>1250</v>
      </c>
      <c r="B1862" s="43" t="s">
        <v>1281</v>
      </c>
      <c r="C1862" s="43">
        <v>0.8</v>
      </c>
      <c r="D1862" s="43"/>
      <c r="E1862" s="1" t="s">
        <v>1038</v>
      </c>
      <c r="F1862" t="s">
        <v>1252</v>
      </c>
      <c r="G1862">
        <v>25477469</v>
      </c>
    </row>
    <row r="1863" spans="1:7">
      <c r="A1863" s="42" t="s">
        <v>1250</v>
      </c>
      <c r="B1863" s="43" t="s">
        <v>966</v>
      </c>
      <c r="C1863" s="43">
        <v>0.41</v>
      </c>
      <c r="E1863" s="1" t="s">
        <v>1038</v>
      </c>
      <c r="F1863" t="s">
        <v>1252</v>
      </c>
      <c r="G1863">
        <v>25165131</v>
      </c>
    </row>
    <row r="1864" spans="1:7">
      <c r="A1864" s="42" t="s">
        <v>1250</v>
      </c>
      <c r="B1864" s="43" t="s">
        <v>48</v>
      </c>
      <c r="C1864" s="43">
        <v>17</v>
      </c>
      <c r="D1864">
        <v>15</v>
      </c>
      <c r="E1864" s="18" t="s">
        <v>174</v>
      </c>
      <c r="F1864" t="s">
        <v>1252</v>
      </c>
      <c r="G1864">
        <v>24692216</v>
      </c>
    </row>
    <row r="1865" spans="1:7">
      <c r="A1865" s="42" t="s">
        <v>1250</v>
      </c>
      <c r="B1865" s="43" t="s">
        <v>1282</v>
      </c>
      <c r="C1865" s="43">
        <v>137</v>
      </c>
      <c r="D1865" s="43">
        <v>126</v>
      </c>
      <c r="E1865" s="18" t="s">
        <v>174</v>
      </c>
      <c r="F1865" t="s">
        <v>1252</v>
      </c>
      <c r="G1865">
        <v>24692216</v>
      </c>
    </row>
    <row r="1866" spans="1:7">
      <c r="A1866" s="42" t="s">
        <v>1250</v>
      </c>
      <c r="B1866" t="s">
        <v>1283</v>
      </c>
      <c r="C1866" s="43">
        <v>18.8</v>
      </c>
      <c r="D1866" s="43"/>
      <c r="E1866" s="1" t="s">
        <v>1038</v>
      </c>
      <c r="F1866" t="s">
        <v>1254</v>
      </c>
      <c r="G1866">
        <v>24295974</v>
      </c>
    </row>
    <row r="1867" spans="1:7">
      <c r="A1867" s="42" t="s">
        <v>1250</v>
      </c>
      <c r="B1867" s="43" t="s">
        <v>1284</v>
      </c>
      <c r="C1867" s="43">
        <v>4.3</v>
      </c>
      <c r="E1867" s="18" t="s">
        <v>395</v>
      </c>
      <c r="F1867" t="s">
        <v>1252</v>
      </c>
      <c r="G1867">
        <v>24036158</v>
      </c>
    </row>
    <row r="1868" spans="1:7">
      <c r="A1868" s="42" t="s">
        <v>1250</v>
      </c>
      <c r="B1868" s="43" t="s">
        <v>380</v>
      </c>
      <c r="C1868" s="43">
        <v>15.77</v>
      </c>
      <c r="E1868" s="18" t="s">
        <v>102</v>
      </c>
      <c r="F1868" t="s">
        <v>1252</v>
      </c>
      <c r="G1868">
        <v>31506301</v>
      </c>
    </row>
    <row r="1869" spans="1:7">
      <c r="A1869" s="42" t="s">
        <v>1250</v>
      </c>
      <c r="B1869" s="43" t="s">
        <v>100</v>
      </c>
      <c r="C1869" s="43">
        <v>12.5</v>
      </c>
      <c r="E1869" s="18" t="s">
        <v>598</v>
      </c>
      <c r="F1869" t="s">
        <v>1252</v>
      </c>
      <c r="G1869">
        <v>30012768</v>
      </c>
    </row>
    <row r="1870" spans="1:7">
      <c r="A1870" s="42" t="s">
        <v>1250</v>
      </c>
      <c r="B1870" s="43" t="s">
        <v>1266</v>
      </c>
      <c r="C1870" s="43">
        <v>6.1</v>
      </c>
      <c r="E1870" s="18" t="s">
        <v>598</v>
      </c>
      <c r="F1870" t="s">
        <v>1252</v>
      </c>
      <c r="G1870">
        <v>30012768</v>
      </c>
    </row>
    <row r="1871" spans="1:7">
      <c r="A1871" s="42" t="s">
        <v>1250</v>
      </c>
      <c r="B1871" s="43" t="s">
        <v>100</v>
      </c>
      <c r="C1871" s="43">
        <v>14.4</v>
      </c>
      <c r="E1871" s="18" t="s">
        <v>494</v>
      </c>
      <c r="F1871" t="s">
        <v>1252</v>
      </c>
      <c r="G1871">
        <v>30012768</v>
      </c>
    </row>
    <row r="1872" spans="1:7">
      <c r="A1872" s="42" t="s">
        <v>1250</v>
      </c>
      <c r="B1872" t="s">
        <v>1166</v>
      </c>
      <c r="C1872" s="43">
        <v>4.5</v>
      </c>
      <c r="E1872" s="18" t="s">
        <v>252</v>
      </c>
      <c r="F1872" t="s">
        <v>1252</v>
      </c>
      <c r="G1872">
        <v>31571146</v>
      </c>
    </row>
    <row r="1873" spans="1:7">
      <c r="A1873" s="42" t="s">
        <v>1250</v>
      </c>
      <c r="B1873" s="43" t="s">
        <v>1285</v>
      </c>
      <c r="C1873" s="43">
        <v>6.23</v>
      </c>
      <c r="D1873">
        <v>5.86</v>
      </c>
      <c r="E1873" s="1" t="s">
        <v>1038</v>
      </c>
      <c r="F1873" t="s">
        <v>1252</v>
      </c>
      <c r="G1873">
        <v>29307856</v>
      </c>
    </row>
    <row r="1874" spans="1:7">
      <c r="A1874" s="42" t="s">
        <v>1250</v>
      </c>
      <c r="B1874" s="43" t="s">
        <v>298</v>
      </c>
      <c r="C1874" s="43">
        <v>6.65</v>
      </c>
      <c r="D1874">
        <v>3.98</v>
      </c>
      <c r="E1874" s="1" t="s">
        <v>1038</v>
      </c>
      <c r="F1874" t="s">
        <v>1252</v>
      </c>
      <c r="G1874">
        <v>29307856</v>
      </c>
    </row>
    <row r="1875" spans="1:7">
      <c r="A1875" s="42" t="s">
        <v>1250</v>
      </c>
      <c r="B1875" s="43" t="s">
        <v>111</v>
      </c>
      <c r="C1875" s="43">
        <v>6.51</v>
      </c>
      <c r="D1875" s="43">
        <v>6.48</v>
      </c>
      <c r="E1875" s="1" t="s">
        <v>1038</v>
      </c>
      <c r="F1875" t="s">
        <v>1252</v>
      </c>
      <c r="G1875">
        <v>29307856</v>
      </c>
    </row>
    <row r="1876" spans="1:7">
      <c r="A1876" s="42" t="s">
        <v>1250</v>
      </c>
      <c r="B1876" s="18" t="s">
        <v>1286</v>
      </c>
      <c r="C1876" s="18">
        <v>1.2</v>
      </c>
      <c r="D1876" s="18"/>
      <c r="E1876" s="18" t="s">
        <v>395</v>
      </c>
      <c r="F1876" t="s">
        <v>1252</v>
      </c>
      <c r="G1876">
        <v>28801980</v>
      </c>
    </row>
    <row r="1877" spans="1:7">
      <c r="A1877" s="42" t="s">
        <v>1250</v>
      </c>
      <c r="B1877" s="43" t="s">
        <v>153</v>
      </c>
      <c r="C1877" s="43">
        <v>0.4</v>
      </c>
      <c r="E1877" s="18" t="s">
        <v>395</v>
      </c>
      <c r="F1877" t="s">
        <v>1252</v>
      </c>
      <c r="G1877">
        <v>28801980</v>
      </c>
    </row>
    <row r="1878" spans="1:7">
      <c r="A1878" s="42" t="s">
        <v>1250</v>
      </c>
      <c r="B1878" s="43" t="s">
        <v>811</v>
      </c>
      <c r="C1878" s="43">
        <v>5.5</v>
      </c>
      <c r="D1878" s="43"/>
      <c r="E1878" s="18" t="s">
        <v>395</v>
      </c>
      <c r="F1878" t="s">
        <v>1252</v>
      </c>
      <c r="G1878">
        <v>28801980</v>
      </c>
    </row>
    <row r="1879" spans="1:7">
      <c r="A1879" s="42" t="s">
        <v>1250</v>
      </c>
      <c r="B1879" s="43" t="s">
        <v>874</v>
      </c>
      <c r="C1879" s="43">
        <v>4.8</v>
      </c>
      <c r="E1879" s="18" t="s">
        <v>395</v>
      </c>
      <c r="F1879" t="s">
        <v>1252</v>
      </c>
      <c r="G1879">
        <v>28801980</v>
      </c>
    </row>
    <row r="1880" spans="1:7">
      <c r="A1880" s="42" t="s">
        <v>1250</v>
      </c>
      <c r="B1880" s="43" t="s">
        <v>1287</v>
      </c>
      <c r="C1880" s="43">
        <v>289</v>
      </c>
      <c r="E1880" s="1" t="s">
        <v>1038</v>
      </c>
      <c r="F1880" t="s">
        <v>1252</v>
      </c>
      <c r="G1880">
        <v>28456731</v>
      </c>
    </row>
    <row r="1881" spans="1:7">
      <c r="A1881" s="42" t="s">
        <v>1250</v>
      </c>
      <c r="B1881" s="43" t="s">
        <v>102</v>
      </c>
      <c r="C1881" s="43">
        <v>8.1999999999999993</v>
      </c>
      <c r="E1881" s="1" t="s">
        <v>1038</v>
      </c>
      <c r="F1881" t="s">
        <v>1252</v>
      </c>
      <c r="G1881">
        <v>28456731</v>
      </c>
    </row>
    <row r="1882" spans="1:7">
      <c r="A1882" s="42" t="s">
        <v>1250</v>
      </c>
      <c r="B1882" s="43" t="s">
        <v>380</v>
      </c>
      <c r="C1882" s="43">
        <v>64</v>
      </c>
      <c r="D1882" s="43"/>
      <c r="E1882" s="1" t="s">
        <v>1038</v>
      </c>
      <c r="F1882" t="s">
        <v>1252</v>
      </c>
      <c r="G1882">
        <v>28456731</v>
      </c>
    </row>
    <row r="1883" spans="1:7">
      <c r="A1883" s="42" t="s">
        <v>1250</v>
      </c>
      <c r="B1883" t="s">
        <v>15</v>
      </c>
      <c r="C1883" s="43">
        <v>213</v>
      </c>
      <c r="E1883" s="1" t="s">
        <v>1038</v>
      </c>
      <c r="F1883" t="s">
        <v>1252</v>
      </c>
      <c r="G1883">
        <v>31322418</v>
      </c>
    </row>
    <row r="1884" spans="1:7">
      <c r="A1884" s="42" t="s">
        <v>1250</v>
      </c>
      <c r="B1884" s="43" t="s">
        <v>100</v>
      </c>
      <c r="C1884" s="43">
        <v>5.8</v>
      </c>
      <c r="D1884" s="43"/>
      <c r="E1884" t="s">
        <v>15</v>
      </c>
      <c r="F1884" t="s">
        <v>1252</v>
      </c>
      <c r="G1884">
        <v>31322418</v>
      </c>
    </row>
    <row r="1885" spans="1:7">
      <c r="A1885" s="42" t="s">
        <v>1250</v>
      </c>
      <c r="B1885" s="43" t="s">
        <v>571</v>
      </c>
      <c r="C1885" s="43">
        <v>2.2999999999999998</v>
      </c>
      <c r="D1885" s="43"/>
      <c r="E1885" t="s">
        <v>15</v>
      </c>
      <c r="F1885" t="s">
        <v>1252</v>
      </c>
      <c r="G1885">
        <v>31322418</v>
      </c>
    </row>
    <row r="1886" spans="1:7">
      <c r="A1886" s="42" t="s">
        <v>1296</v>
      </c>
      <c r="B1886" t="s">
        <v>571</v>
      </c>
      <c r="C1886">
        <v>1.97</v>
      </c>
      <c r="E1886" t="s">
        <v>1263</v>
      </c>
      <c r="F1886" t="s">
        <v>1299</v>
      </c>
      <c r="G1886">
        <v>24338900</v>
      </c>
    </row>
    <row r="1887" spans="1:7">
      <c r="A1887" s="42" t="s">
        <v>1296</v>
      </c>
      <c r="B1887" s="43" t="s">
        <v>304</v>
      </c>
      <c r="C1887" s="43">
        <v>0.44</v>
      </c>
      <c r="E1887" t="s">
        <v>1263</v>
      </c>
      <c r="F1887" t="s">
        <v>1299</v>
      </c>
      <c r="G1887">
        <v>24338900</v>
      </c>
    </row>
    <row r="1888" spans="1:7">
      <c r="A1888" s="42" t="s">
        <v>1296</v>
      </c>
      <c r="B1888" t="s">
        <v>1190</v>
      </c>
      <c r="C1888">
        <v>3.9E-2</v>
      </c>
      <c r="E1888" t="s">
        <v>1263</v>
      </c>
      <c r="F1888" t="s">
        <v>1299</v>
      </c>
      <c r="G1888">
        <v>24338900</v>
      </c>
    </row>
    <row r="1889" spans="1:7">
      <c r="A1889" s="42" t="s">
        <v>1296</v>
      </c>
      <c r="B1889" s="43" t="s">
        <v>234</v>
      </c>
      <c r="C1889" s="43">
        <v>0.13</v>
      </c>
      <c r="D1889" s="43"/>
      <c r="E1889" t="s">
        <v>1263</v>
      </c>
      <c r="F1889" t="s">
        <v>1299</v>
      </c>
      <c r="G1889">
        <v>24338900</v>
      </c>
    </row>
    <row r="1890" spans="1:7">
      <c r="A1890" s="42" t="s">
        <v>1296</v>
      </c>
      <c r="B1890" t="s">
        <v>382</v>
      </c>
      <c r="C1890">
        <v>0.89100000000000001</v>
      </c>
      <c r="E1890" s="18" t="s">
        <v>1267</v>
      </c>
      <c r="F1890" t="s">
        <v>1301</v>
      </c>
      <c r="G1890">
        <v>22973893</v>
      </c>
    </row>
    <row r="1891" spans="1:7">
      <c r="A1891" s="42" t="s">
        <v>1296</v>
      </c>
      <c r="B1891" s="43" t="s">
        <v>412</v>
      </c>
      <c r="C1891" s="43">
        <v>1.085</v>
      </c>
      <c r="E1891" s="18" t="s">
        <v>1267</v>
      </c>
      <c r="F1891" t="s">
        <v>1301</v>
      </c>
      <c r="G1891">
        <v>22973893</v>
      </c>
    </row>
    <row r="1892" spans="1:7">
      <c r="A1892" s="42" t="s">
        <v>1296</v>
      </c>
      <c r="B1892" s="43" t="s">
        <v>490</v>
      </c>
      <c r="C1892" s="43">
        <v>0.65300000000000002</v>
      </c>
      <c r="E1892" s="18" t="s">
        <v>1267</v>
      </c>
      <c r="F1892" t="s">
        <v>1301</v>
      </c>
      <c r="G1892">
        <v>22973893</v>
      </c>
    </row>
    <row r="1893" spans="1:7">
      <c r="A1893" s="42" t="s">
        <v>1296</v>
      </c>
      <c r="B1893" s="43" t="s">
        <v>1270</v>
      </c>
      <c r="C1893" s="43">
        <v>4.08</v>
      </c>
      <c r="E1893" s="18" t="s">
        <v>1271</v>
      </c>
      <c r="F1893" t="s">
        <v>1299</v>
      </c>
      <c r="G1893">
        <v>31371478</v>
      </c>
    </row>
    <row r="1894" spans="1:7">
      <c r="A1894" s="42" t="s">
        <v>1296</v>
      </c>
      <c r="B1894" s="43" t="s">
        <v>205</v>
      </c>
      <c r="C1894" s="43">
        <v>3.14</v>
      </c>
      <c r="E1894" s="18" t="s">
        <v>1271</v>
      </c>
      <c r="F1894" t="s">
        <v>1299</v>
      </c>
      <c r="G1894">
        <v>31371478</v>
      </c>
    </row>
    <row r="1895" spans="1:7">
      <c r="A1895" s="42" t="s">
        <v>1296</v>
      </c>
      <c r="B1895" s="18" t="s">
        <v>1222</v>
      </c>
      <c r="C1895" s="18">
        <v>6.99</v>
      </c>
      <c r="D1895" s="18"/>
      <c r="E1895" s="18" t="s">
        <v>1271</v>
      </c>
      <c r="F1895" t="s">
        <v>1299</v>
      </c>
      <c r="G1895">
        <v>31371478</v>
      </c>
    </row>
    <row r="1896" spans="1:7">
      <c r="A1896" s="42" t="s">
        <v>1296</v>
      </c>
      <c r="B1896" t="s">
        <v>1439</v>
      </c>
      <c r="C1896" s="43">
        <v>3.39</v>
      </c>
      <c r="E1896" s="18" t="s">
        <v>1267</v>
      </c>
      <c r="F1896" t="s">
        <v>1299</v>
      </c>
      <c r="G1896">
        <v>31341258</v>
      </c>
    </row>
    <row r="1897" spans="1:7">
      <c r="A1897" s="42" t="s">
        <v>1296</v>
      </c>
      <c r="B1897" s="43" t="s">
        <v>1273</v>
      </c>
      <c r="C1897" s="43">
        <v>1.4</v>
      </c>
      <c r="E1897" s="18" t="s">
        <v>1302</v>
      </c>
      <c r="F1897" t="s">
        <v>1303</v>
      </c>
      <c r="G1897">
        <v>28737453</v>
      </c>
    </row>
    <row r="1898" spans="1:7">
      <c r="A1898" s="42" t="s">
        <v>1296</v>
      </c>
      <c r="B1898" s="43" t="s">
        <v>1274</v>
      </c>
      <c r="C1898" s="43">
        <v>1.89</v>
      </c>
      <c r="E1898" s="18" t="s">
        <v>1302</v>
      </c>
      <c r="F1898" t="s">
        <v>1299</v>
      </c>
      <c r="G1898">
        <v>28630284</v>
      </c>
    </row>
    <row r="1899" spans="1:7">
      <c r="A1899" s="42" t="s">
        <v>1296</v>
      </c>
      <c r="B1899" s="43" t="s">
        <v>464</v>
      </c>
      <c r="C1899" s="43">
        <v>110.6</v>
      </c>
      <c r="E1899" s="18" t="s">
        <v>1302</v>
      </c>
      <c r="F1899" t="s">
        <v>1299</v>
      </c>
      <c r="G1899">
        <v>28630284</v>
      </c>
    </row>
    <row r="1900" spans="1:7">
      <c r="A1900" s="42" t="s">
        <v>1296</v>
      </c>
      <c r="B1900" s="43" t="s">
        <v>649</v>
      </c>
      <c r="C1900" s="43">
        <v>4.8899999999999997</v>
      </c>
      <c r="E1900" s="18" t="s">
        <v>1302</v>
      </c>
      <c r="F1900" t="s">
        <v>1299</v>
      </c>
      <c r="G1900">
        <v>28630284</v>
      </c>
    </row>
    <row r="1901" spans="1:7">
      <c r="A1901" s="42" t="s">
        <v>1296</v>
      </c>
      <c r="B1901" s="43" t="s">
        <v>1274</v>
      </c>
      <c r="C1901" s="43">
        <v>78.3</v>
      </c>
      <c r="E1901" s="18" t="s">
        <v>1304</v>
      </c>
      <c r="F1901" t="s">
        <v>1299</v>
      </c>
      <c r="G1901">
        <v>28630284</v>
      </c>
    </row>
    <row r="1902" spans="1:7">
      <c r="A1902" s="42" t="s">
        <v>1296</v>
      </c>
      <c r="B1902" s="43" t="s">
        <v>1275</v>
      </c>
      <c r="C1902" s="43">
        <v>54.5</v>
      </c>
      <c r="E1902" s="18" t="s">
        <v>1304</v>
      </c>
      <c r="F1902" t="s">
        <v>1299</v>
      </c>
      <c r="G1902">
        <v>28630284</v>
      </c>
    </row>
    <row r="1903" spans="1:7">
      <c r="A1903" s="42" t="s">
        <v>1296</v>
      </c>
      <c r="B1903" s="43" t="s">
        <v>464</v>
      </c>
      <c r="C1903" s="43">
        <v>10.8</v>
      </c>
      <c r="D1903" s="43"/>
      <c r="E1903" s="18" t="s">
        <v>1304</v>
      </c>
      <c r="F1903" t="s">
        <v>1299</v>
      </c>
      <c r="G1903">
        <v>28630284</v>
      </c>
    </row>
    <row r="1904" spans="1:7">
      <c r="A1904" s="42" t="s">
        <v>1296</v>
      </c>
      <c r="B1904" s="43" t="s">
        <v>1149</v>
      </c>
      <c r="C1904" s="43">
        <v>6.9</v>
      </c>
      <c r="E1904" s="18" t="s">
        <v>1267</v>
      </c>
      <c r="F1904" t="s">
        <v>1305</v>
      </c>
      <c r="G1904">
        <v>28320730</v>
      </c>
    </row>
    <row r="1905" spans="1:7">
      <c r="A1905" s="42" t="s">
        <v>1296</v>
      </c>
      <c r="B1905" s="43" t="s">
        <v>571</v>
      </c>
      <c r="C1905" s="43">
        <v>14.8</v>
      </c>
      <c r="E1905" s="18" t="s">
        <v>116</v>
      </c>
      <c r="F1905" t="s">
        <v>1299</v>
      </c>
      <c r="G1905">
        <v>28281384</v>
      </c>
    </row>
    <row r="1906" spans="1:7">
      <c r="A1906" s="42" t="s">
        <v>1296</v>
      </c>
      <c r="B1906" s="43" t="s">
        <v>100</v>
      </c>
      <c r="C1906" s="43">
        <v>16.3</v>
      </c>
      <c r="E1906" t="s">
        <v>1257</v>
      </c>
      <c r="F1906" t="s">
        <v>1299</v>
      </c>
      <c r="G1906">
        <v>28223391</v>
      </c>
    </row>
    <row r="1907" spans="1:7">
      <c r="A1907" s="42" t="s">
        <v>1296</v>
      </c>
      <c r="B1907" s="43" t="s">
        <v>0</v>
      </c>
      <c r="C1907" s="43">
        <v>1.91</v>
      </c>
      <c r="D1907" s="43"/>
      <c r="E1907" t="s">
        <v>1257</v>
      </c>
      <c r="F1907" t="s">
        <v>1299</v>
      </c>
      <c r="G1907">
        <v>28223391</v>
      </c>
    </row>
    <row r="1908" spans="1:7">
      <c r="A1908" s="42" t="s">
        <v>1296</v>
      </c>
      <c r="B1908" s="43" t="s">
        <v>1266</v>
      </c>
      <c r="C1908" s="43">
        <v>5.0999999999999996</v>
      </c>
      <c r="D1908" s="43"/>
      <c r="E1908" t="s">
        <v>1257</v>
      </c>
      <c r="F1908" t="s">
        <v>1299</v>
      </c>
      <c r="G1908">
        <v>28223391</v>
      </c>
    </row>
    <row r="1909" spans="1:7">
      <c r="A1909" s="42" t="s">
        <v>1296</v>
      </c>
      <c r="B1909" s="43" t="s">
        <v>1278</v>
      </c>
      <c r="C1909" s="43">
        <v>1.8</v>
      </c>
      <c r="D1909" s="43"/>
      <c r="E1909" t="s">
        <v>1257</v>
      </c>
      <c r="F1909" t="s">
        <v>1299</v>
      </c>
      <c r="G1909">
        <v>28223391</v>
      </c>
    </row>
    <row r="1910" spans="1:7">
      <c r="A1910" s="42" t="s">
        <v>1296</v>
      </c>
      <c r="B1910" s="43" t="s">
        <v>1279</v>
      </c>
      <c r="C1910" s="43">
        <v>4.13</v>
      </c>
      <c r="E1910" t="s">
        <v>1257</v>
      </c>
      <c r="F1910" t="s">
        <v>1299</v>
      </c>
      <c r="G1910">
        <v>28223391</v>
      </c>
    </row>
    <row r="1911" spans="1:7">
      <c r="A1911" s="42" t="s">
        <v>1296</v>
      </c>
      <c r="B1911" s="43" t="s">
        <v>811</v>
      </c>
      <c r="C1911" s="43">
        <v>1.76</v>
      </c>
      <c r="E1911" t="s">
        <v>1257</v>
      </c>
      <c r="F1911" t="s">
        <v>1299</v>
      </c>
      <c r="G1911">
        <v>28223391</v>
      </c>
    </row>
    <row r="1912" spans="1:7">
      <c r="A1912" s="42" t="s">
        <v>1296</v>
      </c>
      <c r="B1912" s="43" t="s">
        <v>153</v>
      </c>
      <c r="C1912" s="43">
        <v>4.13</v>
      </c>
      <c r="E1912" t="s">
        <v>1257</v>
      </c>
      <c r="F1912" t="s">
        <v>1299</v>
      </c>
      <c r="G1912">
        <v>28223391</v>
      </c>
    </row>
    <row r="1913" spans="1:7">
      <c r="A1913" s="42" t="s">
        <v>1296</v>
      </c>
      <c r="B1913" s="43" t="s">
        <v>162</v>
      </c>
      <c r="C1913" s="43">
        <v>35.1</v>
      </c>
      <c r="E1913" t="s">
        <v>1302</v>
      </c>
      <c r="F1913" t="s">
        <v>1299</v>
      </c>
      <c r="G1913">
        <v>27550354</v>
      </c>
    </row>
    <row r="1914" spans="1:7">
      <c r="A1914" s="42" t="s">
        <v>1296</v>
      </c>
      <c r="B1914" s="43" t="s">
        <v>553</v>
      </c>
      <c r="C1914" s="43">
        <v>31.1</v>
      </c>
      <c r="E1914" t="s">
        <v>1302</v>
      </c>
      <c r="F1914" t="s">
        <v>1299</v>
      </c>
      <c r="G1914">
        <v>27550354</v>
      </c>
    </row>
    <row r="1915" spans="1:7">
      <c r="A1915" s="42" t="s">
        <v>1296</v>
      </c>
      <c r="B1915" s="43" t="s">
        <v>1257</v>
      </c>
      <c r="C1915" s="43">
        <v>37.6</v>
      </c>
      <c r="E1915" t="s">
        <v>1302</v>
      </c>
      <c r="F1915" t="s">
        <v>1299</v>
      </c>
      <c r="G1915">
        <v>27550354</v>
      </c>
    </row>
    <row r="1916" spans="1:7">
      <c r="A1916" s="42" t="s">
        <v>1296</v>
      </c>
      <c r="B1916" s="43" t="s">
        <v>845</v>
      </c>
      <c r="C1916" s="43">
        <v>48.1</v>
      </c>
      <c r="E1916" t="s">
        <v>1302</v>
      </c>
      <c r="F1916" t="s">
        <v>1299</v>
      </c>
      <c r="G1916">
        <v>27550354</v>
      </c>
    </row>
    <row r="1917" spans="1:7">
      <c r="A1917" s="42" t="s">
        <v>1296</v>
      </c>
      <c r="B1917" s="43" t="s">
        <v>446</v>
      </c>
      <c r="C1917" s="43">
        <v>55.1</v>
      </c>
      <c r="E1917" t="s">
        <v>1302</v>
      </c>
      <c r="F1917" t="s">
        <v>1299</v>
      </c>
      <c r="G1917">
        <v>27550354</v>
      </c>
    </row>
    <row r="1918" spans="1:7">
      <c r="A1918" s="42" t="s">
        <v>1296</v>
      </c>
      <c r="B1918" s="43" t="s">
        <v>452</v>
      </c>
      <c r="C1918" s="43">
        <v>61.8</v>
      </c>
      <c r="E1918" t="s">
        <v>1302</v>
      </c>
      <c r="F1918" t="s">
        <v>1299</v>
      </c>
      <c r="G1918">
        <v>27550354</v>
      </c>
    </row>
    <row r="1919" spans="1:7">
      <c r="A1919" s="42" t="s">
        <v>1296</v>
      </c>
      <c r="B1919" s="43" t="s">
        <v>380</v>
      </c>
      <c r="C1919" s="43">
        <v>5.7</v>
      </c>
      <c r="E1919" t="s">
        <v>1302</v>
      </c>
      <c r="F1919" t="s">
        <v>1299</v>
      </c>
      <c r="G1919">
        <v>26668209</v>
      </c>
    </row>
    <row r="1920" spans="1:7">
      <c r="A1920" s="42" t="s">
        <v>1296</v>
      </c>
      <c r="B1920" s="43" t="s">
        <v>1280</v>
      </c>
      <c r="C1920" s="43">
        <v>0.81</v>
      </c>
      <c r="E1920" t="s">
        <v>1302</v>
      </c>
      <c r="F1920" t="s">
        <v>1305</v>
      </c>
      <c r="G1920">
        <v>26340566</v>
      </c>
    </row>
    <row r="1921" spans="1:7">
      <c r="A1921" s="42" t="s">
        <v>1296</v>
      </c>
      <c r="B1921" s="43" t="s">
        <v>403</v>
      </c>
      <c r="C1921" s="43">
        <v>44.3</v>
      </c>
      <c r="E1921" t="s">
        <v>1302</v>
      </c>
      <c r="F1921" t="s">
        <v>1299</v>
      </c>
      <c r="G1921">
        <v>25477469</v>
      </c>
    </row>
    <row r="1922" spans="1:7">
      <c r="A1922" s="42" t="s">
        <v>1296</v>
      </c>
      <c r="B1922" t="s">
        <v>1283</v>
      </c>
      <c r="C1922">
        <v>108</v>
      </c>
      <c r="D1922" s="43"/>
      <c r="E1922" t="s">
        <v>116</v>
      </c>
      <c r="F1922" t="s">
        <v>1306</v>
      </c>
      <c r="G1922">
        <v>24295974</v>
      </c>
    </row>
    <row r="1923" spans="1:7">
      <c r="A1923" s="42" t="s">
        <v>1296</v>
      </c>
      <c r="B1923" s="43" t="s">
        <v>972</v>
      </c>
      <c r="C1923" s="43">
        <v>29.3</v>
      </c>
      <c r="E1923" t="s">
        <v>1302</v>
      </c>
      <c r="F1923" t="s">
        <v>1300</v>
      </c>
      <c r="G1923">
        <v>23856525</v>
      </c>
    </row>
    <row r="1924" spans="1:7">
      <c r="A1924" s="42" t="s">
        <v>1296</v>
      </c>
      <c r="B1924" s="43" t="s">
        <v>1307</v>
      </c>
      <c r="C1924" s="43">
        <v>8.1</v>
      </c>
      <c r="E1924" t="s">
        <v>1302</v>
      </c>
      <c r="F1924" t="s">
        <v>1300</v>
      </c>
      <c r="G1924">
        <v>23856525</v>
      </c>
    </row>
    <row r="1925" spans="1:7">
      <c r="A1925" s="42" t="s">
        <v>1296</v>
      </c>
      <c r="B1925" t="s">
        <v>15</v>
      </c>
      <c r="C1925" s="43">
        <v>126</v>
      </c>
      <c r="D1925" s="43"/>
      <c r="E1925" t="s">
        <v>1302</v>
      </c>
      <c r="F1925" t="s">
        <v>1299</v>
      </c>
      <c r="G1925">
        <v>31322418</v>
      </c>
    </row>
    <row r="1926" spans="1:7">
      <c r="A1926" s="42" t="s">
        <v>1296</v>
      </c>
      <c r="B1926" s="43" t="s">
        <v>100</v>
      </c>
      <c r="C1926" s="43">
        <v>7.1</v>
      </c>
      <c r="D1926" s="43"/>
      <c r="E1926" t="s">
        <v>15</v>
      </c>
      <c r="F1926" t="s">
        <v>1299</v>
      </c>
      <c r="G1926">
        <v>31322418</v>
      </c>
    </row>
    <row r="1927" spans="1:7">
      <c r="A1927" s="42" t="s">
        <v>1296</v>
      </c>
      <c r="B1927" s="43" t="s">
        <v>571</v>
      </c>
      <c r="C1927" s="43">
        <v>9</v>
      </c>
      <c r="D1927" s="43"/>
      <c r="E1927" t="s">
        <v>15</v>
      </c>
      <c r="F1927" t="s">
        <v>1299</v>
      </c>
      <c r="G1927">
        <v>31322418</v>
      </c>
    </row>
    <row r="1928" spans="1:7">
      <c r="A1928" t="s">
        <v>1308</v>
      </c>
      <c r="B1928" t="s">
        <v>1314</v>
      </c>
      <c r="C1928">
        <v>60.8</v>
      </c>
      <c r="E1928" s="7" t="s">
        <v>1476</v>
      </c>
      <c r="F1928" t="s">
        <v>1315</v>
      </c>
      <c r="G1928">
        <v>22419765</v>
      </c>
    </row>
    <row r="1929" spans="1:7">
      <c r="A1929" t="s">
        <v>1308</v>
      </c>
      <c r="B1929" t="s">
        <v>1316</v>
      </c>
      <c r="C1929">
        <v>89</v>
      </c>
      <c r="E1929" s="7" t="s">
        <v>1476</v>
      </c>
      <c r="F1929" t="s">
        <v>1315</v>
      </c>
      <c r="G1929">
        <v>22419765</v>
      </c>
    </row>
    <row r="1930" spans="1:7">
      <c r="A1930" t="s">
        <v>1308</v>
      </c>
      <c r="B1930" t="s">
        <v>993</v>
      </c>
      <c r="C1930">
        <v>3.06</v>
      </c>
      <c r="E1930" s="7" t="s">
        <v>1476</v>
      </c>
      <c r="F1930" t="s">
        <v>1315</v>
      </c>
      <c r="G1930">
        <v>22419765</v>
      </c>
    </row>
    <row r="1931" spans="1:7">
      <c r="A1931" t="s">
        <v>1308</v>
      </c>
      <c r="B1931" t="s">
        <v>57</v>
      </c>
      <c r="C1931">
        <v>52</v>
      </c>
      <c r="E1931" s="7" t="s">
        <v>1476</v>
      </c>
      <c r="F1931" t="s">
        <v>1315</v>
      </c>
      <c r="G1931">
        <v>22419765</v>
      </c>
    </row>
    <row r="1932" spans="1:7">
      <c r="A1932" t="s">
        <v>1308</v>
      </c>
      <c r="B1932" t="s">
        <v>1317</v>
      </c>
      <c r="C1932">
        <v>54</v>
      </c>
      <c r="E1932" s="7" t="s">
        <v>1476</v>
      </c>
      <c r="F1932" t="s">
        <v>1315</v>
      </c>
      <c r="G1932">
        <v>22419765</v>
      </c>
    </row>
    <row r="1933" spans="1:7">
      <c r="A1933" t="s">
        <v>1308</v>
      </c>
      <c r="B1933" t="s">
        <v>341</v>
      </c>
      <c r="C1933">
        <v>6.28</v>
      </c>
      <c r="E1933" s="7" t="s">
        <v>1476</v>
      </c>
      <c r="F1933" t="s">
        <v>1315</v>
      </c>
      <c r="G1933">
        <v>22419765</v>
      </c>
    </row>
    <row r="1934" spans="1:7">
      <c r="A1934" t="s">
        <v>1308</v>
      </c>
      <c r="B1934" t="s">
        <v>1318</v>
      </c>
      <c r="C1934">
        <v>218</v>
      </c>
      <c r="E1934" s="7" t="s">
        <v>1476</v>
      </c>
      <c r="F1934" t="s">
        <v>1315</v>
      </c>
      <c r="G1934">
        <v>22419765</v>
      </c>
    </row>
    <row r="1935" spans="1:7">
      <c r="A1935" t="s">
        <v>1308</v>
      </c>
      <c r="B1935" t="s">
        <v>148</v>
      </c>
      <c r="C1935">
        <v>19.100000000000001</v>
      </c>
      <c r="E1935" s="7" t="s">
        <v>1476</v>
      </c>
      <c r="F1935" t="s">
        <v>1315</v>
      </c>
      <c r="G1935">
        <v>22419765</v>
      </c>
    </row>
    <row r="1936" spans="1:7">
      <c r="A1936" t="s">
        <v>1308</v>
      </c>
      <c r="B1936" t="s">
        <v>380</v>
      </c>
      <c r="C1936">
        <v>9.33</v>
      </c>
      <c r="E1936" s="7" t="s">
        <v>1476</v>
      </c>
      <c r="F1936" t="s">
        <v>1315</v>
      </c>
      <c r="G1936">
        <v>22419765</v>
      </c>
    </row>
    <row r="1937" spans="1:7">
      <c r="A1937" t="s">
        <v>1308</v>
      </c>
      <c r="B1937" t="s">
        <v>18</v>
      </c>
      <c r="C1937">
        <v>89.3</v>
      </c>
      <c r="E1937" s="7" t="s">
        <v>1476</v>
      </c>
      <c r="F1937" t="s">
        <v>1315</v>
      </c>
      <c r="G1937">
        <v>22419765</v>
      </c>
    </row>
    <row r="1938" spans="1:7">
      <c r="A1938" t="s">
        <v>1308</v>
      </c>
      <c r="B1938" t="s">
        <v>1319</v>
      </c>
      <c r="C1938">
        <v>87.1</v>
      </c>
      <c r="E1938" s="7" t="s">
        <v>1476</v>
      </c>
      <c r="F1938" t="s">
        <v>1315</v>
      </c>
      <c r="G1938">
        <v>22419765</v>
      </c>
    </row>
    <row r="1939" spans="1:7">
      <c r="A1939" t="s">
        <v>1308</v>
      </c>
      <c r="B1939" s="7" t="s">
        <v>1476</v>
      </c>
      <c r="C1939">
        <v>3.3</v>
      </c>
      <c r="E1939" s="7" t="s">
        <v>1476</v>
      </c>
      <c r="F1939" t="s">
        <v>1315</v>
      </c>
      <c r="G1939">
        <v>22419765</v>
      </c>
    </row>
    <row r="1940" spans="1:7">
      <c r="A1940" t="s">
        <v>1308</v>
      </c>
      <c r="B1940" t="s">
        <v>255</v>
      </c>
      <c r="C1940">
        <v>43.2</v>
      </c>
      <c r="E1940" s="7" t="s">
        <v>1476</v>
      </c>
      <c r="F1940" t="s">
        <v>1315</v>
      </c>
      <c r="G1940">
        <v>22419765</v>
      </c>
    </row>
    <row r="1941" spans="1:7">
      <c r="A1941" t="s">
        <v>1308</v>
      </c>
      <c r="B1941" t="s">
        <v>1320</v>
      </c>
      <c r="C1941">
        <v>236</v>
      </c>
      <c r="E1941" s="7" t="s">
        <v>1476</v>
      </c>
      <c r="F1941" t="s">
        <v>1315</v>
      </c>
      <c r="G1941">
        <v>22419765</v>
      </c>
    </row>
    <row r="1942" spans="1:7">
      <c r="A1942" t="s">
        <v>1308</v>
      </c>
      <c r="B1942" t="s">
        <v>599</v>
      </c>
      <c r="C1942">
        <v>134</v>
      </c>
      <c r="E1942" s="7" t="s">
        <v>1476</v>
      </c>
      <c r="F1942" t="s">
        <v>1315</v>
      </c>
      <c r="G1942">
        <v>22419765</v>
      </c>
    </row>
    <row r="1943" spans="1:7">
      <c r="A1943" t="s">
        <v>1308</v>
      </c>
      <c r="B1943" t="s">
        <v>1321</v>
      </c>
      <c r="C1943">
        <v>5.3</v>
      </c>
      <c r="E1943" s="7" t="s">
        <v>1476</v>
      </c>
      <c r="F1943" t="s">
        <v>1315</v>
      </c>
      <c r="G1943">
        <v>22419765</v>
      </c>
    </row>
    <row r="1944" spans="1:7">
      <c r="A1944" t="s">
        <v>1308</v>
      </c>
      <c r="B1944" t="s">
        <v>264</v>
      </c>
      <c r="C1944">
        <v>19.100000000000001</v>
      </c>
      <c r="E1944" s="7" t="s">
        <v>1476</v>
      </c>
      <c r="F1944" t="s">
        <v>1315</v>
      </c>
      <c r="G1944">
        <v>22419765</v>
      </c>
    </row>
    <row r="1945" spans="1:7">
      <c r="A1945" t="s">
        <v>1308</v>
      </c>
      <c r="B1945" t="s">
        <v>859</v>
      </c>
      <c r="C1945">
        <v>1.39</v>
      </c>
      <c r="E1945" s="7" t="s">
        <v>1476</v>
      </c>
      <c r="F1945" t="s">
        <v>1315</v>
      </c>
      <c r="G1945">
        <v>22419765</v>
      </c>
    </row>
    <row r="1946" spans="1:7">
      <c r="A1946" t="s">
        <v>1308</v>
      </c>
      <c r="B1946" t="s">
        <v>429</v>
      </c>
      <c r="C1946">
        <v>7.71</v>
      </c>
      <c r="E1946" s="7" t="s">
        <v>1476</v>
      </c>
      <c r="F1946" t="s">
        <v>1315</v>
      </c>
      <c r="G1946">
        <v>22419765</v>
      </c>
    </row>
    <row r="1947" spans="1:7">
      <c r="A1947" t="s">
        <v>1308</v>
      </c>
      <c r="B1947" t="s">
        <v>1322</v>
      </c>
      <c r="C1947">
        <v>5.8999999999999997E-2</v>
      </c>
      <c r="E1947" s="7" t="s">
        <v>1476</v>
      </c>
      <c r="F1947" t="s">
        <v>1315</v>
      </c>
      <c r="G1947" s="49">
        <v>22419765</v>
      </c>
    </row>
    <row r="1948" spans="1:7">
      <c r="A1948" t="s">
        <v>1308</v>
      </c>
      <c r="B1948" t="s">
        <v>177</v>
      </c>
      <c r="C1948">
        <v>1.47</v>
      </c>
      <c r="E1948" s="7" t="s">
        <v>1476</v>
      </c>
      <c r="F1948" t="s">
        <v>1315</v>
      </c>
      <c r="G1948">
        <v>22419765</v>
      </c>
    </row>
    <row r="1949" spans="1:7">
      <c r="A1949" t="s">
        <v>1308</v>
      </c>
      <c r="B1949" t="s">
        <v>430</v>
      </c>
      <c r="C1949">
        <v>6.4</v>
      </c>
      <c r="E1949" s="7" t="s">
        <v>1476</v>
      </c>
      <c r="F1949" t="s">
        <v>1315</v>
      </c>
      <c r="G1949">
        <v>22419765</v>
      </c>
    </row>
    <row r="1950" spans="1:7">
      <c r="A1950" t="s">
        <v>1308</v>
      </c>
      <c r="B1950" s="1" t="s">
        <v>101</v>
      </c>
      <c r="C1950">
        <v>10</v>
      </c>
      <c r="E1950" s="7" t="s">
        <v>1476</v>
      </c>
      <c r="F1950" t="s">
        <v>1315</v>
      </c>
      <c r="G1950">
        <v>22419765</v>
      </c>
    </row>
    <row r="1951" spans="1:7">
      <c r="A1951" t="s">
        <v>1308</v>
      </c>
      <c r="B1951" t="s">
        <v>980</v>
      </c>
      <c r="C1951">
        <v>272</v>
      </c>
      <c r="E1951" s="7" t="s">
        <v>1476</v>
      </c>
      <c r="F1951" t="s">
        <v>1315</v>
      </c>
      <c r="G1951">
        <v>22419765</v>
      </c>
    </row>
    <row r="1952" spans="1:7">
      <c r="A1952" t="s">
        <v>1308</v>
      </c>
      <c r="B1952" t="s">
        <v>47</v>
      </c>
      <c r="C1952">
        <v>1.1000000000000001</v>
      </c>
      <c r="E1952" s="7" t="s">
        <v>1476</v>
      </c>
      <c r="F1952" t="s">
        <v>1315</v>
      </c>
      <c r="G1952">
        <v>22419765</v>
      </c>
    </row>
    <row r="1953" spans="1:7">
      <c r="A1953" t="s">
        <v>1308</v>
      </c>
      <c r="B1953" t="s">
        <v>888</v>
      </c>
      <c r="C1953">
        <v>74</v>
      </c>
      <c r="E1953" s="7" t="s">
        <v>1476</v>
      </c>
      <c r="F1953" t="s">
        <v>1315</v>
      </c>
      <c r="G1953">
        <v>22419765</v>
      </c>
    </row>
    <row r="1954" spans="1:7">
      <c r="A1954" t="s">
        <v>1308</v>
      </c>
      <c r="B1954" t="s">
        <v>356</v>
      </c>
      <c r="C1954">
        <v>2.61</v>
      </c>
      <c r="E1954" s="7" t="s">
        <v>1476</v>
      </c>
      <c r="F1954" t="s">
        <v>1315</v>
      </c>
      <c r="G1954">
        <v>22419765</v>
      </c>
    </row>
    <row r="1955" spans="1:7">
      <c r="A1955" t="s">
        <v>1308</v>
      </c>
      <c r="B1955" t="s">
        <v>342</v>
      </c>
      <c r="C1955">
        <v>37.9</v>
      </c>
      <c r="E1955" s="7" t="s">
        <v>1476</v>
      </c>
      <c r="F1955" t="s">
        <v>1315</v>
      </c>
      <c r="G1955">
        <v>22419765</v>
      </c>
    </row>
    <row r="1956" spans="1:7">
      <c r="A1956" t="s">
        <v>1308</v>
      </c>
      <c r="B1956" t="s">
        <v>1323</v>
      </c>
      <c r="C1956">
        <v>158</v>
      </c>
      <c r="E1956" t="s">
        <v>18</v>
      </c>
      <c r="F1956" t="s">
        <v>1310</v>
      </c>
      <c r="G1956">
        <v>28428365</v>
      </c>
    </row>
    <row r="1957" spans="1:7">
      <c r="A1957" t="s">
        <v>1308</v>
      </c>
      <c r="B1957" t="s">
        <v>1311</v>
      </c>
      <c r="C1957">
        <v>84.3</v>
      </c>
      <c r="E1957" t="s">
        <v>18</v>
      </c>
      <c r="F1957" t="s">
        <v>1310</v>
      </c>
      <c r="G1957">
        <v>28428365</v>
      </c>
    </row>
    <row r="1958" spans="1:7">
      <c r="A1958" t="s">
        <v>1308</v>
      </c>
      <c r="B1958" t="s">
        <v>951</v>
      </c>
      <c r="C1958">
        <v>38.200000000000003</v>
      </c>
      <c r="E1958" s="7" t="s">
        <v>1476</v>
      </c>
      <c r="F1958" t="s">
        <v>1310</v>
      </c>
      <c r="G1958">
        <v>27676604</v>
      </c>
    </row>
    <row r="1959" spans="1:7">
      <c r="A1959" t="s">
        <v>1308</v>
      </c>
      <c r="B1959" t="s">
        <v>906</v>
      </c>
      <c r="C1959">
        <v>62.8</v>
      </c>
      <c r="E1959" s="7" t="s">
        <v>1476</v>
      </c>
      <c r="F1959" t="s">
        <v>1310</v>
      </c>
      <c r="G1959">
        <v>27676604</v>
      </c>
    </row>
    <row r="1960" spans="1:7">
      <c r="A1960" t="s">
        <v>1308</v>
      </c>
      <c r="B1960" t="s">
        <v>865</v>
      </c>
      <c r="C1960">
        <v>5.0999999999999996</v>
      </c>
      <c r="E1960" s="7" t="s">
        <v>1476</v>
      </c>
      <c r="F1960" t="s">
        <v>1310</v>
      </c>
      <c r="G1960">
        <v>27676604</v>
      </c>
    </row>
    <row r="1961" spans="1:7">
      <c r="A1961" t="s">
        <v>1308</v>
      </c>
      <c r="B1961" t="s">
        <v>979</v>
      </c>
      <c r="C1961">
        <v>128.30000000000001</v>
      </c>
      <c r="E1961" s="7" t="s">
        <v>1476</v>
      </c>
      <c r="F1961" t="s">
        <v>1310</v>
      </c>
      <c r="G1961">
        <v>27676604</v>
      </c>
    </row>
    <row r="1962" spans="1:7">
      <c r="A1962" t="s">
        <v>1308</v>
      </c>
      <c r="B1962" t="s">
        <v>1324</v>
      </c>
      <c r="C1962">
        <v>100</v>
      </c>
      <c r="E1962" s="7" t="s">
        <v>1477</v>
      </c>
      <c r="F1962" t="s">
        <v>1310</v>
      </c>
      <c r="G1962">
        <v>21599003</v>
      </c>
    </row>
    <row r="1963" spans="1:7">
      <c r="A1963" t="s">
        <v>1308</v>
      </c>
      <c r="B1963" t="s">
        <v>1325</v>
      </c>
      <c r="C1963">
        <v>6.9</v>
      </c>
      <c r="E1963" s="7" t="s">
        <v>1477</v>
      </c>
      <c r="F1963" t="s">
        <v>1310</v>
      </c>
      <c r="G1963">
        <v>21599003</v>
      </c>
    </row>
    <row r="1964" spans="1:7">
      <c r="A1964" t="s">
        <v>1308</v>
      </c>
      <c r="B1964" t="s">
        <v>1326</v>
      </c>
      <c r="C1964">
        <v>100</v>
      </c>
      <c r="E1964" s="7" t="s">
        <v>1477</v>
      </c>
      <c r="F1964" t="s">
        <v>1310</v>
      </c>
      <c r="G1964">
        <v>21599003</v>
      </c>
    </row>
    <row r="1965" spans="1:7">
      <c r="A1965" t="s">
        <v>1308</v>
      </c>
      <c r="B1965" t="s">
        <v>1327</v>
      </c>
      <c r="C1965">
        <v>100</v>
      </c>
      <c r="E1965" s="7" t="s">
        <v>1477</v>
      </c>
      <c r="F1965" t="s">
        <v>1310</v>
      </c>
      <c r="G1965">
        <v>21599003</v>
      </c>
    </row>
    <row r="1966" spans="1:7">
      <c r="A1966" t="s">
        <v>1308</v>
      </c>
      <c r="B1966" t="s">
        <v>1328</v>
      </c>
      <c r="C1966">
        <v>39</v>
      </c>
      <c r="E1966" s="7" t="s">
        <v>1477</v>
      </c>
      <c r="F1966" t="s">
        <v>1310</v>
      </c>
      <c r="G1966">
        <v>21599003</v>
      </c>
    </row>
    <row r="1967" spans="1:7">
      <c r="A1967" t="s">
        <v>1308</v>
      </c>
      <c r="B1967" t="s">
        <v>1073</v>
      </c>
      <c r="C1967">
        <v>74</v>
      </c>
      <c r="E1967" s="7" t="s">
        <v>1477</v>
      </c>
      <c r="F1967" t="s">
        <v>1310</v>
      </c>
      <c r="G1967">
        <v>21599003</v>
      </c>
    </row>
    <row r="1968" spans="1:7">
      <c r="A1968" t="s">
        <v>1308</v>
      </c>
      <c r="B1968" t="s">
        <v>1329</v>
      </c>
      <c r="C1968">
        <v>100</v>
      </c>
      <c r="E1968" s="7" t="s">
        <v>1477</v>
      </c>
      <c r="F1968" t="s">
        <v>1310</v>
      </c>
      <c r="G1968">
        <v>21599003</v>
      </c>
    </row>
    <row r="1969" spans="1:7">
      <c r="A1969" t="s">
        <v>1308</v>
      </c>
      <c r="B1969" t="s">
        <v>1330</v>
      </c>
      <c r="C1969">
        <v>2.9</v>
      </c>
      <c r="E1969" s="7" t="s">
        <v>1477</v>
      </c>
      <c r="F1969" t="s">
        <v>1310</v>
      </c>
      <c r="G1969">
        <v>23241029</v>
      </c>
    </row>
    <row r="1970" spans="1:7">
      <c r="A1970" t="s">
        <v>1308</v>
      </c>
      <c r="B1970" t="s">
        <v>1331</v>
      </c>
      <c r="C1970">
        <v>55.5</v>
      </c>
      <c r="E1970" s="7" t="s">
        <v>1477</v>
      </c>
      <c r="F1970" t="s">
        <v>1310</v>
      </c>
      <c r="G1970">
        <v>23241029</v>
      </c>
    </row>
    <row r="1971" spans="1:7">
      <c r="A1971" t="s">
        <v>1308</v>
      </c>
      <c r="B1971" t="s">
        <v>1332</v>
      </c>
      <c r="C1971">
        <v>7.9</v>
      </c>
      <c r="E1971" s="7" t="s">
        <v>1477</v>
      </c>
      <c r="F1971" t="s">
        <v>1310</v>
      </c>
      <c r="G1971">
        <v>23241029</v>
      </c>
    </row>
    <row r="1972" spans="1:7">
      <c r="A1972" t="s">
        <v>1308</v>
      </c>
      <c r="B1972" t="s">
        <v>1333</v>
      </c>
      <c r="C1972">
        <v>0.83</v>
      </c>
      <c r="E1972" s="7" t="s">
        <v>1477</v>
      </c>
      <c r="F1972" t="s">
        <v>1310</v>
      </c>
      <c r="G1972">
        <v>23241029</v>
      </c>
    </row>
    <row r="1973" spans="1:7">
      <c r="A1973" t="s">
        <v>1308</v>
      </c>
      <c r="B1973" t="s">
        <v>1334</v>
      </c>
      <c r="C1973">
        <v>46</v>
      </c>
      <c r="E1973" s="7" t="s">
        <v>1477</v>
      </c>
      <c r="F1973" t="s">
        <v>1310</v>
      </c>
      <c r="G1973">
        <v>23241029</v>
      </c>
    </row>
    <row r="1974" spans="1:7">
      <c r="A1974" t="s">
        <v>1308</v>
      </c>
      <c r="B1974" t="s">
        <v>1335</v>
      </c>
      <c r="C1974">
        <v>288</v>
      </c>
      <c r="E1974" s="7" t="s">
        <v>1477</v>
      </c>
      <c r="F1974" t="s">
        <v>1310</v>
      </c>
      <c r="G1974">
        <v>23241029</v>
      </c>
    </row>
    <row r="1975" spans="1:7">
      <c r="A1975" t="s">
        <v>1308</v>
      </c>
      <c r="B1975" t="s">
        <v>1330</v>
      </c>
      <c r="C1975">
        <v>0.35</v>
      </c>
      <c r="E1975" s="7" t="s">
        <v>1477</v>
      </c>
      <c r="F1975" t="s">
        <v>1310</v>
      </c>
      <c r="G1975">
        <v>23241029</v>
      </c>
    </row>
    <row r="1976" spans="1:7">
      <c r="A1976" t="s">
        <v>1308</v>
      </c>
      <c r="B1976" t="s">
        <v>1336</v>
      </c>
      <c r="C1976">
        <v>291</v>
      </c>
      <c r="E1976" s="7" t="s">
        <v>1477</v>
      </c>
      <c r="F1976" t="s">
        <v>1310</v>
      </c>
      <c r="G1976">
        <v>23241029</v>
      </c>
    </row>
    <row r="1977" spans="1:7">
      <c r="A1977" t="s">
        <v>1308</v>
      </c>
      <c r="B1977" t="s">
        <v>1337</v>
      </c>
      <c r="C1977">
        <v>29.8</v>
      </c>
      <c r="E1977" s="7" t="s">
        <v>1477</v>
      </c>
      <c r="F1977" t="s">
        <v>1310</v>
      </c>
      <c r="G1977">
        <v>23241029</v>
      </c>
    </row>
    <row r="1978" spans="1:7">
      <c r="A1978" t="s">
        <v>1308</v>
      </c>
      <c r="B1978" t="s">
        <v>1338</v>
      </c>
      <c r="C1978">
        <v>500</v>
      </c>
      <c r="E1978" s="7" t="s">
        <v>1477</v>
      </c>
      <c r="F1978" t="s">
        <v>1310</v>
      </c>
      <c r="G1978">
        <v>23241029</v>
      </c>
    </row>
    <row r="1979" spans="1:7">
      <c r="A1979" t="s">
        <v>1308</v>
      </c>
      <c r="B1979" t="s">
        <v>1333</v>
      </c>
      <c r="C1979">
        <v>0.53</v>
      </c>
      <c r="E1979" s="7" t="s">
        <v>1477</v>
      </c>
      <c r="F1979" t="s">
        <v>1310</v>
      </c>
      <c r="G1979">
        <v>23241029</v>
      </c>
    </row>
    <row r="1980" spans="1:7">
      <c r="A1980" t="s">
        <v>1308</v>
      </c>
      <c r="B1980" t="s">
        <v>1065</v>
      </c>
      <c r="C1980">
        <v>20.2</v>
      </c>
      <c r="E1980" s="7" t="s">
        <v>1477</v>
      </c>
      <c r="F1980" t="s">
        <v>1310</v>
      </c>
      <c r="G1980">
        <v>23241029</v>
      </c>
    </row>
    <row r="1981" spans="1:7">
      <c r="A1981" t="s">
        <v>1308</v>
      </c>
      <c r="B1981" t="s">
        <v>1339</v>
      </c>
      <c r="C1981">
        <v>500</v>
      </c>
      <c r="E1981" s="7" t="s">
        <v>1477</v>
      </c>
      <c r="F1981" t="s">
        <v>1310</v>
      </c>
      <c r="G1981">
        <v>23241029</v>
      </c>
    </row>
    <row r="1982" spans="1:7">
      <c r="A1982" t="s">
        <v>1308</v>
      </c>
      <c r="B1982" t="s">
        <v>1340</v>
      </c>
      <c r="C1982">
        <v>2.7</v>
      </c>
      <c r="E1982" s="7" t="s">
        <v>1477</v>
      </c>
      <c r="F1982" t="s">
        <v>1310</v>
      </c>
      <c r="G1982">
        <v>23241029</v>
      </c>
    </row>
    <row r="1983" spans="1:7">
      <c r="A1983" t="s">
        <v>1308</v>
      </c>
      <c r="B1983" t="s">
        <v>1341</v>
      </c>
      <c r="C1983">
        <v>500</v>
      </c>
      <c r="E1983" s="7" t="s">
        <v>1477</v>
      </c>
      <c r="F1983" t="s">
        <v>1310</v>
      </c>
      <c r="G1983">
        <v>23241029</v>
      </c>
    </row>
    <row r="1984" spans="1:7">
      <c r="A1984" t="s">
        <v>1308</v>
      </c>
      <c r="B1984" t="s">
        <v>1342</v>
      </c>
      <c r="C1984">
        <v>12.6</v>
      </c>
      <c r="E1984" s="7" t="s">
        <v>1477</v>
      </c>
      <c r="F1984" t="s">
        <v>1310</v>
      </c>
      <c r="G1984">
        <v>23241029</v>
      </c>
    </row>
    <row r="1985" spans="1:7">
      <c r="A1985" t="s">
        <v>1308</v>
      </c>
      <c r="B1985" t="s">
        <v>1343</v>
      </c>
      <c r="C1985">
        <v>43.2</v>
      </c>
      <c r="E1985" s="7" t="s">
        <v>1477</v>
      </c>
      <c r="F1985" t="s">
        <v>1310</v>
      </c>
      <c r="G1985">
        <v>23241029</v>
      </c>
    </row>
    <row r="1986" spans="1:7">
      <c r="A1986" t="s">
        <v>1308</v>
      </c>
      <c r="B1986" t="s">
        <v>1344</v>
      </c>
      <c r="C1986">
        <v>25.2</v>
      </c>
      <c r="E1986" s="7" t="s">
        <v>1477</v>
      </c>
      <c r="F1986" t="s">
        <v>1310</v>
      </c>
      <c r="G1986">
        <v>23241029</v>
      </c>
    </row>
    <row r="1987" spans="1:7">
      <c r="A1987" t="s">
        <v>1308</v>
      </c>
      <c r="B1987" t="s">
        <v>1345</v>
      </c>
      <c r="C1987">
        <v>6.5</v>
      </c>
      <c r="E1987" s="7" t="s">
        <v>1477</v>
      </c>
      <c r="F1987" t="s">
        <v>1310</v>
      </c>
      <c r="G1987">
        <v>23241029</v>
      </c>
    </row>
    <row r="1988" spans="1:7">
      <c r="A1988" t="s">
        <v>1308</v>
      </c>
      <c r="B1988" t="s">
        <v>1343</v>
      </c>
      <c r="C1988">
        <v>500</v>
      </c>
      <c r="E1988" s="7" t="s">
        <v>1477</v>
      </c>
      <c r="F1988" t="s">
        <v>1310</v>
      </c>
      <c r="G1988">
        <v>23241029</v>
      </c>
    </row>
    <row r="1989" spans="1:7">
      <c r="A1989" t="s">
        <v>1308</v>
      </c>
      <c r="B1989" t="s">
        <v>1346</v>
      </c>
      <c r="C1989">
        <v>12.7</v>
      </c>
      <c r="E1989" s="7" t="s">
        <v>1477</v>
      </c>
      <c r="F1989" t="s">
        <v>1310</v>
      </c>
      <c r="G1989">
        <v>23241029</v>
      </c>
    </row>
    <row r="1990" spans="1:7">
      <c r="A1990" t="s">
        <v>1308</v>
      </c>
      <c r="B1990" t="s">
        <v>1325</v>
      </c>
      <c r="C1990">
        <v>0.3</v>
      </c>
      <c r="E1990" s="7" t="s">
        <v>1477</v>
      </c>
      <c r="F1990" t="s">
        <v>1310</v>
      </c>
      <c r="G1990">
        <v>23241029</v>
      </c>
    </row>
    <row r="1991" spans="1:7">
      <c r="A1991" t="s">
        <v>1308</v>
      </c>
      <c r="B1991" t="s">
        <v>1325</v>
      </c>
      <c r="C1991">
        <v>0.16</v>
      </c>
      <c r="E1991" s="7" t="s">
        <v>1477</v>
      </c>
      <c r="F1991" t="s">
        <v>1310</v>
      </c>
      <c r="G1991">
        <v>23241029</v>
      </c>
    </row>
    <row r="1992" spans="1:7">
      <c r="A1992" t="s">
        <v>1308</v>
      </c>
      <c r="B1992" t="s">
        <v>1347</v>
      </c>
      <c r="C1992">
        <v>36.200000000000003</v>
      </c>
      <c r="E1992" s="7" t="s">
        <v>1477</v>
      </c>
      <c r="F1992" t="s">
        <v>1310</v>
      </c>
      <c r="G1992">
        <v>23241029</v>
      </c>
    </row>
    <row r="1993" spans="1:7">
      <c r="A1993" t="s">
        <v>1308</v>
      </c>
      <c r="B1993" t="s">
        <v>1348</v>
      </c>
      <c r="C1993">
        <v>4.4000000000000004</v>
      </c>
      <c r="E1993" s="7" t="s">
        <v>1477</v>
      </c>
      <c r="F1993" t="s">
        <v>1310</v>
      </c>
      <c r="G1993">
        <v>23241029</v>
      </c>
    </row>
    <row r="1994" spans="1:7">
      <c r="A1994" t="s">
        <v>1308</v>
      </c>
      <c r="B1994" t="s">
        <v>1349</v>
      </c>
      <c r="C1994">
        <v>311</v>
      </c>
      <c r="E1994" s="7" t="s">
        <v>1477</v>
      </c>
      <c r="F1994" t="s">
        <v>1310</v>
      </c>
      <c r="G1994">
        <v>23241029</v>
      </c>
    </row>
    <row r="1995" spans="1:7">
      <c r="A1995" t="s">
        <v>1308</v>
      </c>
      <c r="B1995" t="s">
        <v>1340</v>
      </c>
      <c r="C1995">
        <v>10.4</v>
      </c>
      <c r="E1995" s="7" t="s">
        <v>1477</v>
      </c>
      <c r="F1995" t="s">
        <v>1310</v>
      </c>
      <c r="G1995">
        <v>23241029</v>
      </c>
    </row>
    <row r="1996" spans="1:7">
      <c r="A1996" t="s">
        <v>1308</v>
      </c>
      <c r="B1996" t="s">
        <v>1348</v>
      </c>
      <c r="C1996">
        <v>23.7</v>
      </c>
      <c r="E1996" s="7" t="s">
        <v>1477</v>
      </c>
      <c r="F1996" t="s">
        <v>1310</v>
      </c>
      <c r="G1996">
        <v>23241029</v>
      </c>
    </row>
    <row r="1997" spans="1:7">
      <c r="A1997" t="s">
        <v>1308</v>
      </c>
      <c r="B1997" t="s">
        <v>1350</v>
      </c>
      <c r="C1997">
        <v>297</v>
      </c>
      <c r="E1997" s="7" t="s">
        <v>1477</v>
      </c>
      <c r="F1997" t="s">
        <v>1310</v>
      </c>
      <c r="G1997">
        <v>23241029</v>
      </c>
    </row>
    <row r="1998" spans="1:7">
      <c r="A1998" t="s">
        <v>1308</v>
      </c>
      <c r="B1998" t="s">
        <v>1351</v>
      </c>
      <c r="C1998">
        <v>10.8</v>
      </c>
      <c r="E1998" s="7" t="s">
        <v>1477</v>
      </c>
      <c r="F1998" t="s">
        <v>1310</v>
      </c>
      <c r="G1998">
        <v>23241029</v>
      </c>
    </row>
    <row r="1999" spans="1:7">
      <c r="A1999" t="s">
        <v>1308</v>
      </c>
      <c r="B1999" t="s">
        <v>1332</v>
      </c>
      <c r="C1999">
        <v>78.599999999999994</v>
      </c>
      <c r="E1999" s="7" t="s">
        <v>1477</v>
      </c>
      <c r="F1999" t="s">
        <v>1310</v>
      </c>
      <c r="G1999">
        <v>23241029</v>
      </c>
    </row>
    <row r="2000" spans="1:7">
      <c r="A2000" t="s">
        <v>1308</v>
      </c>
      <c r="B2000" t="s">
        <v>1352</v>
      </c>
      <c r="C2000">
        <v>8.6</v>
      </c>
      <c r="E2000" s="7" t="s">
        <v>1477</v>
      </c>
      <c r="F2000" t="s">
        <v>1310</v>
      </c>
      <c r="G2000">
        <v>23241029</v>
      </c>
    </row>
    <row r="2001" spans="1:7">
      <c r="A2001" t="s">
        <v>1308</v>
      </c>
      <c r="B2001" t="s">
        <v>448</v>
      </c>
      <c r="C2001">
        <v>7.6</v>
      </c>
      <c r="E2001" s="7" t="s">
        <v>1477</v>
      </c>
      <c r="F2001" t="s">
        <v>1310</v>
      </c>
      <c r="G2001">
        <v>23241029</v>
      </c>
    </row>
    <row r="2002" spans="1:7">
      <c r="A2002" t="s">
        <v>1308</v>
      </c>
      <c r="B2002" t="s">
        <v>1353</v>
      </c>
      <c r="C2002">
        <v>25.3</v>
      </c>
      <c r="E2002" s="7" t="s">
        <v>1477</v>
      </c>
      <c r="F2002" t="s">
        <v>1310</v>
      </c>
      <c r="G2002">
        <v>23241029</v>
      </c>
    </row>
    <row r="2003" spans="1:7">
      <c r="A2003" t="s">
        <v>1308</v>
      </c>
      <c r="B2003" t="s">
        <v>1354</v>
      </c>
      <c r="C2003">
        <v>6.6</v>
      </c>
      <c r="E2003" s="7" t="s">
        <v>1477</v>
      </c>
      <c r="F2003" t="s">
        <v>1310</v>
      </c>
      <c r="G2003">
        <v>23241029</v>
      </c>
    </row>
    <row r="2004" spans="1:7">
      <c r="A2004" t="s">
        <v>1308</v>
      </c>
      <c r="B2004" t="s">
        <v>1355</v>
      </c>
      <c r="C2004">
        <v>38.4</v>
      </c>
      <c r="E2004" s="7" t="s">
        <v>1477</v>
      </c>
      <c r="F2004" t="s">
        <v>1310</v>
      </c>
      <c r="G2004">
        <v>23241029</v>
      </c>
    </row>
    <row r="2005" spans="1:7">
      <c r="A2005" t="s">
        <v>1308</v>
      </c>
      <c r="B2005" t="s">
        <v>1356</v>
      </c>
      <c r="C2005">
        <v>14.8</v>
      </c>
      <c r="E2005" s="7" t="s">
        <v>1477</v>
      </c>
      <c r="F2005" t="s">
        <v>1310</v>
      </c>
      <c r="G2005">
        <v>23241029</v>
      </c>
    </row>
    <row r="2006" spans="1:7">
      <c r="A2006" t="s">
        <v>1308</v>
      </c>
      <c r="B2006" t="s">
        <v>1357</v>
      </c>
      <c r="C2006">
        <v>0.5</v>
      </c>
      <c r="E2006" s="7" t="s">
        <v>1477</v>
      </c>
      <c r="F2006" t="s">
        <v>1310</v>
      </c>
      <c r="G2006">
        <v>23241029</v>
      </c>
    </row>
    <row r="2007" spans="1:7">
      <c r="A2007" t="s">
        <v>1308</v>
      </c>
      <c r="B2007" t="s">
        <v>1345</v>
      </c>
      <c r="C2007">
        <v>2.7</v>
      </c>
      <c r="E2007" s="7" t="s">
        <v>1477</v>
      </c>
      <c r="F2007" t="s">
        <v>1310</v>
      </c>
      <c r="G2007">
        <v>23241029</v>
      </c>
    </row>
    <row r="2008" spans="1:7">
      <c r="A2008" t="s">
        <v>1308</v>
      </c>
      <c r="B2008" t="s">
        <v>1339</v>
      </c>
      <c r="C2008">
        <v>7.8</v>
      </c>
      <c r="E2008" s="7" t="s">
        <v>1477</v>
      </c>
      <c r="F2008" t="s">
        <v>1310</v>
      </c>
      <c r="G2008">
        <v>23241029</v>
      </c>
    </row>
    <row r="2009" spans="1:7">
      <c r="A2009" t="s">
        <v>1308</v>
      </c>
      <c r="B2009" t="s">
        <v>178</v>
      </c>
      <c r="C2009">
        <v>4</v>
      </c>
      <c r="E2009" t="s">
        <v>1358</v>
      </c>
      <c r="F2009" t="s">
        <v>1310</v>
      </c>
      <c r="G2009">
        <v>27676604</v>
      </c>
    </row>
    <row r="2010" spans="1:7">
      <c r="A2010" t="s">
        <v>1308</v>
      </c>
      <c r="B2010" t="s">
        <v>870</v>
      </c>
      <c r="C2010">
        <v>0.01</v>
      </c>
      <c r="E2010" t="s">
        <v>1358</v>
      </c>
      <c r="F2010" t="s">
        <v>1310</v>
      </c>
      <c r="G2010">
        <v>27676604</v>
      </c>
    </row>
    <row r="2011" spans="1:7">
      <c r="A2011" t="s">
        <v>1308</v>
      </c>
      <c r="B2011" t="s">
        <v>801</v>
      </c>
      <c r="C2011">
        <v>3.2</v>
      </c>
      <c r="E2011" s="7" t="s">
        <v>1476</v>
      </c>
      <c r="F2011" t="s">
        <v>1310</v>
      </c>
      <c r="G2011">
        <v>31034908</v>
      </c>
    </row>
    <row r="2012" spans="1:7">
      <c r="A2012" t="s">
        <v>1308</v>
      </c>
      <c r="B2012" t="s">
        <v>1359</v>
      </c>
      <c r="C2012">
        <v>5.47</v>
      </c>
      <c r="E2012" t="s">
        <v>18</v>
      </c>
      <c r="F2012" t="s">
        <v>1310</v>
      </c>
      <c r="G2012">
        <v>27271370</v>
      </c>
    </row>
    <row r="2013" spans="1:7">
      <c r="A2013" t="s">
        <v>1308</v>
      </c>
      <c r="B2013" t="s">
        <v>1360</v>
      </c>
      <c r="C2013">
        <v>0.75</v>
      </c>
      <c r="E2013" t="s">
        <v>18</v>
      </c>
      <c r="F2013" t="s">
        <v>1310</v>
      </c>
      <c r="G2013">
        <v>30449032</v>
      </c>
    </row>
    <row r="2014" spans="1:7">
      <c r="A2014" t="s">
        <v>1308</v>
      </c>
      <c r="B2014" t="s">
        <v>168</v>
      </c>
      <c r="C2014">
        <v>0.8</v>
      </c>
      <c r="E2014" t="s">
        <v>18</v>
      </c>
      <c r="F2014" t="s">
        <v>1310</v>
      </c>
      <c r="G2014">
        <v>21252289</v>
      </c>
    </row>
    <row r="2015" spans="1:7">
      <c r="A2015" t="s">
        <v>1308</v>
      </c>
      <c r="B2015" t="s">
        <v>963</v>
      </c>
      <c r="C2015">
        <v>3.45</v>
      </c>
      <c r="E2015" t="s">
        <v>18</v>
      </c>
      <c r="F2015" t="s">
        <v>1310</v>
      </c>
      <c r="G2015">
        <v>21252289</v>
      </c>
    </row>
    <row r="2016" spans="1:7">
      <c r="A2016" t="s">
        <v>1308</v>
      </c>
      <c r="B2016" t="s">
        <v>66</v>
      </c>
      <c r="C2016">
        <v>0.19400000000000001</v>
      </c>
      <c r="E2016" t="s">
        <v>18</v>
      </c>
      <c r="F2016" t="s">
        <v>1310</v>
      </c>
      <c r="G2016">
        <v>21252289</v>
      </c>
    </row>
    <row r="2017" spans="1:7">
      <c r="A2017" t="s">
        <v>1308</v>
      </c>
      <c r="B2017" t="s">
        <v>969</v>
      </c>
      <c r="C2017">
        <v>0.86</v>
      </c>
      <c r="E2017" t="s">
        <v>18</v>
      </c>
      <c r="F2017" t="s">
        <v>1310</v>
      </c>
      <c r="G2017">
        <v>21252289</v>
      </c>
    </row>
    <row r="2018" spans="1:7">
      <c r="A2018" t="s">
        <v>1308</v>
      </c>
      <c r="B2018" t="s">
        <v>1361</v>
      </c>
      <c r="C2018">
        <v>74</v>
      </c>
      <c r="E2018" s="7" t="s">
        <v>1477</v>
      </c>
      <c r="F2018" t="s">
        <v>1310</v>
      </c>
      <c r="G2018">
        <v>21599003</v>
      </c>
    </row>
    <row r="2019" spans="1:7">
      <c r="A2019" t="s">
        <v>1308</v>
      </c>
      <c r="B2019" t="s">
        <v>1362</v>
      </c>
      <c r="C2019">
        <v>7.6</v>
      </c>
      <c r="E2019" t="s">
        <v>18</v>
      </c>
      <c r="F2019" t="s">
        <v>1310</v>
      </c>
      <c r="G2019">
        <v>27645247</v>
      </c>
    </row>
    <row r="2020" spans="1:7">
      <c r="A2020" t="s">
        <v>1366</v>
      </c>
      <c r="B2020" t="s">
        <v>1314</v>
      </c>
      <c r="C2020">
        <v>54</v>
      </c>
      <c r="E2020" s="7" t="s">
        <v>1476</v>
      </c>
      <c r="F2020" t="s">
        <v>1367</v>
      </c>
      <c r="G2020" s="49">
        <v>22419765</v>
      </c>
    </row>
    <row r="2021" spans="1:7">
      <c r="A2021" t="s">
        <v>1366</v>
      </c>
      <c r="B2021" t="s">
        <v>1316</v>
      </c>
      <c r="C2021">
        <v>7.5</v>
      </c>
      <c r="E2021" s="7" t="s">
        <v>1476</v>
      </c>
      <c r="F2021" t="s">
        <v>1367</v>
      </c>
      <c r="G2021" s="49">
        <v>22419765</v>
      </c>
    </row>
    <row r="2022" spans="1:7">
      <c r="A2022" t="s">
        <v>1366</v>
      </c>
      <c r="B2022" t="s">
        <v>993</v>
      </c>
      <c r="C2022">
        <v>2.4</v>
      </c>
      <c r="E2022" s="7" t="s">
        <v>1476</v>
      </c>
      <c r="F2022" t="s">
        <v>1367</v>
      </c>
      <c r="G2022" s="49">
        <v>22419765</v>
      </c>
    </row>
    <row r="2023" spans="1:7">
      <c r="A2023" t="s">
        <v>1366</v>
      </c>
      <c r="B2023" t="s">
        <v>57</v>
      </c>
      <c r="C2023">
        <v>6</v>
      </c>
      <c r="E2023" s="7" t="s">
        <v>1476</v>
      </c>
      <c r="F2023" t="s">
        <v>1367</v>
      </c>
      <c r="G2023" s="49">
        <v>22419765</v>
      </c>
    </row>
    <row r="2024" spans="1:7">
      <c r="A2024" t="s">
        <v>1366</v>
      </c>
      <c r="B2024" t="s">
        <v>1317</v>
      </c>
      <c r="C2024">
        <v>8.09</v>
      </c>
      <c r="E2024" s="7" t="s">
        <v>1476</v>
      </c>
      <c r="F2024" t="s">
        <v>1367</v>
      </c>
      <c r="G2024" s="49">
        <v>22419765</v>
      </c>
    </row>
    <row r="2025" spans="1:7">
      <c r="A2025" t="s">
        <v>1366</v>
      </c>
      <c r="B2025" t="s">
        <v>341</v>
      </c>
      <c r="C2025">
        <v>2.16</v>
      </c>
      <c r="E2025" s="7" t="s">
        <v>1476</v>
      </c>
      <c r="F2025" t="s">
        <v>1367</v>
      </c>
      <c r="G2025" s="49">
        <v>22419765</v>
      </c>
    </row>
    <row r="2026" spans="1:7">
      <c r="A2026" t="s">
        <v>1366</v>
      </c>
      <c r="B2026" t="s">
        <v>1318</v>
      </c>
      <c r="C2026">
        <v>3.5</v>
      </c>
      <c r="E2026" s="7" t="s">
        <v>1476</v>
      </c>
      <c r="F2026" t="s">
        <v>1367</v>
      </c>
      <c r="G2026" s="49">
        <v>22419765</v>
      </c>
    </row>
    <row r="2027" spans="1:7">
      <c r="A2027" t="s">
        <v>1366</v>
      </c>
      <c r="B2027" t="s">
        <v>148</v>
      </c>
      <c r="C2027">
        <v>14</v>
      </c>
      <c r="E2027" s="7" t="s">
        <v>1476</v>
      </c>
      <c r="F2027" t="s">
        <v>1367</v>
      </c>
      <c r="G2027" s="49">
        <v>22419765</v>
      </c>
    </row>
    <row r="2028" spans="1:7">
      <c r="A2028" t="s">
        <v>1366</v>
      </c>
      <c r="B2028" t="s">
        <v>380</v>
      </c>
      <c r="C2028">
        <v>1.33</v>
      </c>
      <c r="E2028" s="7" t="s">
        <v>1476</v>
      </c>
      <c r="F2028" t="s">
        <v>1367</v>
      </c>
      <c r="G2028" s="49">
        <v>22419765</v>
      </c>
    </row>
    <row r="2029" spans="1:7">
      <c r="A2029" t="s">
        <v>1366</v>
      </c>
      <c r="B2029" t="s">
        <v>18</v>
      </c>
      <c r="C2029">
        <v>47</v>
      </c>
      <c r="E2029" s="7" t="s">
        <v>1476</v>
      </c>
      <c r="F2029" t="s">
        <v>1367</v>
      </c>
      <c r="G2029" s="49">
        <v>22419765</v>
      </c>
    </row>
    <row r="2030" spans="1:7">
      <c r="A2030" t="s">
        <v>1366</v>
      </c>
      <c r="B2030" t="s">
        <v>1319</v>
      </c>
      <c r="C2030">
        <v>109</v>
      </c>
      <c r="E2030" s="7" t="s">
        <v>1476</v>
      </c>
      <c r="F2030" t="s">
        <v>1367</v>
      </c>
      <c r="G2030" s="49">
        <v>22419765</v>
      </c>
    </row>
    <row r="2031" spans="1:7">
      <c r="A2031" t="s">
        <v>1366</v>
      </c>
      <c r="B2031" t="s">
        <v>255</v>
      </c>
      <c r="C2031">
        <v>24.1</v>
      </c>
      <c r="E2031" s="7" t="s">
        <v>1476</v>
      </c>
      <c r="F2031" t="s">
        <v>1367</v>
      </c>
      <c r="G2031" s="49">
        <v>22419765</v>
      </c>
    </row>
    <row r="2032" spans="1:7">
      <c r="A2032" t="s">
        <v>1366</v>
      </c>
      <c r="B2032" t="s">
        <v>1320</v>
      </c>
      <c r="C2032">
        <v>212</v>
      </c>
      <c r="E2032" s="7" t="s">
        <v>1476</v>
      </c>
      <c r="F2032" t="s">
        <v>1367</v>
      </c>
      <c r="G2032" s="49">
        <v>22419765</v>
      </c>
    </row>
    <row r="2033" spans="1:7">
      <c r="A2033" t="s">
        <v>1366</v>
      </c>
      <c r="B2033" t="s">
        <v>599</v>
      </c>
      <c r="C2033">
        <v>167</v>
      </c>
      <c r="E2033" s="7" t="s">
        <v>1476</v>
      </c>
      <c r="F2033" t="s">
        <v>1367</v>
      </c>
      <c r="G2033" s="49">
        <v>22419765</v>
      </c>
    </row>
    <row r="2034" spans="1:7">
      <c r="A2034" t="s">
        <v>1366</v>
      </c>
      <c r="B2034" t="s">
        <v>1321</v>
      </c>
      <c r="C2034">
        <v>4.6399999999999997</v>
      </c>
      <c r="E2034" s="7" t="s">
        <v>1476</v>
      </c>
      <c r="F2034" t="s">
        <v>1367</v>
      </c>
      <c r="G2034" s="49">
        <v>22419765</v>
      </c>
    </row>
    <row r="2035" spans="1:7">
      <c r="A2035" t="s">
        <v>1366</v>
      </c>
      <c r="B2035" t="s">
        <v>264</v>
      </c>
      <c r="C2035">
        <v>24</v>
      </c>
      <c r="E2035" s="7" t="s">
        <v>1476</v>
      </c>
      <c r="F2035" t="s">
        <v>1367</v>
      </c>
      <c r="G2035" s="49">
        <v>22419765</v>
      </c>
    </row>
    <row r="2036" spans="1:7">
      <c r="A2036" t="s">
        <v>1366</v>
      </c>
      <c r="B2036" t="s">
        <v>859</v>
      </c>
      <c r="C2036">
        <v>4.3499999999999996</v>
      </c>
      <c r="E2036" s="7" t="s">
        <v>1476</v>
      </c>
      <c r="F2036" t="s">
        <v>1367</v>
      </c>
      <c r="G2036" s="49">
        <v>22419765</v>
      </c>
    </row>
    <row r="2037" spans="1:7">
      <c r="A2037" t="s">
        <v>1366</v>
      </c>
      <c r="B2037" t="s">
        <v>429</v>
      </c>
      <c r="C2037">
        <v>7.81</v>
      </c>
      <c r="E2037" s="7" t="s">
        <v>1476</v>
      </c>
      <c r="F2037" t="s">
        <v>1367</v>
      </c>
      <c r="G2037" s="49">
        <v>22419765</v>
      </c>
    </row>
    <row r="2038" spans="1:7">
      <c r="A2038" t="s">
        <v>1366</v>
      </c>
      <c r="B2038" t="s">
        <v>177</v>
      </c>
      <c r="C2038">
        <v>1.57</v>
      </c>
      <c r="E2038" s="7" t="s">
        <v>1476</v>
      </c>
      <c r="F2038" t="s">
        <v>1367</v>
      </c>
      <c r="G2038" s="49">
        <v>22419765</v>
      </c>
    </row>
    <row r="2039" spans="1:7">
      <c r="A2039" t="s">
        <v>1366</v>
      </c>
      <c r="B2039" t="s">
        <v>430</v>
      </c>
      <c r="C2039">
        <v>2</v>
      </c>
      <c r="E2039" s="7" t="s">
        <v>1476</v>
      </c>
      <c r="F2039" t="s">
        <v>1367</v>
      </c>
      <c r="G2039" s="49">
        <v>22419765</v>
      </c>
    </row>
    <row r="2040" spans="1:7">
      <c r="A2040" t="s">
        <v>1366</v>
      </c>
      <c r="B2040" s="1" t="s">
        <v>101</v>
      </c>
      <c r="C2040">
        <v>5.4</v>
      </c>
      <c r="E2040" s="7" t="s">
        <v>1476</v>
      </c>
      <c r="F2040" t="s">
        <v>1367</v>
      </c>
      <c r="G2040" s="49">
        <v>22419765</v>
      </c>
    </row>
    <row r="2041" spans="1:7">
      <c r="A2041" t="s">
        <v>1366</v>
      </c>
      <c r="B2041" t="s">
        <v>980</v>
      </c>
      <c r="C2041">
        <v>47.6</v>
      </c>
      <c r="E2041" s="7" t="s">
        <v>1476</v>
      </c>
      <c r="F2041" t="s">
        <v>1367</v>
      </c>
      <c r="G2041" s="49">
        <v>22419765</v>
      </c>
    </row>
    <row r="2042" spans="1:7">
      <c r="A2042" t="s">
        <v>1366</v>
      </c>
      <c r="B2042" t="s">
        <v>47</v>
      </c>
      <c r="C2042">
        <v>0.51</v>
      </c>
      <c r="E2042" s="7" t="s">
        <v>1476</v>
      </c>
      <c r="F2042" t="s">
        <v>1367</v>
      </c>
      <c r="G2042" s="49">
        <v>22419765</v>
      </c>
    </row>
    <row r="2043" spans="1:7">
      <c r="A2043" t="s">
        <v>1366</v>
      </c>
      <c r="B2043" t="s">
        <v>888</v>
      </c>
      <c r="C2043">
        <v>17.8</v>
      </c>
      <c r="E2043" s="7" t="s">
        <v>1476</v>
      </c>
      <c r="F2043" t="s">
        <v>1367</v>
      </c>
      <c r="G2043" s="49">
        <v>22419765</v>
      </c>
    </row>
    <row r="2044" spans="1:7">
      <c r="A2044" t="s">
        <v>1366</v>
      </c>
      <c r="B2044" t="s">
        <v>1368</v>
      </c>
      <c r="C2044">
        <v>249</v>
      </c>
      <c r="E2044" s="7" t="s">
        <v>1476</v>
      </c>
      <c r="F2044" t="s">
        <v>1367</v>
      </c>
      <c r="G2044" s="49">
        <v>22419765</v>
      </c>
    </row>
    <row r="2045" spans="1:7">
      <c r="A2045" t="s">
        <v>1366</v>
      </c>
      <c r="B2045" t="s">
        <v>356</v>
      </c>
      <c r="C2045">
        <v>9.6999999999999993</v>
      </c>
      <c r="E2045" s="7" t="s">
        <v>1476</v>
      </c>
      <c r="F2045" t="s">
        <v>1367</v>
      </c>
      <c r="G2045" s="49">
        <v>22419765</v>
      </c>
    </row>
    <row r="2046" spans="1:7">
      <c r="A2046" t="s">
        <v>1366</v>
      </c>
      <c r="B2046" t="s">
        <v>342</v>
      </c>
      <c r="C2046">
        <v>42</v>
      </c>
      <c r="E2046" s="7" t="s">
        <v>1476</v>
      </c>
      <c r="F2046" t="s">
        <v>1367</v>
      </c>
      <c r="G2046" s="49">
        <v>22419765</v>
      </c>
    </row>
    <row r="2047" spans="1:7">
      <c r="A2047" t="s">
        <v>1366</v>
      </c>
      <c r="B2047" t="s">
        <v>1323</v>
      </c>
      <c r="C2047">
        <v>94</v>
      </c>
      <c r="E2047" t="s">
        <v>18</v>
      </c>
      <c r="F2047" t="s">
        <v>1369</v>
      </c>
      <c r="G2047">
        <v>28428365</v>
      </c>
    </row>
    <row r="2048" spans="1:7">
      <c r="A2048" t="s">
        <v>1366</v>
      </c>
      <c r="B2048" t="s">
        <v>1311</v>
      </c>
      <c r="C2048">
        <v>107</v>
      </c>
      <c r="E2048" t="s">
        <v>18</v>
      </c>
      <c r="F2048" t="s">
        <v>1369</v>
      </c>
      <c r="G2048">
        <v>28428365</v>
      </c>
    </row>
    <row r="2049" spans="1:7">
      <c r="A2049" t="s">
        <v>1366</v>
      </c>
      <c r="B2049" t="s">
        <v>951</v>
      </c>
      <c r="C2049">
        <v>8.1999999999999993</v>
      </c>
      <c r="E2049" s="7" t="s">
        <v>1476</v>
      </c>
      <c r="F2049" t="s">
        <v>1369</v>
      </c>
      <c r="G2049">
        <v>27676604</v>
      </c>
    </row>
    <row r="2050" spans="1:7">
      <c r="A2050" t="s">
        <v>1366</v>
      </c>
      <c r="B2050" t="s">
        <v>906</v>
      </c>
      <c r="C2050">
        <v>30.5</v>
      </c>
      <c r="E2050" s="7" t="s">
        <v>1476</v>
      </c>
      <c r="F2050" t="s">
        <v>1369</v>
      </c>
      <c r="G2050">
        <v>27676604</v>
      </c>
    </row>
    <row r="2051" spans="1:7">
      <c r="A2051" t="s">
        <v>1366</v>
      </c>
      <c r="B2051" t="s">
        <v>865</v>
      </c>
      <c r="C2051">
        <v>11.6</v>
      </c>
      <c r="E2051" s="7" t="s">
        <v>1476</v>
      </c>
      <c r="F2051" t="s">
        <v>1369</v>
      </c>
      <c r="G2051">
        <v>27676604</v>
      </c>
    </row>
    <row r="2052" spans="1:7">
      <c r="A2052" t="s">
        <v>1366</v>
      </c>
      <c r="B2052" t="s">
        <v>979</v>
      </c>
      <c r="C2052">
        <v>18.7</v>
      </c>
      <c r="E2052" s="7" t="s">
        <v>1476</v>
      </c>
      <c r="F2052" t="s">
        <v>1369</v>
      </c>
      <c r="G2052">
        <v>27676604</v>
      </c>
    </row>
    <row r="2053" spans="1:7">
      <c r="A2053" t="s">
        <v>1366</v>
      </c>
      <c r="B2053" t="s">
        <v>1370</v>
      </c>
      <c r="C2053">
        <v>119.2</v>
      </c>
      <c r="E2053" s="7" t="s">
        <v>1476</v>
      </c>
      <c r="F2053" t="s">
        <v>1369</v>
      </c>
      <c r="G2053">
        <v>27676604</v>
      </c>
    </row>
    <row r="2054" spans="1:7">
      <c r="A2054" t="s">
        <v>1366</v>
      </c>
      <c r="B2054" t="s">
        <v>1324</v>
      </c>
      <c r="C2054">
        <v>66</v>
      </c>
      <c r="E2054" s="7" t="s">
        <v>1477</v>
      </c>
      <c r="F2054" t="s">
        <v>1369</v>
      </c>
      <c r="G2054">
        <v>21599003</v>
      </c>
    </row>
    <row r="2055" spans="1:7">
      <c r="A2055" t="s">
        <v>1366</v>
      </c>
      <c r="B2055" t="s">
        <v>1329</v>
      </c>
      <c r="C2055">
        <v>65</v>
      </c>
      <c r="E2055" s="7" t="s">
        <v>1477</v>
      </c>
      <c r="F2055" t="s">
        <v>1369</v>
      </c>
      <c r="G2055">
        <v>21599003</v>
      </c>
    </row>
    <row r="2056" spans="1:7">
      <c r="A2056" t="s">
        <v>1366</v>
      </c>
      <c r="B2056" t="s">
        <v>1326</v>
      </c>
      <c r="C2056">
        <v>1.1000000000000001</v>
      </c>
      <c r="E2056" s="7" t="s">
        <v>1477</v>
      </c>
      <c r="F2056" t="s">
        <v>1369</v>
      </c>
      <c r="G2056">
        <v>21599003</v>
      </c>
    </row>
    <row r="2057" spans="1:7">
      <c r="A2057" t="s">
        <v>1366</v>
      </c>
      <c r="B2057" t="s">
        <v>1073</v>
      </c>
      <c r="C2057">
        <v>26</v>
      </c>
      <c r="E2057" s="7" t="s">
        <v>1477</v>
      </c>
      <c r="F2057" t="s">
        <v>1369</v>
      </c>
      <c r="G2057">
        <v>21599003</v>
      </c>
    </row>
    <row r="2058" spans="1:7">
      <c r="A2058" t="s">
        <v>1366</v>
      </c>
      <c r="B2058" t="s">
        <v>286</v>
      </c>
      <c r="C2058">
        <v>10</v>
      </c>
      <c r="E2058" s="7" t="s">
        <v>1477</v>
      </c>
      <c r="F2058" t="s">
        <v>1369</v>
      </c>
      <c r="G2058">
        <v>21599003</v>
      </c>
    </row>
    <row r="2059" spans="1:7">
      <c r="A2059" t="s">
        <v>1366</v>
      </c>
      <c r="B2059" t="s">
        <v>1325</v>
      </c>
      <c r="C2059">
        <v>0.15</v>
      </c>
      <c r="E2059" s="7" t="s">
        <v>1477</v>
      </c>
      <c r="F2059" t="s">
        <v>1369</v>
      </c>
      <c r="G2059">
        <v>21599003</v>
      </c>
    </row>
    <row r="2060" spans="1:7">
      <c r="A2060" t="s">
        <v>1366</v>
      </c>
      <c r="B2060" t="s">
        <v>1328</v>
      </c>
      <c r="C2060">
        <v>5.7</v>
      </c>
      <c r="E2060" s="7" t="s">
        <v>1477</v>
      </c>
      <c r="F2060" t="s">
        <v>1369</v>
      </c>
      <c r="G2060">
        <v>21599003</v>
      </c>
    </row>
    <row r="2061" spans="1:7">
      <c r="A2061" t="s">
        <v>1366</v>
      </c>
      <c r="B2061" t="s">
        <v>1337</v>
      </c>
      <c r="C2061">
        <v>1.1000000000000001</v>
      </c>
      <c r="E2061" s="7" t="s">
        <v>1477</v>
      </c>
      <c r="F2061" t="s">
        <v>1369</v>
      </c>
      <c r="G2061">
        <v>23241029</v>
      </c>
    </row>
    <row r="2062" spans="1:7">
      <c r="A2062" t="s">
        <v>1366</v>
      </c>
      <c r="B2062" t="s">
        <v>1348</v>
      </c>
      <c r="C2062">
        <v>2.1</v>
      </c>
      <c r="E2062" t="s">
        <v>18</v>
      </c>
      <c r="F2062" t="s">
        <v>1371</v>
      </c>
      <c r="G2062">
        <v>23241029</v>
      </c>
    </row>
    <row r="2063" spans="1:7">
      <c r="A2063" t="s">
        <v>1366</v>
      </c>
      <c r="B2063" t="s">
        <v>1339</v>
      </c>
      <c r="C2063">
        <v>1.9</v>
      </c>
      <c r="E2063" t="s">
        <v>18</v>
      </c>
      <c r="F2063" t="s">
        <v>1371</v>
      </c>
      <c r="G2063">
        <v>23241029</v>
      </c>
    </row>
    <row r="2064" spans="1:7">
      <c r="A2064" t="s">
        <v>1366</v>
      </c>
      <c r="B2064" t="s">
        <v>1345</v>
      </c>
      <c r="C2064">
        <v>0.65</v>
      </c>
      <c r="E2064" t="s">
        <v>18</v>
      </c>
      <c r="F2064" t="s">
        <v>1371</v>
      </c>
      <c r="G2064">
        <v>23241029</v>
      </c>
    </row>
    <row r="2065" spans="1:7">
      <c r="A2065" t="s">
        <v>1366</v>
      </c>
      <c r="B2065" t="s">
        <v>1343</v>
      </c>
      <c r="C2065">
        <v>2.8</v>
      </c>
      <c r="E2065" t="s">
        <v>18</v>
      </c>
      <c r="F2065" t="s">
        <v>1371</v>
      </c>
      <c r="G2065">
        <v>23241029</v>
      </c>
    </row>
    <row r="2066" spans="1:7">
      <c r="A2066" t="s">
        <v>1366</v>
      </c>
      <c r="B2066" t="s">
        <v>1325</v>
      </c>
      <c r="C2066">
        <v>0.01</v>
      </c>
      <c r="E2066" t="s">
        <v>18</v>
      </c>
      <c r="F2066" t="s">
        <v>1371</v>
      </c>
      <c r="G2066">
        <v>23241029</v>
      </c>
    </row>
    <row r="2067" spans="1:7">
      <c r="A2067" t="s">
        <v>1366</v>
      </c>
      <c r="B2067" t="s">
        <v>1345</v>
      </c>
      <c r="C2067">
        <v>1.1000000000000001</v>
      </c>
      <c r="E2067" t="s">
        <v>18</v>
      </c>
      <c r="F2067" t="s">
        <v>1369</v>
      </c>
      <c r="G2067">
        <v>23241029</v>
      </c>
    </row>
    <row r="2068" spans="1:7">
      <c r="A2068" t="s">
        <v>1366</v>
      </c>
      <c r="B2068" t="s">
        <v>1350</v>
      </c>
      <c r="C2068">
        <v>17.3</v>
      </c>
      <c r="E2068" s="7" t="s">
        <v>1477</v>
      </c>
      <c r="F2068" t="s">
        <v>1369</v>
      </c>
      <c r="G2068">
        <v>23241029</v>
      </c>
    </row>
    <row r="2069" spans="1:7">
      <c r="A2069" t="s">
        <v>1366</v>
      </c>
      <c r="B2069" t="s">
        <v>1332</v>
      </c>
      <c r="C2069">
        <v>7.9</v>
      </c>
      <c r="E2069" s="7" t="s">
        <v>1477</v>
      </c>
      <c r="F2069" t="s">
        <v>1369</v>
      </c>
      <c r="G2069">
        <v>23241029</v>
      </c>
    </row>
    <row r="2070" spans="1:7">
      <c r="A2070" t="s">
        <v>1366</v>
      </c>
      <c r="B2070" t="s">
        <v>1340</v>
      </c>
      <c r="C2070">
        <v>2</v>
      </c>
      <c r="E2070" t="s">
        <v>18</v>
      </c>
      <c r="F2070" t="s">
        <v>1369</v>
      </c>
      <c r="G2070">
        <v>23241029</v>
      </c>
    </row>
    <row r="2071" spans="1:7">
      <c r="A2071" t="s">
        <v>1366</v>
      </c>
      <c r="B2071" t="s">
        <v>1332</v>
      </c>
      <c r="C2071">
        <v>4.3</v>
      </c>
      <c r="E2071" t="s">
        <v>18</v>
      </c>
      <c r="F2071" t="s">
        <v>1371</v>
      </c>
      <c r="G2071">
        <v>23241029</v>
      </c>
    </row>
    <row r="2072" spans="1:7">
      <c r="A2072" t="s">
        <v>1366</v>
      </c>
      <c r="B2072" t="s">
        <v>1328</v>
      </c>
      <c r="C2072">
        <v>1.2</v>
      </c>
      <c r="E2072" s="7" t="s">
        <v>1477</v>
      </c>
      <c r="F2072" t="s">
        <v>1369</v>
      </c>
      <c r="G2072">
        <v>23241029</v>
      </c>
    </row>
    <row r="2073" spans="1:7">
      <c r="A2073" t="s">
        <v>1366</v>
      </c>
      <c r="B2073" t="s">
        <v>1343</v>
      </c>
      <c r="C2073">
        <v>43.2</v>
      </c>
      <c r="E2073" s="7" t="s">
        <v>1477</v>
      </c>
      <c r="F2073" t="s">
        <v>1369</v>
      </c>
      <c r="G2073">
        <v>23241029</v>
      </c>
    </row>
    <row r="2074" spans="1:7">
      <c r="A2074" t="s">
        <v>1366</v>
      </c>
      <c r="B2074" t="s">
        <v>1338</v>
      </c>
      <c r="C2074">
        <v>130</v>
      </c>
      <c r="E2074" s="7" t="s">
        <v>1477</v>
      </c>
      <c r="F2074" t="s">
        <v>1369</v>
      </c>
      <c r="G2074">
        <v>23241029</v>
      </c>
    </row>
    <row r="2075" spans="1:7">
      <c r="A2075" t="s">
        <v>1366</v>
      </c>
      <c r="B2075" t="s">
        <v>1353</v>
      </c>
      <c r="C2075">
        <v>8.1</v>
      </c>
      <c r="E2075" s="7" t="s">
        <v>1477</v>
      </c>
      <c r="F2075" t="s">
        <v>1369</v>
      </c>
      <c r="G2075">
        <v>23241029</v>
      </c>
    </row>
    <row r="2076" spans="1:7">
      <c r="A2076" t="s">
        <v>1366</v>
      </c>
      <c r="B2076" t="s">
        <v>1372</v>
      </c>
      <c r="C2076">
        <v>5.2</v>
      </c>
      <c r="E2076" s="7" t="s">
        <v>1477</v>
      </c>
      <c r="F2076" t="s">
        <v>1369</v>
      </c>
      <c r="G2076">
        <v>23241029</v>
      </c>
    </row>
    <row r="2077" spans="1:7">
      <c r="A2077" t="s">
        <v>1366</v>
      </c>
      <c r="B2077" t="s">
        <v>1336</v>
      </c>
      <c r="C2077">
        <v>1.6</v>
      </c>
      <c r="E2077" s="7" t="s">
        <v>1477</v>
      </c>
      <c r="F2077" t="s">
        <v>1369</v>
      </c>
      <c r="G2077">
        <v>23241029</v>
      </c>
    </row>
    <row r="2078" spans="1:7">
      <c r="A2078" t="s">
        <v>1366</v>
      </c>
      <c r="B2078" t="s">
        <v>1352</v>
      </c>
      <c r="C2078">
        <v>1.3</v>
      </c>
      <c r="E2078" s="7" t="s">
        <v>1477</v>
      </c>
      <c r="F2078" t="s">
        <v>1369</v>
      </c>
      <c r="G2078">
        <v>23241029</v>
      </c>
    </row>
    <row r="2079" spans="1:7">
      <c r="A2079" t="s">
        <v>1366</v>
      </c>
      <c r="B2079" t="s">
        <v>1342</v>
      </c>
      <c r="C2079">
        <v>2.8</v>
      </c>
      <c r="E2079" s="7" t="s">
        <v>1477</v>
      </c>
      <c r="F2079" t="s">
        <v>1369</v>
      </c>
      <c r="G2079">
        <v>23241029</v>
      </c>
    </row>
    <row r="2080" spans="1:7">
      <c r="A2080" t="s">
        <v>1366</v>
      </c>
      <c r="B2080" t="s">
        <v>1330</v>
      </c>
      <c r="C2080">
        <v>0.04</v>
      </c>
      <c r="E2080" t="s">
        <v>18</v>
      </c>
      <c r="F2080" t="s">
        <v>1371</v>
      </c>
      <c r="G2080">
        <v>23241029</v>
      </c>
    </row>
    <row r="2081" spans="1:7">
      <c r="A2081" t="s">
        <v>1366</v>
      </c>
      <c r="B2081" t="s">
        <v>1333</v>
      </c>
      <c r="C2081">
        <v>0.19</v>
      </c>
      <c r="E2081" t="s">
        <v>18</v>
      </c>
      <c r="F2081" t="s">
        <v>1371</v>
      </c>
      <c r="G2081">
        <v>23241029</v>
      </c>
    </row>
    <row r="2082" spans="1:7">
      <c r="A2082" t="s">
        <v>1366</v>
      </c>
      <c r="B2082" t="s">
        <v>1333</v>
      </c>
      <c r="C2082">
        <v>0.4</v>
      </c>
      <c r="E2082" t="s">
        <v>18</v>
      </c>
      <c r="F2082" t="s">
        <v>1369</v>
      </c>
      <c r="G2082">
        <v>23241029</v>
      </c>
    </row>
    <row r="2083" spans="1:7">
      <c r="A2083" t="s">
        <v>1366</v>
      </c>
      <c r="B2083" t="s">
        <v>1373</v>
      </c>
      <c r="C2083">
        <v>21.4</v>
      </c>
      <c r="E2083" s="7" t="s">
        <v>1477</v>
      </c>
      <c r="F2083" t="s">
        <v>1369</v>
      </c>
      <c r="G2083">
        <v>23241029</v>
      </c>
    </row>
    <row r="2084" spans="1:7">
      <c r="A2084" t="s">
        <v>1366</v>
      </c>
      <c r="B2084" t="s">
        <v>1346</v>
      </c>
      <c r="C2084">
        <v>2.9</v>
      </c>
      <c r="E2084" s="7" t="s">
        <v>1477</v>
      </c>
      <c r="F2084" t="s">
        <v>1369</v>
      </c>
      <c r="G2084">
        <v>23241029</v>
      </c>
    </row>
    <row r="2085" spans="1:7">
      <c r="A2085" t="s">
        <v>1366</v>
      </c>
      <c r="B2085" t="s">
        <v>1067</v>
      </c>
      <c r="C2085">
        <v>1.3</v>
      </c>
      <c r="E2085" s="7" t="s">
        <v>1477</v>
      </c>
      <c r="F2085" t="s">
        <v>1369</v>
      </c>
      <c r="G2085">
        <v>23241029</v>
      </c>
    </row>
    <row r="2086" spans="1:7">
      <c r="A2086" t="s">
        <v>1366</v>
      </c>
      <c r="B2086" t="s">
        <v>1347</v>
      </c>
      <c r="C2086">
        <v>0.76</v>
      </c>
      <c r="E2086" s="7" t="s">
        <v>1477</v>
      </c>
      <c r="F2086" t="s">
        <v>1369</v>
      </c>
      <c r="G2086">
        <v>23241029</v>
      </c>
    </row>
    <row r="2087" spans="1:7">
      <c r="A2087" t="s">
        <v>1366</v>
      </c>
      <c r="B2087" t="s">
        <v>1374</v>
      </c>
      <c r="C2087">
        <v>18.600000000000001</v>
      </c>
      <c r="E2087" s="7" t="s">
        <v>1477</v>
      </c>
      <c r="F2087" t="s">
        <v>1369</v>
      </c>
      <c r="G2087">
        <v>23241029</v>
      </c>
    </row>
    <row r="2088" spans="1:7">
      <c r="A2088" t="s">
        <v>1366</v>
      </c>
      <c r="B2088" t="s">
        <v>101</v>
      </c>
      <c r="C2088">
        <v>8.3000000000000007</v>
      </c>
      <c r="E2088" s="7" t="s">
        <v>1477</v>
      </c>
      <c r="F2088" t="s">
        <v>1369</v>
      </c>
      <c r="G2088">
        <v>23241029</v>
      </c>
    </row>
    <row r="2089" spans="1:7">
      <c r="A2089" t="s">
        <v>1366</v>
      </c>
      <c r="B2089" t="s">
        <v>1375</v>
      </c>
      <c r="C2089">
        <v>250</v>
      </c>
      <c r="E2089" s="7" t="s">
        <v>1477</v>
      </c>
      <c r="F2089" t="s">
        <v>1369</v>
      </c>
      <c r="G2089">
        <v>23241029</v>
      </c>
    </row>
    <row r="2090" spans="1:7">
      <c r="A2090" t="s">
        <v>1366</v>
      </c>
      <c r="B2090" t="s">
        <v>1340</v>
      </c>
      <c r="C2090">
        <v>2.7</v>
      </c>
      <c r="E2090" s="7" t="s">
        <v>1477</v>
      </c>
      <c r="F2090" t="s">
        <v>1369</v>
      </c>
      <c r="G2090">
        <v>23241029</v>
      </c>
    </row>
    <row r="2091" spans="1:7">
      <c r="A2091" t="s">
        <v>1366</v>
      </c>
      <c r="B2091" t="s">
        <v>1339</v>
      </c>
      <c r="C2091">
        <v>7.8</v>
      </c>
      <c r="E2091" s="7" t="s">
        <v>1477</v>
      </c>
      <c r="F2091" t="s">
        <v>1369</v>
      </c>
      <c r="G2091">
        <v>23241029</v>
      </c>
    </row>
    <row r="2092" spans="1:7">
      <c r="A2092" t="s">
        <v>1366</v>
      </c>
      <c r="B2092" t="s">
        <v>1348</v>
      </c>
      <c r="C2092">
        <v>4.4000000000000004</v>
      </c>
      <c r="E2092" s="7" t="s">
        <v>1477</v>
      </c>
      <c r="F2092" t="s">
        <v>1369</v>
      </c>
      <c r="G2092">
        <v>23241029</v>
      </c>
    </row>
    <row r="2093" spans="1:7">
      <c r="A2093" t="s">
        <v>1366</v>
      </c>
      <c r="B2093" t="s">
        <v>1332</v>
      </c>
      <c r="C2093">
        <v>2.1</v>
      </c>
      <c r="E2093" t="s">
        <v>18</v>
      </c>
      <c r="F2093" t="s">
        <v>1369</v>
      </c>
      <c r="G2093">
        <v>23241029</v>
      </c>
    </row>
    <row r="2094" spans="1:7">
      <c r="A2094" t="s">
        <v>1366</v>
      </c>
      <c r="B2094" t="s">
        <v>1348</v>
      </c>
      <c r="C2094">
        <v>0.08</v>
      </c>
      <c r="E2094" t="s">
        <v>18</v>
      </c>
      <c r="F2094" t="s">
        <v>1369</v>
      </c>
      <c r="G2094">
        <v>23241029</v>
      </c>
    </row>
    <row r="2095" spans="1:7">
      <c r="A2095" t="s">
        <v>1366</v>
      </c>
      <c r="B2095" t="s">
        <v>1340</v>
      </c>
      <c r="C2095">
        <v>0.41</v>
      </c>
      <c r="E2095" t="s">
        <v>18</v>
      </c>
      <c r="F2095" t="s">
        <v>1371</v>
      </c>
      <c r="G2095">
        <v>23241029</v>
      </c>
    </row>
    <row r="2096" spans="1:7">
      <c r="A2096" t="s">
        <v>1366</v>
      </c>
      <c r="B2096" t="s">
        <v>1343</v>
      </c>
      <c r="C2096">
        <v>2.8</v>
      </c>
      <c r="E2096" t="s">
        <v>18</v>
      </c>
      <c r="F2096" t="s">
        <v>1369</v>
      </c>
      <c r="G2096">
        <v>23241029</v>
      </c>
    </row>
    <row r="2097" spans="1:7">
      <c r="A2097" t="s">
        <v>1366</v>
      </c>
      <c r="B2097" t="s">
        <v>1355</v>
      </c>
      <c r="C2097">
        <v>1.6</v>
      </c>
      <c r="E2097" s="7" t="s">
        <v>1477</v>
      </c>
      <c r="F2097" t="s">
        <v>1369</v>
      </c>
      <c r="G2097">
        <v>23241029</v>
      </c>
    </row>
    <row r="2098" spans="1:7">
      <c r="A2098" t="s">
        <v>1366</v>
      </c>
      <c r="B2098" t="s">
        <v>566</v>
      </c>
      <c r="C2098">
        <v>1.9</v>
      </c>
      <c r="E2098" s="7" t="s">
        <v>1477</v>
      </c>
      <c r="F2098" t="s">
        <v>1369</v>
      </c>
      <c r="G2098">
        <v>23241029</v>
      </c>
    </row>
    <row r="2099" spans="1:7">
      <c r="A2099" t="s">
        <v>1366</v>
      </c>
      <c r="B2099" t="s">
        <v>1331</v>
      </c>
      <c r="C2099">
        <v>9.4</v>
      </c>
      <c r="E2099" s="7" t="s">
        <v>1477</v>
      </c>
      <c r="F2099" t="s">
        <v>1369</v>
      </c>
      <c r="G2099">
        <v>23241029</v>
      </c>
    </row>
    <row r="2100" spans="1:7">
      <c r="A2100" t="s">
        <v>1366</v>
      </c>
      <c r="B2100" t="s">
        <v>1376</v>
      </c>
      <c r="C2100">
        <v>37.799999999999997</v>
      </c>
      <c r="E2100" s="7" t="s">
        <v>1477</v>
      </c>
      <c r="F2100" t="s">
        <v>1369</v>
      </c>
      <c r="G2100">
        <v>23241029</v>
      </c>
    </row>
    <row r="2101" spans="1:7">
      <c r="A2101" t="s">
        <v>1366</v>
      </c>
      <c r="B2101" t="s">
        <v>1377</v>
      </c>
      <c r="C2101">
        <v>92.4</v>
      </c>
      <c r="E2101" s="7" t="s">
        <v>1477</v>
      </c>
      <c r="F2101" t="s">
        <v>1369</v>
      </c>
      <c r="G2101">
        <v>23241029</v>
      </c>
    </row>
    <row r="2102" spans="1:7">
      <c r="A2102" t="s">
        <v>1366</v>
      </c>
      <c r="B2102" t="s">
        <v>1357</v>
      </c>
      <c r="C2102">
        <v>0.7</v>
      </c>
      <c r="E2102" s="7" t="s">
        <v>1477</v>
      </c>
      <c r="F2102" t="s">
        <v>1369</v>
      </c>
      <c r="G2102">
        <v>23241029</v>
      </c>
    </row>
    <row r="2103" spans="1:7">
      <c r="A2103" t="s">
        <v>1366</v>
      </c>
      <c r="B2103" t="s">
        <v>1351</v>
      </c>
      <c r="C2103">
        <v>0.5</v>
      </c>
      <c r="E2103" s="7" t="s">
        <v>1477</v>
      </c>
      <c r="F2103" t="s">
        <v>1369</v>
      </c>
      <c r="G2103">
        <v>23241029</v>
      </c>
    </row>
    <row r="2104" spans="1:7">
      <c r="A2104" t="s">
        <v>1366</v>
      </c>
      <c r="B2104" t="s">
        <v>1334</v>
      </c>
      <c r="C2104">
        <v>1.7</v>
      </c>
      <c r="E2104" s="7" t="s">
        <v>1477</v>
      </c>
      <c r="F2104" t="s">
        <v>1369</v>
      </c>
      <c r="G2104">
        <v>23241029</v>
      </c>
    </row>
    <row r="2105" spans="1:7">
      <c r="A2105" t="s">
        <v>1366</v>
      </c>
      <c r="B2105" t="s">
        <v>1065</v>
      </c>
      <c r="C2105">
        <v>21.1</v>
      </c>
      <c r="E2105" s="7" t="s">
        <v>1477</v>
      </c>
      <c r="F2105" t="s">
        <v>1369</v>
      </c>
      <c r="G2105">
        <v>23241029</v>
      </c>
    </row>
    <row r="2106" spans="1:7">
      <c r="A2106" t="s">
        <v>1366</v>
      </c>
      <c r="B2106" t="s">
        <v>1333</v>
      </c>
      <c r="C2106">
        <v>0.53</v>
      </c>
      <c r="E2106" s="7" t="s">
        <v>1477</v>
      </c>
      <c r="F2106" t="s">
        <v>1369</v>
      </c>
      <c r="G2106">
        <v>23241029</v>
      </c>
    </row>
    <row r="2107" spans="1:7">
      <c r="A2107" t="s">
        <v>1366</v>
      </c>
      <c r="B2107" t="s">
        <v>1330</v>
      </c>
      <c r="C2107">
        <v>0.35</v>
      </c>
      <c r="E2107" s="7" t="s">
        <v>1477</v>
      </c>
      <c r="F2107" t="s">
        <v>1369</v>
      </c>
      <c r="G2107">
        <v>23241029</v>
      </c>
    </row>
    <row r="2108" spans="1:7">
      <c r="A2108" t="s">
        <v>1366</v>
      </c>
      <c r="B2108" t="s">
        <v>1378</v>
      </c>
      <c r="C2108">
        <v>34.5</v>
      </c>
      <c r="E2108" s="7" t="s">
        <v>1477</v>
      </c>
      <c r="F2108" t="s">
        <v>1369</v>
      </c>
      <c r="G2108">
        <v>23241029</v>
      </c>
    </row>
    <row r="2109" spans="1:7">
      <c r="A2109" t="s">
        <v>1366</v>
      </c>
      <c r="B2109" t="s">
        <v>1345</v>
      </c>
      <c r="C2109">
        <v>6.5</v>
      </c>
      <c r="E2109" s="7" t="s">
        <v>1477</v>
      </c>
      <c r="F2109" t="s">
        <v>1369</v>
      </c>
      <c r="G2109">
        <v>23241029</v>
      </c>
    </row>
    <row r="2110" spans="1:7">
      <c r="A2110" t="s">
        <v>1366</v>
      </c>
      <c r="B2110" t="s">
        <v>1379</v>
      </c>
      <c r="C2110">
        <v>6.7</v>
      </c>
      <c r="E2110" s="7" t="s">
        <v>1477</v>
      </c>
      <c r="F2110" t="s">
        <v>1369</v>
      </c>
      <c r="G2110">
        <v>23241029</v>
      </c>
    </row>
    <row r="2111" spans="1:7">
      <c r="A2111" t="s">
        <v>1366</v>
      </c>
      <c r="B2111" t="s">
        <v>1380</v>
      </c>
      <c r="C2111">
        <v>33.299999999999997</v>
      </c>
      <c r="E2111" s="7" t="s">
        <v>1477</v>
      </c>
      <c r="F2111" t="s">
        <v>1369</v>
      </c>
      <c r="G2111">
        <v>23241029</v>
      </c>
    </row>
    <row r="2112" spans="1:7">
      <c r="A2112" t="s">
        <v>1366</v>
      </c>
      <c r="B2112" t="s">
        <v>1381</v>
      </c>
      <c r="C2112">
        <v>250</v>
      </c>
      <c r="E2112" s="7" t="s">
        <v>1477</v>
      </c>
      <c r="F2112" t="s">
        <v>1369</v>
      </c>
      <c r="G2112">
        <v>23241029</v>
      </c>
    </row>
    <row r="2113" spans="1:7">
      <c r="A2113" t="s">
        <v>1366</v>
      </c>
      <c r="B2113" t="s">
        <v>1335</v>
      </c>
      <c r="C2113">
        <v>7.3</v>
      </c>
      <c r="E2113" s="7" t="s">
        <v>1477</v>
      </c>
      <c r="F2113" t="s">
        <v>1369</v>
      </c>
      <c r="G2113">
        <v>23241029</v>
      </c>
    </row>
    <row r="2114" spans="1:7">
      <c r="A2114" t="s">
        <v>1366</v>
      </c>
      <c r="B2114" t="s">
        <v>1382</v>
      </c>
      <c r="C2114">
        <v>26.4</v>
      </c>
      <c r="E2114" s="7" t="s">
        <v>1477</v>
      </c>
      <c r="F2114" t="s">
        <v>1369</v>
      </c>
      <c r="G2114">
        <v>23241029</v>
      </c>
    </row>
    <row r="2115" spans="1:7">
      <c r="A2115" t="s">
        <v>1366</v>
      </c>
      <c r="B2115" t="s">
        <v>1356</v>
      </c>
      <c r="C2115">
        <v>2.2999999999999998</v>
      </c>
      <c r="E2115" s="7" t="s">
        <v>1477</v>
      </c>
      <c r="F2115" t="s">
        <v>1369</v>
      </c>
      <c r="G2115">
        <v>23241029</v>
      </c>
    </row>
    <row r="2116" spans="1:7">
      <c r="A2116" t="s">
        <v>1366</v>
      </c>
      <c r="B2116" t="s">
        <v>1349</v>
      </c>
      <c r="C2116">
        <v>5</v>
      </c>
      <c r="E2116" s="7" t="s">
        <v>1477</v>
      </c>
      <c r="F2116" t="s">
        <v>1369</v>
      </c>
      <c r="G2116">
        <v>23241029</v>
      </c>
    </row>
    <row r="2117" spans="1:7">
      <c r="A2117" t="s">
        <v>1366</v>
      </c>
      <c r="B2117" t="s">
        <v>1330</v>
      </c>
      <c r="C2117">
        <v>0.05</v>
      </c>
      <c r="E2117" t="s">
        <v>18</v>
      </c>
      <c r="F2117" t="s">
        <v>1369</v>
      </c>
      <c r="G2117">
        <v>23241029</v>
      </c>
    </row>
    <row r="2118" spans="1:7">
      <c r="A2118" t="s">
        <v>1366</v>
      </c>
      <c r="B2118" t="s">
        <v>1325</v>
      </c>
      <c r="C2118">
        <v>0.03</v>
      </c>
      <c r="E2118" t="s">
        <v>18</v>
      </c>
      <c r="F2118" t="s">
        <v>1369</v>
      </c>
      <c r="G2118">
        <v>23241029</v>
      </c>
    </row>
    <row r="2119" spans="1:7">
      <c r="A2119" t="s">
        <v>1366</v>
      </c>
      <c r="B2119" t="s">
        <v>1339</v>
      </c>
      <c r="C2119">
        <v>1.7</v>
      </c>
      <c r="E2119" t="s">
        <v>18</v>
      </c>
      <c r="F2119" t="s">
        <v>1369</v>
      </c>
      <c r="G2119">
        <v>23241029</v>
      </c>
    </row>
    <row r="2120" spans="1:7">
      <c r="A2120" t="s">
        <v>1366</v>
      </c>
      <c r="B2120" t="s">
        <v>1383</v>
      </c>
      <c r="C2120">
        <v>17.899999999999999</v>
      </c>
      <c r="E2120" s="7" t="s">
        <v>1477</v>
      </c>
      <c r="F2120" t="s">
        <v>1369</v>
      </c>
      <c r="G2120">
        <v>23241029</v>
      </c>
    </row>
    <row r="2121" spans="1:7">
      <c r="A2121" t="s">
        <v>1366</v>
      </c>
      <c r="B2121" t="s">
        <v>1384</v>
      </c>
      <c r="C2121">
        <v>250</v>
      </c>
      <c r="E2121" s="7" t="s">
        <v>1477</v>
      </c>
      <c r="F2121" t="s">
        <v>1369</v>
      </c>
      <c r="G2121">
        <v>23241029</v>
      </c>
    </row>
    <row r="2122" spans="1:7">
      <c r="A2122" t="s">
        <v>1366</v>
      </c>
      <c r="B2122" t="s">
        <v>1325</v>
      </c>
      <c r="C2122">
        <v>0.16</v>
      </c>
      <c r="E2122" s="7" t="s">
        <v>1477</v>
      </c>
      <c r="F2122" t="s">
        <v>1369</v>
      </c>
      <c r="G2122">
        <v>23241029</v>
      </c>
    </row>
    <row r="2123" spans="1:7">
      <c r="A2123" t="s">
        <v>1366</v>
      </c>
      <c r="B2123" t="s">
        <v>1385</v>
      </c>
      <c r="C2123">
        <v>11.2</v>
      </c>
      <c r="E2123" s="7" t="s">
        <v>1477</v>
      </c>
      <c r="F2123" t="s">
        <v>1369</v>
      </c>
      <c r="G2123">
        <v>23241029</v>
      </c>
    </row>
    <row r="2124" spans="1:7">
      <c r="A2124" t="s">
        <v>1366</v>
      </c>
      <c r="B2124" t="s">
        <v>258</v>
      </c>
      <c r="C2124">
        <v>17.899999999999999</v>
      </c>
      <c r="E2124" s="7" t="s">
        <v>1477</v>
      </c>
      <c r="F2124" t="s">
        <v>1369</v>
      </c>
      <c r="G2124">
        <v>23241029</v>
      </c>
    </row>
    <row r="2125" spans="1:7">
      <c r="A2125" t="s">
        <v>1366</v>
      </c>
      <c r="B2125" t="s">
        <v>178</v>
      </c>
      <c r="C2125">
        <v>1.5</v>
      </c>
      <c r="E2125" t="s">
        <v>1358</v>
      </c>
      <c r="F2125" t="s">
        <v>1369</v>
      </c>
      <c r="G2125">
        <v>27676604</v>
      </c>
    </row>
    <row r="2126" spans="1:7">
      <c r="A2126" t="s">
        <v>1366</v>
      </c>
      <c r="B2126" t="s">
        <v>870</v>
      </c>
      <c r="C2126">
        <v>7.0000000000000007E-2</v>
      </c>
      <c r="E2126" t="s">
        <v>1358</v>
      </c>
      <c r="F2126" t="s">
        <v>1369</v>
      </c>
      <c r="G2126">
        <v>27676604</v>
      </c>
    </row>
    <row r="2127" spans="1:7">
      <c r="A2127" t="s">
        <v>1366</v>
      </c>
      <c r="B2127" t="s">
        <v>1359</v>
      </c>
      <c r="C2127">
        <v>2.56</v>
      </c>
      <c r="E2127" t="s">
        <v>18</v>
      </c>
      <c r="F2127" t="s">
        <v>1369</v>
      </c>
      <c r="G2127">
        <v>27271370</v>
      </c>
    </row>
    <row r="2128" spans="1:7">
      <c r="A2128" t="s">
        <v>1366</v>
      </c>
      <c r="B2128" t="s">
        <v>801</v>
      </c>
      <c r="C2128">
        <v>4.4000000000000004</v>
      </c>
      <c r="E2128" s="7" t="s">
        <v>1476</v>
      </c>
      <c r="F2128" t="s">
        <v>1369</v>
      </c>
      <c r="G2128">
        <v>31034908</v>
      </c>
    </row>
    <row r="2129" spans="1:7">
      <c r="A2129" t="s">
        <v>1366</v>
      </c>
      <c r="B2129" t="s">
        <v>1360</v>
      </c>
      <c r="C2129">
        <v>0.52</v>
      </c>
      <c r="E2129" t="s">
        <v>18</v>
      </c>
      <c r="F2129" t="s">
        <v>1369</v>
      </c>
      <c r="G2129">
        <v>30449032</v>
      </c>
    </row>
    <row r="2130" spans="1:7">
      <c r="A2130" t="s">
        <v>1366</v>
      </c>
      <c r="B2130" t="s">
        <v>168</v>
      </c>
      <c r="C2130">
        <v>0.8</v>
      </c>
      <c r="E2130" t="s">
        <v>18</v>
      </c>
      <c r="F2130" t="s">
        <v>1369</v>
      </c>
      <c r="G2130">
        <v>21252289</v>
      </c>
    </row>
    <row r="2131" spans="1:7">
      <c r="A2131" t="s">
        <v>1366</v>
      </c>
      <c r="B2131" t="s">
        <v>963</v>
      </c>
      <c r="C2131">
        <v>8</v>
      </c>
      <c r="E2131" t="s">
        <v>18</v>
      </c>
      <c r="F2131" t="s">
        <v>1369</v>
      </c>
      <c r="G2131">
        <v>21252289</v>
      </c>
    </row>
    <row r="2132" spans="1:7">
      <c r="A2132" t="s">
        <v>1366</v>
      </c>
      <c r="B2132" t="s">
        <v>66</v>
      </c>
      <c r="C2132">
        <v>1.82</v>
      </c>
      <c r="E2132" t="s">
        <v>18</v>
      </c>
      <c r="F2132" t="s">
        <v>1369</v>
      </c>
      <c r="G2132">
        <v>21252289</v>
      </c>
    </row>
    <row r="2133" spans="1:7">
      <c r="A2133" t="s">
        <v>1366</v>
      </c>
      <c r="B2133" t="s">
        <v>969</v>
      </c>
      <c r="C2133">
        <v>0.27500000000000002</v>
      </c>
      <c r="E2133" t="s">
        <v>18</v>
      </c>
      <c r="F2133" t="s">
        <v>1369</v>
      </c>
      <c r="G2133">
        <v>21252289</v>
      </c>
    </row>
    <row r="2134" spans="1:7">
      <c r="A2134" t="s">
        <v>1366</v>
      </c>
      <c r="B2134" t="s">
        <v>1361</v>
      </c>
      <c r="C2134">
        <v>24</v>
      </c>
      <c r="E2134" s="7" t="s">
        <v>1477</v>
      </c>
      <c r="F2134" t="s">
        <v>1369</v>
      </c>
      <c r="G2134">
        <v>21599003</v>
      </c>
    </row>
    <row r="2135" spans="1:7">
      <c r="A2135" t="s">
        <v>1366</v>
      </c>
      <c r="B2135" t="s">
        <v>58</v>
      </c>
      <c r="C2135">
        <v>0.78</v>
      </c>
      <c r="E2135" t="s">
        <v>18</v>
      </c>
      <c r="F2135" t="s">
        <v>1367</v>
      </c>
      <c r="G2135">
        <v>27418674</v>
      </c>
    </row>
    <row r="2136" spans="1:7">
      <c r="A2136" t="s">
        <v>1366</v>
      </c>
      <c r="B2136" t="s">
        <v>1386</v>
      </c>
      <c r="C2136">
        <v>11</v>
      </c>
      <c r="E2136" t="s">
        <v>18</v>
      </c>
      <c r="F2136" t="s">
        <v>1367</v>
      </c>
      <c r="G2136">
        <v>27418674</v>
      </c>
    </row>
    <row r="2137" spans="1:7">
      <c r="A2137" t="s">
        <v>1366</v>
      </c>
      <c r="B2137" t="s">
        <v>552</v>
      </c>
      <c r="C2137">
        <v>7.9</v>
      </c>
      <c r="E2137" t="s">
        <v>18</v>
      </c>
      <c r="F2137" t="s">
        <v>1367</v>
      </c>
      <c r="G2137">
        <v>27418674</v>
      </c>
    </row>
    <row r="2138" spans="1:7">
      <c r="A2138" t="s">
        <v>1366</v>
      </c>
      <c r="B2138" t="s">
        <v>811</v>
      </c>
      <c r="C2138">
        <v>16.100000000000001</v>
      </c>
      <c r="E2138" t="s">
        <v>18</v>
      </c>
      <c r="F2138" t="s">
        <v>1367</v>
      </c>
      <c r="G2138">
        <v>27418674</v>
      </c>
    </row>
    <row r="2139" spans="1:7">
      <c r="A2139" t="s">
        <v>1366</v>
      </c>
      <c r="B2139" t="s">
        <v>1387</v>
      </c>
      <c r="C2139">
        <v>12.7</v>
      </c>
      <c r="E2139" t="s">
        <v>18</v>
      </c>
      <c r="F2139" t="s">
        <v>1367</v>
      </c>
      <c r="G2139">
        <v>27418674</v>
      </c>
    </row>
    <row r="2140" spans="1:7">
      <c r="A2140" t="s">
        <v>1366</v>
      </c>
      <c r="B2140" t="s">
        <v>588</v>
      </c>
      <c r="C2140">
        <v>4.7</v>
      </c>
      <c r="E2140" t="s">
        <v>787</v>
      </c>
      <c r="F2140" t="s">
        <v>1367</v>
      </c>
      <c r="G2140">
        <v>24646860</v>
      </c>
    </row>
    <row r="2141" spans="1:7">
      <c r="A2141" t="s">
        <v>1388</v>
      </c>
      <c r="B2141" t="s">
        <v>1218</v>
      </c>
      <c r="C2141" s="1">
        <v>2.1</v>
      </c>
      <c r="D2141" s="1"/>
      <c r="E2141" s="1" t="s">
        <v>1412</v>
      </c>
      <c r="F2141" s="1" t="s">
        <v>1413</v>
      </c>
      <c r="G2141" s="1">
        <v>26700956</v>
      </c>
    </row>
    <row r="2142" spans="1:7">
      <c r="A2142" t="s">
        <v>1388</v>
      </c>
      <c r="B2142" s="1" t="s">
        <v>1414</v>
      </c>
      <c r="C2142" s="1">
        <v>0.05</v>
      </c>
      <c r="D2142" s="1"/>
      <c r="E2142" s="1" t="s">
        <v>1038</v>
      </c>
      <c r="F2142" s="1" t="s">
        <v>1415</v>
      </c>
      <c r="G2142" s="1">
        <v>26700956</v>
      </c>
    </row>
    <row r="2143" spans="1:7">
      <c r="A2143" t="s">
        <v>1388</v>
      </c>
      <c r="B2143" s="1" t="s">
        <v>1416</v>
      </c>
      <c r="C2143" s="1">
        <v>1.6</v>
      </c>
      <c r="D2143" s="1">
        <v>0.7</v>
      </c>
      <c r="E2143" t="s">
        <v>1076</v>
      </c>
      <c r="F2143" s="1" t="s">
        <v>1415</v>
      </c>
      <c r="G2143" s="1">
        <v>22300367</v>
      </c>
    </row>
    <row r="2144" spans="1:7">
      <c r="A2144" t="s">
        <v>1388</v>
      </c>
      <c r="B2144" s="1" t="s">
        <v>965</v>
      </c>
      <c r="C2144" s="1">
        <v>2.5000000000000001E-2</v>
      </c>
      <c r="D2144" s="1"/>
      <c r="E2144" s="1" t="s">
        <v>1328</v>
      </c>
      <c r="F2144" s="1" t="s">
        <v>1417</v>
      </c>
      <c r="G2144" s="1">
        <v>25587128</v>
      </c>
    </row>
    <row r="2145" spans="1:8">
      <c r="A2145" t="s">
        <v>1388</v>
      </c>
      <c r="B2145" t="s">
        <v>1076</v>
      </c>
      <c r="C2145" s="1">
        <v>0.61</v>
      </c>
      <c r="D2145" s="1"/>
      <c r="E2145" s="1" t="s">
        <v>1038</v>
      </c>
      <c r="F2145" s="1" t="s">
        <v>1415</v>
      </c>
      <c r="G2145" s="1">
        <v>26700956</v>
      </c>
    </row>
    <row r="2146" spans="1:8">
      <c r="A2146" t="s">
        <v>1388</v>
      </c>
      <c r="B2146" s="1" t="s">
        <v>1418</v>
      </c>
      <c r="C2146" s="1">
        <v>75</v>
      </c>
      <c r="D2146" s="1"/>
      <c r="E2146" s="1" t="s">
        <v>1412</v>
      </c>
      <c r="F2146" s="1" t="s">
        <v>1413</v>
      </c>
      <c r="G2146" s="1">
        <v>26700956</v>
      </c>
    </row>
    <row r="2147" spans="1:8">
      <c r="A2147" t="s">
        <v>1388</v>
      </c>
      <c r="B2147" s="1" t="s">
        <v>1419</v>
      </c>
      <c r="C2147" s="1">
        <v>8.6999999999999993</v>
      </c>
      <c r="D2147" s="1"/>
      <c r="E2147" s="1" t="s">
        <v>1412</v>
      </c>
      <c r="F2147" s="1" t="s">
        <v>1413</v>
      </c>
      <c r="G2147" s="1">
        <v>26700956</v>
      </c>
    </row>
    <row r="2148" spans="1:8">
      <c r="A2148" t="s">
        <v>1388</v>
      </c>
      <c r="B2148" s="1" t="s">
        <v>1420</v>
      </c>
      <c r="C2148" s="1">
        <v>63</v>
      </c>
      <c r="D2148" s="1"/>
      <c r="E2148" s="1" t="s">
        <v>1412</v>
      </c>
      <c r="F2148" s="1" t="s">
        <v>1413</v>
      </c>
      <c r="G2148" s="1">
        <v>26700956</v>
      </c>
    </row>
    <row r="2149" spans="1:8">
      <c r="A2149" t="s">
        <v>1388</v>
      </c>
      <c r="B2149" s="1" t="s">
        <v>1070</v>
      </c>
      <c r="C2149" s="1">
        <v>2.9</v>
      </c>
      <c r="D2149" s="1"/>
      <c r="E2149" s="1" t="s">
        <v>1412</v>
      </c>
      <c r="F2149" s="1" t="s">
        <v>1413</v>
      </c>
      <c r="G2149" s="1">
        <v>26700956</v>
      </c>
    </row>
    <row r="2150" spans="1:8">
      <c r="A2150" t="s">
        <v>1388</v>
      </c>
      <c r="B2150" s="1" t="s">
        <v>1421</v>
      </c>
      <c r="C2150" s="1">
        <v>170</v>
      </c>
      <c r="D2150" s="1"/>
      <c r="E2150" s="1" t="s">
        <v>1412</v>
      </c>
      <c r="F2150" s="1" t="s">
        <v>1413</v>
      </c>
      <c r="G2150" s="1">
        <v>26700956</v>
      </c>
    </row>
    <row r="2151" spans="1:8">
      <c r="A2151" t="s">
        <v>1388</v>
      </c>
      <c r="B2151" s="1" t="s">
        <v>1078</v>
      </c>
      <c r="C2151" s="1">
        <v>1.4</v>
      </c>
      <c r="D2151" s="1"/>
      <c r="E2151" s="1" t="s">
        <v>1412</v>
      </c>
      <c r="F2151" s="1" t="s">
        <v>1413</v>
      </c>
      <c r="G2151" s="1">
        <v>26700956</v>
      </c>
    </row>
    <row r="2152" spans="1:8" ht="18">
      <c r="A2152" t="s">
        <v>1388</v>
      </c>
      <c r="B2152" s="67" t="s">
        <v>1422</v>
      </c>
      <c r="C2152" s="1">
        <v>0.4</v>
      </c>
      <c r="D2152" s="68"/>
      <c r="E2152" s="1" t="s">
        <v>1412</v>
      </c>
      <c r="F2152" s="1" t="s">
        <v>1413</v>
      </c>
      <c r="G2152" s="1">
        <v>26700956</v>
      </c>
    </row>
    <row r="2153" spans="1:8">
      <c r="A2153" t="s">
        <v>1388</v>
      </c>
      <c r="B2153" s="7" t="s">
        <v>645</v>
      </c>
      <c r="C2153" s="1">
        <v>3.7</v>
      </c>
      <c r="D2153" s="1"/>
      <c r="E2153" s="1" t="s">
        <v>1412</v>
      </c>
      <c r="F2153" s="1" t="s">
        <v>1413</v>
      </c>
      <c r="G2153" s="1">
        <v>26700956</v>
      </c>
    </row>
    <row r="2154" spans="1:8">
      <c r="A2154" t="s">
        <v>1388</v>
      </c>
      <c r="B2154" t="s">
        <v>1343</v>
      </c>
      <c r="C2154" s="1">
        <v>9.6</v>
      </c>
      <c r="D2154" s="1"/>
      <c r="E2154" s="1" t="s">
        <v>1412</v>
      </c>
      <c r="F2154" s="1" t="s">
        <v>1413</v>
      </c>
      <c r="G2154" s="1">
        <v>26700956</v>
      </c>
    </row>
    <row r="2155" spans="1:8">
      <c r="A2155" t="s">
        <v>1388</v>
      </c>
      <c r="B2155" t="s">
        <v>1076</v>
      </c>
      <c r="C2155" s="1">
        <v>2.9</v>
      </c>
      <c r="D2155" s="1"/>
      <c r="E2155" s="1" t="s">
        <v>1412</v>
      </c>
      <c r="F2155" s="1" t="s">
        <v>1413</v>
      </c>
      <c r="G2155" s="1">
        <v>26700956</v>
      </c>
    </row>
    <row r="2156" spans="1:8">
      <c r="A2156" t="s">
        <v>1388</v>
      </c>
      <c r="B2156" t="s">
        <v>1059</v>
      </c>
      <c r="C2156" s="1">
        <v>0.6</v>
      </c>
      <c r="D2156" s="1"/>
      <c r="E2156" s="1" t="s">
        <v>1412</v>
      </c>
      <c r="F2156" s="1" t="s">
        <v>1413</v>
      </c>
      <c r="G2156" s="1">
        <v>26700956</v>
      </c>
    </row>
    <row r="2157" spans="1:8">
      <c r="A2157" t="s">
        <v>1388</v>
      </c>
      <c r="B2157" t="s">
        <v>1423</v>
      </c>
      <c r="C2157" s="1">
        <v>19.8</v>
      </c>
      <c r="D2157" s="1"/>
      <c r="E2157" s="1" t="s">
        <v>1412</v>
      </c>
      <c r="F2157" s="1" t="s">
        <v>1413</v>
      </c>
      <c r="G2157" s="1">
        <v>26700956</v>
      </c>
    </row>
    <row r="2158" spans="1:8" ht="18">
      <c r="A2158" t="s">
        <v>1388</v>
      </c>
      <c r="B2158" t="s">
        <v>1062</v>
      </c>
      <c r="C2158" s="68">
        <v>1.1000000000000001</v>
      </c>
      <c r="D2158" s="1"/>
      <c r="E2158" s="1" t="s">
        <v>1412</v>
      </c>
      <c r="F2158" s="1" t="s">
        <v>1413</v>
      </c>
      <c r="G2158" s="1">
        <v>26700956</v>
      </c>
    </row>
    <row r="2159" spans="1:8">
      <c r="A2159" t="s">
        <v>1388</v>
      </c>
      <c r="B2159" t="s">
        <v>1424</v>
      </c>
      <c r="C2159" s="1">
        <v>10.7</v>
      </c>
      <c r="D2159" s="1"/>
      <c r="E2159" s="1" t="s">
        <v>1412</v>
      </c>
      <c r="F2159" s="1" t="s">
        <v>1413</v>
      </c>
      <c r="G2159" s="1">
        <v>26700956</v>
      </c>
    </row>
    <row r="2160" spans="1:8">
      <c r="A2160" t="s">
        <v>1388</v>
      </c>
      <c r="B2160" t="s">
        <v>961</v>
      </c>
      <c r="C2160" s="1">
        <v>0.75</v>
      </c>
      <c r="D2160" s="1"/>
      <c r="E2160" s="1" t="s">
        <v>1038</v>
      </c>
      <c r="F2160" s="1" t="s">
        <v>1413</v>
      </c>
      <c r="G2160" s="1"/>
      <c r="H2160" s="46" t="s">
        <v>1425</v>
      </c>
    </row>
    <row r="2161" spans="1:7">
      <c r="A2161" t="s">
        <v>1388</v>
      </c>
      <c r="B2161" t="s">
        <v>601</v>
      </c>
      <c r="C2161" s="1">
        <v>3.5</v>
      </c>
      <c r="D2161" s="1"/>
      <c r="E2161" s="1" t="s">
        <v>395</v>
      </c>
      <c r="F2161" s="1" t="s">
        <v>1415</v>
      </c>
      <c r="G2161" s="1">
        <v>22847220</v>
      </c>
    </row>
    <row r="2162" spans="1:7">
      <c r="A2162" t="s">
        <v>1388</v>
      </c>
      <c r="B2162" t="s">
        <v>1426</v>
      </c>
      <c r="C2162" s="1">
        <v>0.52</v>
      </c>
      <c r="D2162" s="1"/>
      <c r="E2162" s="1" t="s">
        <v>395</v>
      </c>
      <c r="F2162" s="1" t="s">
        <v>1415</v>
      </c>
      <c r="G2162" s="1">
        <v>22847220</v>
      </c>
    </row>
    <row r="2163" spans="1:7">
      <c r="A2163" t="s">
        <v>1388</v>
      </c>
      <c r="B2163" t="s">
        <v>1427</v>
      </c>
      <c r="C2163" s="1">
        <v>4.4000000000000004</v>
      </c>
      <c r="D2163" s="1"/>
      <c r="E2163" t="s">
        <v>1352</v>
      </c>
      <c r="F2163" s="1" t="s">
        <v>1417</v>
      </c>
      <c r="G2163" s="1">
        <v>23729661</v>
      </c>
    </row>
    <row r="2164" spans="1:7">
      <c r="A2164" t="s">
        <v>1388</v>
      </c>
      <c r="B2164" s="7" t="s">
        <v>645</v>
      </c>
      <c r="C2164" s="1">
        <v>13.4</v>
      </c>
      <c r="D2164" s="1">
        <v>6.7</v>
      </c>
      <c r="E2164" s="1" t="s">
        <v>1038</v>
      </c>
      <c r="F2164" s="1" t="s">
        <v>1415</v>
      </c>
      <c r="G2164" s="1">
        <v>17220244</v>
      </c>
    </row>
    <row r="2165" spans="1:7">
      <c r="A2165" t="s">
        <v>1388</v>
      </c>
      <c r="B2165" s="7" t="s">
        <v>645</v>
      </c>
      <c r="C2165" s="1"/>
      <c r="D2165" s="1">
        <v>7.8</v>
      </c>
      <c r="E2165" t="s">
        <v>395</v>
      </c>
      <c r="F2165" s="1" t="s">
        <v>1415</v>
      </c>
      <c r="G2165" s="1">
        <v>17220244</v>
      </c>
    </row>
    <row r="2166" spans="1:7">
      <c r="A2166" t="s">
        <v>1388</v>
      </c>
      <c r="B2166" t="s">
        <v>678</v>
      </c>
      <c r="C2166" s="1">
        <v>0.31</v>
      </c>
      <c r="D2166" s="1"/>
      <c r="E2166" t="s">
        <v>1428</v>
      </c>
      <c r="F2166" s="1" t="s">
        <v>1417</v>
      </c>
      <c r="G2166" s="1">
        <v>21351087</v>
      </c>
    </row>
    <row r="2167" spans="1:7" ht="20">
      <c r="A2167" t="s">
        <v>1388</v>
      </c>
      <c r="B2167" t="s">
        <v>66</v>
      </c>
      <c r="C2167" s="1">
        <v>1.01</v>
      </c>
      <c r="D2167" s="1"/>
      <c r="E2167" t="s">
        <v>1352</v>
      </c>
      <c r="F2167" s="69" t="s">
        <v>1429</v>
      </c>
      <c r="G2167" s="12">
        <v>15367706</v>
      </c>
    </row>
    <row r="2168" spans="1:7">
      <c r="A2168" t="s">
        <v>1388</v>
      </c>
      <c r="B2168" t="s">
        <v>659</v>
      </c>
      <c r="C2168" s="1">
        <v>2.8</v>
      </c>
      <c r="D2168" s="1">
        <v>1.4</v>
      </c>
      <c r="E2168" s="1" t="s">
        <v>1038</v>
      </c>
      <c r="F2168" s="1" t="s">
        <v>1415</v>
      </c>
      <c r="G2168" s="1">
        <v>20574995</v>
      </c>
    </row>
    <row r="2169" spans="1:7" ht="20">
      <c r="A2169" t="s">
        <v>1388</v>
      </c>
      <c r="B2169" t="s">
        <v>1430</v>
      </c>
      <c r="C2169" s="1">
        <v>1.2999999999999999E-2</v>
      </c>
      <c r="D2169" s="1"/>
      <c r="E2169" s="1" t="s">
        <v>1038</v>
      </c>
      <c r="F2169" s="1" t="s">
        <v>1415</v>
      </c>
      <c r="G2169" s="12">
        <v>17220244</v>
      </c>
    </row>
    <row r="2170" spans="1:7">
      <c r="A2170" t="s">
        <v>1388</v>
      </c>
      <c r="B2170" t="s">
        <v>734</v>
      </c>
      <c r="C2170" s="1">
        <v>5.5</v>
      </c>
      <c r="D2170" s="1"/>
      <c r="E2170" t="s">
        <v>395</v>
      </c>
      <c r="F2170" s="1" t="s">
        <v>1415</v>
      </c>
      <c r="G2170" s="1">
        <v>19076159</v>
      </c>
    </row>
    <row r="2171" spans="1:7">
      <c r="A2171" t="s">
        <v>1388</v>
      </c>
      <c r="B2171" t="s">
        <v>64</v>
      </c>
      <c r="C2171" s="1">
        <v>0.6</v>
      </c>
      <c r="D2171" s="1"/>
      <c r="E2171" t="s">
        <v>395</v>
      </c>
      <c r="F2171" s="70" t="s">
        <v>1415</v>
      </c>
      <c r="G2171" s="1">
        <v>16489126</v>
      </c>
    </row>
    <row r="2172" spans="1:7">
      <c r="A2172" t="s">
        <v>1388</v>
      </c>
      <c r="B2172" t="s">
        <v>1431</v>
      </c>
      <c r="C2172" s="1">
        <v>0.5</v>
      </c>
      <c r="D2172" s="1"/>
      <c r="E2172" t="s">
        <v>1432</v>
      </c>
      <c r="F2172" s="1" t="s">
        <v>1429</v>
      </c>
      <c r="G2172" s="1">
        <v>23967177</v>
      </c>
    </row>
    <row r="2173" spans="1:7">
      <c r="A2173" t="s">
        <v>1388</v>
      </c>
      <c r="B2173" t="s">
        <v>874</v>
      </c>
      <c r="C2173" s="1">
        <v>8.5</v>
      </c>
      <c r="D2173" s="1"/>
      <c r="E2173" t="s">
        <v>395</v>
      </c>
      <c r="F2173" s="1" t="s">
        <v>1415</v>
      </c>
      <c r="G2173" s="1">
        <v>19076159</v>
      </c>
    </row>
    <row r="2174" spans="1:7">
      <c r="A2174" t="s">
        <v>1388</v>
      </c>
      <c r="B2174" t="s">
        <v>1213</v>
      </c>
      <c r="C2174" s="1">
        <v>1.5</v>
      </c>
      <c r="D2174" s="1"/>
      <c r="E2174" t="s">
        <v>1432</v>
      </c>
      <c r="F2174" s="1" t="s">
        <v>1417</v>
      </c>
      <c r="G2174" s="1">
        <v>23428312</v>
      </c>
    </row>
    <row r="2175" spans="1:7">
      <c r="A2175" t="s">
        <v>1388</v>
      </c>
      <c r="B2175" t="s">
        <v>969</v>
      </c>
      <c r="C2175" s="1">
        <v>0.64</v>
      </c>
      <c r="D2175" s="1">
        <v>0.32</v>
      </c>
      <c r="E2175" s="1" t="s">
        <v>1038</v>
      </c>
      <c r="F2175" s="1" t="s">
        <v>1415</v>
      </c>
      <c r="G2175" s="1">
        <v>20345483</v>
      </c>
    </row>
    <row r="2176" spans="1:7">
      <c r="A2176" t="s">
        <v>1388</v>
      </c>
      <c r="B2176" t="s">
        <v>444</v>
      </c>
      <c r="C2176" s="1">
        <v>6</v>
      </c>
      <c r="D2176" s="1"/>
      <c r="E2176" t="s">
        <v>395</v>
      </c>
      <c r="F2176" s="70" t="s">
        <v>1415</v>
      </c>
      <c r="G2176" s="1">
        <v>16489126</v>
      </c>
    </row>
    <row r="2177" spans="1:8">
      <c r="A2177" t="s">
        <v>1388</v>
      </c>
      <c r="B2177" t="s">
        <v>1158</v>
      </c>
      <c r="C2177" s="1">
        <v>1.1000000000000001</v>
      </c>
      <c r="D2177" s="1"/>
      <c r="E2177" t="s">
        <v>1328</v>
      </c>
      <c r="F2177" s="1" t="s">
        <v>1417</v>
      </c>
      <c r="G2177" s="1"/>
      <c r="H2177" s="46" t="s">
        <v>1433</v>
      </c>
    </row>
    <row r="2178" spans="1:8">
      <c r="A2178" t="s">
        <v>1388</v>
      </c>
      <c r="B2178" t="s">
        <v>1434</v>
      </c>
      <c r="C2178" s="1">
        <v>2.4</v>
      </c>
      <c r="D2178" s="1"/>
      <c r="E2178" t="s">
        <v>1355</v>
      </c>
      <c r="F2178" s="1" t="s">
        <v>1417</v>
      </c>
      <c r="G2178" s="1"/>
      <c r="H2178" s="46" t="s">
        <v>1435</v>
      </c>
    </row>
    <row r="2179" spans="1:8">
      <c r="A2179" t="s">
        <v>1388</v>
      </c>
      <c r="B2179" t="s">
        <v>1436</v>
      </c>
      <c r="C2179" s="1">
        <v>17</v>
      </c>
      <c r="D2179" s="1"/>
      <c r="E2179" s="66" t="s">
        <v>395</v>
      </c>
      <c r="F2179" s="70" t="s">
        <v>1415</v>
      </c>
      <c r="G2179" s="70">
        <v>19076159</v>
      </c>
    </row>
    <row r="2180" spans="1:8">
      <c r="A2180" t="s">
        <v>1388</v>
      </c>
      <c r="B2180" t="s">
        <v>1437</v>
      </c>
      <c r="C2180" s="1">
        <v>14.4</v>
      </c>
      <c r="D2180" s="1"/>
      <c r="E2180" s="66" t="s">
        <v>395</v>
      </c>
      <c r="F2180" s="70" t="s">
        <v>1415</v>
      </c>
      <c r="G2180" s="70">
        <v>19076159</v>
      </c>
    </row>
    <row r="2181" spans="1:8">
      <c r="A2181" t="s">
        <v>1388</v>
      </c>
      <c r="B2181" t="s">
        <v>1355</v>
      </c>
      <c r="C2181" s="1">
        <v>10</v>
      </c>
      <c r="D2181" s="1"/>
      <c r="E2181" t="s">
        <v>395</v>
      </c>
      <c r="F2181" s="70" t="s">
        <v>1415</v>
      </c>
      <c r="G2181" s="1">
        <v>16489126</v>
      </c>
    </row>
    <row r="2182" spans="1:8">
      <c r="A2182" t="s">
        <v>1388</v>
      </c>
      <c r="B2182" t="s">
        <v>1438</v>
      </c>
      <c r="C2182" s="1">
        <v>1.86</v>
      </c>
      <c r="D2182" s="1"/>
      <c r="E2182" t="s">
        <v>395</v>
      </c>
      <c r="F2182" s="70" t="s">
        <v>1415</v>
      </c>
      <c r="G2182" s="1">
        <v>18397960</v>
      </c>
    </row>
    <row r="2183" spans="1:8">
      <c r="A2183" t="s">
        <v>1388</v>
      </c>
      <c r="B2183" t="s">
        <v>1439</v>
      </c>
      <c r="C2183" s="1">
        <v>9.2999999999999999E-2</v>
      </c>
      <c r="D2183" s="1"/>
      <c r="E2183" t="s">
        <v>395</v>
      </c>
      <c r="F2183" s="70" t="s">
        <v>1415</v>
      </c>
      <c r="G2183" s="1">
        <v>18397960</v>
      </c>
    </row>
    <row r="2184" spans="1:8">
      <c r="A2184" t="s">
        <v>1388</v>
      </c>
      <c r="B2184" t="s">
        <v>1258</v>
      </c>
      <c r="C2184" s="1">
        <v>50</v>
      </c>
      <c r="D2184" s="1"/>
      <c r="E2184" t="s">
        <v>1441</v>
      </c>
      <c r="F2184" s="70" t="s">
        <v>1415</v>
      </c>
      <c r="G2184" s="1"/>
      <c r="H2184" s="46" t="s">
        <v>1440</v>
      </c>
    </row>
  </sheetData>
  <autoFilter ref="A1:N2184" xr:uid="{00000000-0009-0000-0000-000001000000}">
    <sortState xmlns:xlrd2="http://schemas.microsoft.com/office/spreadsheetml/2017/richdata2" ref="A2:K607">
      <sortCondition ref="G1:G607"/>
    </sortState>
  </autoFilter>
  <phoneticPr fontId="18" type="noConversion"/>
  <hyperlinks>
    <hyperlink ref="H976" r:id="rId1" xr:uid="{060ED0C8-AF6C-594D-A65A-ECE098AE3F86}"/>
    <hyperlink ref="H988" r:id="rId2" xr:uid="{E2098BEE-E4F8-284A-8D71-D2667F9A9803}"/>
    <hyperlink ref="G989" r:id="rId3" display="https://www.ncbi.nlm.nih.gov/pubmed/30012768" xr:uid="{BF025880-779D-044A-AC22-3DE60814B85C}"/>
    <hyperlink ref="G1008" r:id="rId4" display="https://www.ncbi.nlm.nih.gov/pubmed/20831193" xr:uid="{1E0D8E41-6DF4-164E-A08B-249B7980E856}"/>
    <hyperlink ref="G1009:G1042" r:id="rId5" display="https://www.ncbi.nlm.nih.gov/pubmed/20831193" xr:uid="{766F7BE4-0A93-8F46-A1EB-3F1AB0483E95}"/>
    <hyperlink ref="G1060" r:id="rId6" display="https://www.ncbi.nlm.nih.gov/pubmed/19437106" xr:uid="{1AB44301-E57A-7840-A509-0295702BBF69}"/>
    <hyperlink ref="G1061:G1092" r:id="rId7" display="https://www.ncbi.nlm.nih.gov/pubmed/19437106" xr:uid="{37C20566-475D-4E44-9745-F307EBB6022B}"/>
    <hyperlink ref="G1467" r:id="rId8" display="https://www.ncbi.nlm.nih.gov/pubmed/19591196?dopt=Abstract" xr:uid="{0CE764AA-245D-0945-A514-BA74DCEF031F}"/>
    <hyperlink ref="G1481" r:id="rId9" display="https://www.ncbi.nlm.nih.gov/pubmed/21252289?dopt=Abstract" xr:uid="{A73AFDAA-2A20-A64E-AD88-532C3FA0BC71}"/>
    <hyperlink ref="G1552" r:id="rId10" display="https://www.ncbi.nlm.nih.gov/pubmed/29236753" xr:uid="{6333AD9B-B7BA-4E4B-BDED-FC6953D960CB}"/>
    <hyperlink ref="G1512" r:id="rId11" display="https://www.ncbi.nlm.nih.gov/pubmed/23831208?dopt=Abstract" xr:uid="{7052ACCB-7D0B-0E49-B95A-02C0982F7A2A}"/>
    <hyperlink ref="G1463" r:id="rId12" display="https://www.ncbi.nlm.nih.gov/pubmed/19357179?dopt=Abstract" xr:uid="{C13DE2A4-D6C9-6C4A-B559-F1C411D52F54}"/>
    <hyperlink ref="G1425" r:id="rId13" display="https://www.ncbi.nlm.nih.gov/pubmed/15817714?dopt=Abstract" xr:uid="{EE8FED43-F3FA-A248-BEC1-968A2DA8C34E}"/>
    <hyperlink ref="G1400:G1404" r:id="rId14" display="https://www.degruyter.com/view/journals/bchm/398/2/article-p237.xml" xr:uid="{A678042D-7B4F-AB4D-9DC4-3E0CE0488D6B}"/>
    <hyperlink ref="G1524" r:id="rId15" display="https://www.ncbi.nlm.nih.gov/pubmed/27504015" xr:uid="{C07F2C58-576F-B041-9AE2-8B2542E833A6}"/>
    <hyperlink ref="G1459" r:id="rId16" display="https://www.ncbi.nlm.nih.gov/pubmed/19141712" xr:uid="{1BB5E835-BD22-8945-833D-ADE78B38F4EB}"/>
    <hyperlink ref="G1430:G1434" r:id="rId17" display="https://link.springer.com/article/10.1007/s11095-018-2526-y" xr:uid="{9A9BCE41-58C0-A04D-8BDC-5FAEB5D5CBB1}"/>
    <hyperlink ref="G1479" r:id="rId18" display="https://www.ncbi.nlm.nih.gov/pubmed/21212936?dopt=Abstract" xr:uid="{3D727E17-34EA-7647-98D9-D386200121FA}"/>
    <hyperlink ref="G1418" r:id="rId19" display="https://www.ncbi.nlm.nih.gov/pubmed/12606755" xr:uid="{E13575F1-955F-B547-AF53-F0A650DA02D5}"/>
    <hyperlink ref="G1477" r:id="rId20" display="https://www.ncbi.nlm.nih.gov/pubmed/20921968?dopt=Abstract" xr:uid="{2B2DDA29-219C-5449-8CD5-F3CA4E51FA0C}"/>
    <hyperlink ref="G1434" r:id="rId21" display="https://www.ncbi.nlm.nih.gov/pubmed/18788725?dopt=Abstract" xr:uid="{B1B91008-8DCB-7B4F-AF99-9495E88F159E}"/>
    <hyperlink ref="G1500:G1502" r:id="rId22" display="http://dmd.aspetjournals.org/content/44/10/1562?ijkey=39928755d05a02a575ad05e7d6fe588e4698868a&amp;keytype2=tf_ipsecsha" xr:uid="{921A4EFD-D561-A349-A0FD-15431A1E49EF}"/>
    <hyperlink ref="G1468" r:id="rId23" display="https://www.ncbi.nlm.nih.gov/pubmed/20567254?dopt=Abstract" xr:uid="{8D4946E2-410F-D543-A30D-403D2558C35B}"/>
    <hyperlink ref="G1517:G1524" r:id="rId24" display="https://www.ncbi.nlm.nih.gov/pubmed/20567254?dopt=Abstract" xr:uid="{CF706839-B544-EB42-9F93-517A779D1B9B}"/>
    <hyperlink ref="G1396" r:id="rId25" display="https://www.ncbi.nlm.nih.gov/pubmed/28455521" xr:uid="{942C9202-0273-5148-B6DE-31A7B9FEB446}"/>
    <hyperlink ref="G1397" r:id="rId26" display="https://www.ncbi.nlm.nih.gov/pubmed/24688079" xr:uid="{4BE7B966-D455-B143-ADAF-C3F0FC2F6BD1}"/>
    <hyperlink ref="G1398:G1400" r:id="rId27" display="https://www.ncbi.nlm.nih.gov/pubmed/24688079" xr:uid="{11B8C34D-6395-6447-B199-9B3EEDB1EAB5}"/>
    <hyperlink ref="G1402:G1409" r:id="rId28" display="https://www.degruyter.com/view/journals/bchm/398/2/article-p237.xml" xr:uid="{5A7DDA42-E323-9941-BFA2-A21A335A9A46}"/>
    <hyperlink ref="G1419:G1424" r:id="rId29" display="https://www.ncbi.nlm.nih.gov/pubmed/12606755" xr:uid="{7267CEEC-39C8-DE4C-AB6E-F5DAF87F23DD}"/>
    <hyperlink ref="G1435:G1458" r:id="rId30" display="https://link.springer.com/article/10.1007/s11095-018-2526-y" xr:uid="{99ECCE36-95D7-E940-9A40-C42CF64731B5}"/>
    <hyperlink ref="G1460:G1462" r:id="rId31" display="https://www.ncbi.nlm.nih.gov/pubmed/19141712" xr:uid="{F7B5A789-9486-A84E-AD18-A99FC4FEACE5}"/>
    <hyperlink ref="G1464:G1466" r:id="rId32" display="https://www.ncbi.nlm.nih.gov/pubmed/19357179?dopt=Abstract" xr:uid="{575497B2-2CB4-C841-A644-1D10E30A1EE7}"/>
    <hyperlink ref="G1469:G1476" r:id="rId33" display="https://www.ncbi.nlm.nih.gov/pubmed/20567254?dopt=Abstract" xr:uid="{898650E7-4DD1-FF44-886A-1B8CB3D9EE4C}"/>
    <hyperlink ref="G1478" r:id="rId34" display="https://www.ncbi.nlm.nih.gov/pubmed/20921968?dopt=Abstract" xr:uid="{C572681C-E2D6-EF41-84AD-B7DF6AAF5B14}"/>
    <hyperlink ref="G1480" r:id="rId35" display="https://www.ncbi.nlm.nih.gov/pubmed/21212936?dopt=Abstract" xr:uid="{03073DE4-411B-9A41-94F8-F49C4BF1C481}"/>
    <hyperlink ref="G1482:G1491" r:id="rId36" display="https://www.ncbi.nlm.nih.gov/pubmed/21252289?dopt=Abstract" xr:uid="{B01A15E5-A854-7549-9C97-08D3481B87EE}"/>
    <hyperlink ref="G1503:G1511" r:id="rId37" display="http://dmd.aspetjournals.org/content/44/10/1562?ijkey=39928755d05a02a575ad05e7d6fe588e4698868a&amp;keytype2=tf_ipsecsha" xr:uid="{36146B82-3EB5-FD49-BC97-ACC32C0C0DED}"/>
    <hyperlink ref="G1513" r:id="rId38" display="https://www.ncbi.nlm.nih.gov/pubmed/23831208?dopt=Abstract" xr:uid="{D1D48BC2-2B4B-7747-BF68-E6535A4491D2}"/>
    <hyperlink ref="G1553:G1555" r:id="rId39" display="https://www.ncbi.nlm.nih.gov/pubmed/29236753" xr:uid="{5CCC4109-8659-E748-BE03-43730687EE3A}"/>
    <hyperlink ref="G1575" r:id="rId40" display="https://www.ncbi.nlm.nih.gov/pubmed/?term=22021325" xr:uid="{7CF7F24B-7766-DD44-BA72-FDB9E9D88A86}"/>
    <hyperlink ref="G1579" r:id="rId41" display="https://www-ncbi-nlm-nih-gov.ucsf.idm.oclc.org/pubmed/?term=27737931" xr:uid="{1566BDF1-1B7C-5443-8431-5C4E734EBBA4}"/>
    <hyperlink ref="G1580" r:id="rId42" display="https://www-ncbi-nlm-nih-gov.ucsf.idm.oclc.org/pubmed/31834804" xr:uid="{ED6EE6F7-769F-D449-878F-AB1466B9EFFC}"/>
    <hyperlink ref="G1581:G1630" r:id="rId43" display="https://www-ncbi-nlm-nih-gov.ucsf.idm.oclc.org/pubmed/31834804" xr:uid="{5066BE12-7DA6-2F42-8A1F-BEC8B684C8EF}"/>
    <hyperlink ref="H1677" r:id="rId44" xr:uid="{1860D289-3CFB-DB42-8DCD-AE77B9B071DF}"/>
    <hyperlink ref="H2160" r:id="rId45" xr:uid="{13CB84B5-524A-9B4B-8225-1A0F89129C5C}"/>
    <hyperlink ref="H2177" r:id="rId46" xr:uid="{5237FE4A-E71C-404E-9F12-8C1C84F14976}"/>
    <hyperlink ref="H2178" r:id="rId47" xr:uid="{9C79FA5C-9006-9E44-BDAA-827E1C132221}"/>
    <hyperlink ref="H2184" r:id="rId48" xr:uid="{F5D2D492-704D-7446-8091-849D083AD235}"/>
    <hyperlink ref="E1631" r:id="rId49" display="https://transportal.compbio.ucsf.edu/compounds/bromsulphthalein-(bsp)/" xr:uid="{73D993C1-3205-4E47-98E5-FAEDA3C26204}"/>
    <hyperlink ref="E1642" r:id="rId50" display="https://transportal.compbio.ucsf.edu/compounds/bromsulphthalein-(bsp)/" xr:uid="{E5D29C52-8DB5-CF4E-96F7-181238D1D6C2}"/>
    <hyperlink ref="E1643:E1645" r:id="rId51" display="https://transportal.compbio.ucsf.edu/compounds/bromsulphthalein-(bsp)/" xr:uid="{7B1824CE-6244-0343-A857-EF1094A0C185}"/>
    <hyperlink ref="E1650:E1651" r:id="rId52" display="https://transportal.compbio.ucsf.edu/compounds/bromsulphthalein-(bsp)/" xr:uid="{8E7903DD-9644-FA45-BD45-AA226264B6F0}"/>
    <hyperlink ref="E1099" r:id="rId53" display="https://transportal.compbio.ucsf.edu/compounds/1-methyl-4-phenylpyridinium-(mpp+)/" xr:uid="{5AAE159F-8B58-8140-9B4F-0112906E71AC}"/>
    <hyperlink ref="E1101" r:id="rId54" display="https://transportal.compbio.ucsf.edu/compounds/1-methyl-4-phenylpyridinium-(mpp+)/" xr:uid="{12D33852-283E-BB44-90DE-C63C438CB276}"/>
    <hyperlink ref="E1119:E1120" r:id="rId55" display="https://transportal.compbio.ucsf.edu/compounds/1-methyl-4-phenylpyridinium-(mpp+)/" xr:uid="{CEE4AF3C-3670-1B45-B23C-985622AA3AD2}"/>
    <hyperlink ref="E1123" r:id="rId56" display="https://transportal.compbio.ucsf.edu/compounds/1-methyl-4-phenylpyridinium-(mpp+)/" xr:uid="{122C593F-AA6B-A940-AE32-EBA9E548FAB9}"/>
    <hyperlink ref="E1126" r:id="rId57" display="https://transportal.compbio.ucsf.edu/compounds/1-methyl-4-phenylpyridinium-(mpp+)/" xr:uid="{4176FE9F-28A0-AD4F-90CE-1677B9F4F137}"/>
    <hyperlink ref="E1133:E1144" r:id="rId58" display="https://transportal.compbio.ucsf.edu/compounds/1-methyl-4-phenylpyridinium-(mpp+)/" xr:uid="{33AC10F4-FA93-AA47-A184-933945A35616}"/>
    <hyperlink ref="E1151:E1155" r:id="rId59" display="https://transportal.compbio.ucsf.edu/compounds/1-methyl-4-phenylpyridinium-(mpp+)/" xr:uid="{EC703E75-442E-4D42-9198-15923DB86999}"/>
    <hyperlink ref="E1179:E1198" r:id="rId60" display="https://transportal.compbio.ucsf.edu/compounds/1-methyl-4-phenylpyridinium-(mpp+)/" xr:uid="{92E89FA1-7331-F14D-A893-F421415CBB0C}"/>
    <hyperlink ref="E1259:E1268" r:id="rId61" display="https://transportal.compbio.ucsf.edu/compounds/1-methyl-4-phenylpyridinium-(mpp+)/" xr:uid="{1647885C-1D9E-A44D-A742-4031D3C6B4DC}"/>
    <hyperlink ref="E1297" r:id="rId62" display="https://transportal.compbio.ucsf.edu/compounds/1-methyl-4-phenylpyridinium-(mpp+)/" xr:uid="{C38B9057-AF24-E744-B7A3-BE9ACC46778E}"/>
    <hyperlink ref="E1318" r:id="rId63" display="https://transportal.compbio.ucsf.edu/compounds/1-methyl-4-phenylpyridinium-(mpp+)/" xr:uid="{E1A4B0A1-DF30-764E-B132-596CC442AAC4}"/>
    <hyperlink ref="E1321" r:id="rId64" display="https://transportal.compbio.ucsf.edu/compounds/1-methyl-4-phenylpyridinium-(mpp+)/" xr:uid="{836B1499-0CFF-5246-8C33-6105E78B7DF4}"/>
    <hyperlink ref="E1325:E1348" r:id="rId65" display="https://transportal.compbio.ucsf.edu/compounds/1-methyl-4-phenylpyridinium-(mpp+)/" xr:uid="{84C92D8D-B9DE-8D44-876A-CDC723C1937B}"/>
    <hyperlink ref="E1352" r:id="rId66" display="https://transportal.compbio.ucsf.edu/compounds/1-methyl-4-phenylpyridinium-(mpp+)/" xr:uid="{73F80131-6F14-FA4A-AF53-5648D52B6D66}"/>
    <hyperlink ref="E1355:E1364" r:id="rId67" display="https://transportal.compbio.ucsf.edu/compounds/1-methyl-4-phenylpyridinium-(mpp+)/" xr:uid="{ECCC56E0-11DF-2D4B-93B2-417C925A502D}"/>
    <hyperlink ref="E1367" r:id="rId68" display="https://transportal.compbio.ucsf.edu/compounds/1-methyl-4-phenylpyridinium-(mpp+)/" xr:uid="{704CAD67-5989-2B48-A64E-538C5139643A}"/>
    <hyperlink ref="E1369" r:id="rId69" display="https://transportal.compbio.ucsf.edu/compounds/1-methyl-4-phenylpyridinium-(mpp+)/" xr:uid="{184F7B3E-975A-3744-B98C-D5AF4FD8ECBE}"/>
    <hyperlink ref="E1371:E1373" r:id="rId70" display="https://transportal.compbio.ucsf.edu/compounds/1-methyl-4-phenylpyridinium-(mpp+)/" xr:uid="{A3345E59-7692-684F-9E7A-AB9632D38961}"/>
    <hyperlink ref="E1387:E1392" r:id="rId71" display="https://transportal.compbio.ucsf.edu/compounds/1-methyl-4-phenylpyridinium-(mpp+)/" xr:uid="{B1FE5D12-998C-974E-8741-D1987F3AADA8}"/>
    <hyperlink ref="E1401:E1402" r:id="rId72" display="https://transportal.compbio.ucsf.edu/compounds/1-methyl-4-phenylpyridinium-(mpp+)/" xr:uid="{2E81E322-19A6-CC4B-ABC6-8031E592FC59}"/>
    <hyperlink ref="E1404" r:id="rId73" display="https://transportal.compbio.ucsf.edu/compounds/1-methyl-4-phenylpyridinium-(mpp+)/" xr:uid="{50FA1A56-9B49-2D4D-9647-65124907C6B1}"/>
    <hyperlink ref="E1406" r:id="rId74" display="https://transportal.compbio.ucsf.edu/compounds/1-methyl-4-phenylpyridinium-(mpp+)/" xr:uid="{463C797B-F88C-5848-8A08-2E6AD624B8F0}"/>
    <hyperlink ref="E1408" r:id="rId75" display="https://transportal.compbio.ucsf.edu/compounds/1-methyl-4-phenylpyridinium-(mpp+)/" xr:uid="{0FF410AB-308E-C845-9AC0-421368B2A1E6}"/>
    <hyperlink ref="E1410:E1417" r:id="rId76" display="https://transportal.compbio.ucsf.edu/compounds/1-methyl-4-phenylpyridinium-(mpp+)/" xr:uid="{2D269505-7253-D441-850C-79096AD5295B}"/>
    <hyperlink ref="E1425:E1433" r:id="rId77" display="https://transportal.compbio.ucsf.edu/compounds/1-methyl-4-phenylpyridinium-(mpp+)/" xr:uid="{A7D130EB-0FCC-F042-83B0-F9C7C75D529C}"/>
    <hyperlink ref="E1459:E1462" r:id="rId78" display="https://transportal.compbio.ucsf.edu/compounds/1-methyl-4-phenylpyridinium-(mpp+)/" xr:uid="{06E152DA-9BDD-564D-A126-C5B4D271B405}"/>
    <hyperlink ref="E1467" r:id="rId79" display="https://transportal.compbio.ucsf.edu/compounds/1-methyl-4-phenylpyridinium-(mpp+)/" xr:uid="{0AE0396D-3EA2-A14B-83EC-AB07161AB851}"/>
    <hyperlink ref="E1479:E1480" r:id="rId80" display="https://transportal.compbio.ucsf.edu/compounds/1-methyl-4-phenylpyridinium-(mpp+)/" xr:uid="{930FD969-B108-C242-807B-67F055323404}"/>
    <hyperlink ref="E1520" r:id="rId81" display="https://transportal.compbio.ucsf.edu/compounds/1-methyl-4-phenylpyridinium-(mpp+)/" xr:uid="{23DFD3B2-FF4E-044C-B2DC-9F8189326D37}"/>
    <hyperlink ref="E1524" r:id="rId82" display="https://transportal.compbio.ucsf.edu/compounds/1-methyl-4-phenylpyridinium-(mpp+)/" xr:uid="{6B4ED868-6BD1-BD40-BFBB-26C1A3F4108A}"/>
    <hyperlink ref="E1555" r:id="rId83" display="https://transportal.compbio.ucsf.edu/compounds/1-methyl-4-phenylpyridinium-(mpp+)/" xr:uid="{81DA1D3B-C6ED-2F43-9D70-B59C55989822}"/>
    <hyperlink ref="E1928:E1955" r:id="rId84" display="https://transportal.compbio.ucsf.edu/compounds/1-methyl-4-phenylpyridinium-(mpp+)/" xr:uid="{819208DF-BCBA-0A47-B83D-94B11B0245FE}"/>
    <hyperlink ref="E1958:E1961" r:id="rId85" display="https://transportal.compbio.ucsf.edu/compounds/1-methyl-4-phenylpyridinium-(mpp+)/" xr:uid="{9485FA5E-952C-5341-9F37-9A3A760FF939}"/>
    <hyperlink ref="E2011" r:id="rId86" display="https://transportal.compbio.ucsf.edu/compounds/1-methyl-4-phenylpyridinium-(mpp+)/" xr:uid="{70AE984A-DCFB-2C48-ACC4-2EB565726733}"/>
    <hyperlink ref="E2020:E2046" r:id="rId87" display="https://transportal.compbio.ucsf.edu/compounds/1-methyl-4-phenylpyridinium-(mpp+)/" xr:uid="{22CAAB02-E502-D442-9BD6-B687680B0A16}"/>
    <hyperlink ref="E2049:E2053" r:id="rId88" display="https://transportal.compbio.ucsf.edu/compounds/1-methyl-4-phenylpyridinium-(mpp+)/" xr:uid="{31A12B31-8555-2543-AF0B-2413E2C5AE59}"/>
    <hyperlink ref="E2128" r:id="rId89" display="https://transportal.compbio.ucsf.edu/compounds/1-methyl-4-phenylpyridinium-(mpp+)/" xr:uid="{9000A71F-3EDB-B74F-A69E-A356EA074D55}"/>
    <hyperlink ref="E986" r:id="rId90" display="https://transportal.compbio.ucsf.edu/compounds/4-(4-dimethylamino)styryl-n-methylpyridinium-(asp+)/" xr:uid="{0BF2C07E-4EA7-A044-BFC2-80D96352D782}"/>
    <hyperlink ref="E2134" r:id="rId91" display="https://transportal.compbio.ucsf.edu/compounds/4-(4-dimethylamino)styryl-n-methylpyridinium-(asp+)/" xr:uid="{B40269FE-495C-D24F-A7B3-7BD69CCF1EE2}"/>
    <hyperlink ref="E1098" r:id="rId92" display="https://transportal.compbio.ucsf.edu/compounds/4-(4-dimethylamino)styryl-n-methylpyridinium-(asp+)/" xr:uid="{B6C842EE-303F-5C4F-A801-57B70C1AB120}"/>
    <hyperlink ref="E1129:E1132" r:id="rId93" display="https://transportal.compbio.ucsf.edu/compounds/4-(4-dimethylamino)styryl-n-methylpyridinium-(asp+)/" xr:uid="{68792CCA-3056-0A43-8C20-6C3D9DA7BE15}"/>
    <hyperlink ref="E1239:E1258" r:id="rId94" display="https://transportal.compbio.ucsf.edu/compounds/4-(4-dimethylamino)styryl-n-methylpyridinium-(asp+)/" xr:uid="{66A0BB5F-5D56-B14B-8CFE-A77E736443A5}"/>
    <hyperlink ref="E1298" r:id="rId95" display="https://transportal.compbio.ucsf.edu/compounds/4-(4-dimethylamino)styryl-n-methylpyridinium-(asp+)/" xr:uid="{74E2F901-6DA7-C341-80CF-625E05A611F2}"/>
    <hyperlink ref="E1322" r:id="rId96" display="https://transportal.compbio.ucsf.edu/compounds/4-(4-dimethylamino)styryl-n-methylpyridinium-(asp+)/" xr:uid="{FE1D5BE2-DFE0-EA48-A799-DEF0EAC047FF}"/>
    <hyperlink ref="E1377" r:id="rId97" display="https://transportal.compbio.ucsf.edu/compounds/4-(4-dimethylamino)styryl-n-methylpyridinium-(asp+)/" xr:uid="{62DC6017-640C-3C4B-8945-01308617CAA3}"/>
    <hyperlink ref="E1396" r:id="rId98" display="https://transportal.compbio.ucsf.edu/compounds/4-(4-dimethylamino)styryl-n-methylpyridinium-(asp+)/" xr:uid="{614CD167-8CE0-7B4A-8393-41B7E9225358}"/>
    <hyperlink ref="E1434:E1458" r:id="rId99" display="https://transportal.compbio.ucsf.edu/compounds/4-(4-dimethylamino)styryl-n-methylpyridinium-(asp+)/" xr:uid="{C76E28BC-46D6-3844-AC54-35E59C6560CC}"/>
    <hyperlink ref="E1468:E1478" r:id="rId100" display="https://transportal.compbio.ucsf.edu/compounds/4-(4-dimethylamino)styryl-n-methylpyridinium-(asp+)/" xr:uid="{97CC9B8E-E773-B84B-A1FD-3A03F84ABD3E}"/>
    <hyperlink ref="E1492:E1496" r:id="rId101" display="https://transportal.compbio.ucsf.edu/compounds/4-(4-dimethylamino)styryl-n-methylpyridinium-(asp+)/" xr:uid="{A25E4562-3B7F-BF4A-8456-AD96EA6786F0}"/>
    <hyperlink ref="E1502:E1511" r:id="rId102" display="https://transportal.compbio.ucsf.edu/compounds/4-(4-dimethylamino)styryl-n-methylpyridinium-(asp+)/" xr:uid="{3A189A2C-15C2-9842-89EC-1283A73F97E9}"/>
    <hyperlink ref="E1525:E1551" r:id="rId103" display="https://transportal.compbio.ucsf.edu/compounds/4-(4-dimethylamino)styryl-n-methylpyridinium-(asp+)/" xr:uid="{379CF6EF-708D-E54C-9B4D-C48180D37F35}"/>
    <hyperlink ref="E1554" r:id="rId104" display="https://transportal.compbio.ucsf.edu/compounds/4-(4-dimethylamino)styryl-n-methylpyridinium-(asp+)/" xr:uid="{CEF6DEFD-2621-AD43-9E16-ED1F9A43BB49}"/>
    <hyperlink ref="E1962:E2008" r:id="rId105" display="https://transportal.compbio.ucsf.edu/compounds/4-(4-dimethylamino)styryl-n-methylpyridinium-(asp+)/" xr:uid="{7D02EE52-C5DC-B84B-83A1-4BFC5F69EAA8}"/>
    <hyperlink ref="E2018" r:id="rId106" display="https://transportal.compbio.ucsf.edu/compounds/4-(4-dimethylamino)styryl-n-methylpyridinium-(asp+)/" xr:uid="{E461BA26-9ED8-BF4F-B543-A0DE388C61D6}"/>
    <hyperlink ref="E2054:E2061" r:id="rId107" display="https://transportal.compbio.ucsf.edu/compounds/4-(4-dimethylamino)styryl-n-methylpyridinium-(asp+)/" xr:uid="{569628E6-8B43-DF4B-929D-A05802E2BF87}"/>
    <hyperlink ref="E2068:E2069" r:id="rId108" display="https://transportal.compbio.ucsf.edu/compounds/4-(4-dimethylamino)styryl-n-methylpyridinium-(asp+)/" xr:uid="{15AA34F0-B901-5345-953D-77CC8551D7E6}"/>
    <hyperlink ref="E2072:E2079" r:id="rId109" display="https://transportal.compbio.ucsf.edu/compounds/4-(4-dimethylamino)styryl-n-methylpyridinium-(asp+)/" xr:uid="{29135ACC-822C-2143-8EC8-6B69EA73AA1A}"/>
    <hyperlink ref="E2083:E2092" r:id="rId110" display="https://transportal.compbio.ucsf.edu/compounds/4-(4-dimethylamino)styryl-n-methylpyridinium-(asp+)/" xr:uid="{0E512D9F-F11F-B344-BEE3-F7D666C5DAEC}"/>
    <hyperlink ref="E2097:E2116" r:id="rId111" display="https://transportal.compbio.ucsf.edu/compounds/4-(4-dimethylamino)styryl-n-methylpyridinium-(asp+)/" xr:uid="{65BF16FA-E1B1-2745-BF80-FA443281B336}"/>
    <hyperlink ref="E2120:E2124" r:id="rId112" display="https://transportal.compbio.ucsf.edu/compounds/4-(4-dimethylamino)styryl-n-methylpyridinium-(asp+)/" xr:uid="{E613F5B5-1253-644F-964E-BD1B13B19303}"/>
    <hyperlink ref="B793" r:id="rId113" display="https://transportal.compbio.ucsf.edu/compounds/cyclosporine/" xr:uid="{EFC184C1-9B47-814B-A27C-DDDE3E8426A7}"/>
    <hyperlink ref="B4" r:id="rId114" display="https://transportal.compbio.ucsf.edu/compounds/cyclosporine/" xr:uid="{4D40B608-C8FF-7744-8CA3-C6F8DE266390}"/>
    <hyperlink ref="B13" r:id="rId115" display="https://transportal.compbio.ucsf.edu/compounds/cyclosporine/" xr:uid="{C7D1678F-66C3-8940-A1B3-60CBB0B91085}"/>
    <hyperlink ref="B32" r:id="rId116" display="https://transportal.compbio.ucsf.edu/compounds/cyclosporine/" xr:uid="{E7C95BF1-FECB-4443-96DB-E1FCA025E2DE}"/>
    <hyperlink ref="B606:B607" r:id="rId117" display="https://transportal.compbio.ucsf.edu/compounds/cyclosporine/" xr:uid="{9337EA29-2585-B749-AF7E-391966657E18}"/>
    <hyperlink ref="B630" r:id="rId118" display="https://transportal.compbio.ucsf.edu/compounds/cyclosporine/" xr:uid="{4DB82D5D-870E-E948-AD0E-74BB31AD061E}"/>
    <hyperlink ref="B697" r:id="rId119" display="https://transportal.compbio.ucsf.edu/compounds/cyclosporine/" xr:uid="{0E147CDC-F5A8-7F49-A549-CA3563A2B670}"/>
    <hyperlink ref="B700" r:id="rId120" display="https://transportal.compbio.ucsf.edu/compounds/cyclosporine/" xr:uid="{B98A4D35-D894-F14A-8959-6349EDAD90E0}"/>
    <hyperlink ref="B702" r:id="rId121" display="https://transportal.compbio.ucsf.edu/compounds/cyclosporine/" xr:uid="{705C5EC7-18B1-E947-8653-18FA882A1812}"/>
    <hyperlink ref="B705:B706" r:id="rId122" display="https://transportal.compbio.ucsf.edu/compounds/cyclosporine/" xr:uid="{334BD5E6-9670-9746-93D0-C63B5B781F07}"/>
    <hyperlink ref="B713" r:id="rId123" display="https://transportal.compbio.ucsf.edu/compounds/cyclosporine/" xr:uid="{4DAAD54D-16FF-A84E-9A95-4666A9AA7A5E}"/>
    <hyperlink ref="B720" r:id="rId124" display="https://transportal.compbio.ucsf.edu/compounds/cyclosporine/" xr:uid="{33423BAC-6649-3746-81DA-4B225E2976BE}"/>
    <hyperlink ref="B726" r:id="rId125" display="https://transportal.compbio.ucsf.edu/compounds/cyclosporine/" xr:uid="{4CDFE147-F9C6-5D4D-8F87-59C07A8643E8}"/>
    <hyperlink ref="B746:B747" r:id="rId126" display="https://transportal.compbio.ucsf.edu/compounds/cyclosporine/" xr:uid="{FCBB5174-0F3A-114D-BF29-A23E9147D243}"/>
    <hyperlink ref="B752" r:id="rId127" display="https://transportal.compbio.ucsf.edu/compounds/cyclosporine/" xr:uid="{E4C937A8-D0F2-2B44-9F30-719973382A06}"/>
    <hyperlink ref="B765" r:id="rId128" display="https://transportal.compbio.ucsf.edu/compounds/cyclosporine/" xr:uid="{E332809E-5498-C44A-9A36-030B02CE20B8}"/>
    <hyperlink ref="B854" r:id="rId129" display="https://transportal.compbio.ucsf.edu/compounds/cyclosporine/" xr:uid="{63B616C3-8AC8-0E46-A179-33460F0874CD}"/>
    <hyperlink ref="B888" r:id="rId130" display="https://transportal.compbio.ucsf.edu/compounds/cyclosporine/" xr:uid="{0BAD6435-07EA-5F4D-95CE-D84CCD0330D3}"/>
    <hyperlink ref="B900" r:id="rId131" display="https://transportal.compbio.ucsf.edu/compounds/cyclosporine/" xr:uid="{58AE69BF-7E1A-6B48-B2CE-C8C3074498D4}"/>
    <hyperlink ref="B918" r:id="rId132" display="https://transportal.compbio.ucsf.edu/compounds/cyclosporine/" xr:uid="{4FF9DDAF-C5CF-CC4A-9742-962447DCB25D}"/>
    <hyperlink ref="B928" r:id="rId133" display="https://transportal.compbio.ucsf.edu/compounds/cyclosporine/" xr:uid="{039FB131-073F-C54D-9C9B-A364498B9BA0}"/>
    <hyperlink ref="B958" r:id="rId134" display="https://transportal.compbio.ucsf.edu/compounds/cyclosporine/" xr:uid="{B36CEC7D-128E-664D-930E-D822870F3CA2}"/>
    <hyperlink ref="B963" r:id="rId135" display="https://transportal.compbio.ucsf.edu/compounds/cyclosporine/" xr:uid="{1F5E380E-103E-C246-AB50-AB127E457DC2}"/>
    <hyperlink ref="B1633" r:id="rId136" display="https://transportal.compbio.ucsf.edu/compounds/cyclosporine/" xr:uid="{4E831331-67B8-E843-93D8-6D989C1071F9}"/>
    <hyperlink ref="B1678" r:id="rId137" display="https://transportal.compbio.ucsf.edu/compounds/cyclosporine/" xr:uid="{10B0667D-E5CC-3141-8DD7-C90C33CC6C4A}"/>
    <hyperlink ref="B1699" r:id="rId138" display="https://transportal.compbio.ucsf.edu/compounds/cyclosporine/" xr:uid="{9BE9D2C5-66E6-014C-8C5F-706D0B1A8946}"/>
    <hyperlink ref="B1703" r:id="rId139" display="https://transportal.compbio.ucsf.edu/compounds/cyclosporine/" xr:uid="{F3D8E907-903D-6848-98D8-1F75D3E4419E}"/>
    <hyperlink ref="B1748" r:id="rId140" display="https://transportal.compbio.ucsf.edu/compounds/cyclosporine/" xr:uid="{1B545C16-D2B3-FE42-947D-4CFDF91B787C}"/>
    <hyperlink ref="B1774" r:id="rId141" display="https://transportal.compbio.ucsf.edu/compounds/cyclosporine/" xr:uid="{9054D880-7023-5D49-A4E9-18D4F3951DCD}"/>
    <hyperlink ref="B1787" r:id="rId142" display="https://transportal.compbio.ucsf.edu/compounds/cyclosporine/" xr:uid="{BFBFDC5B-421A-EF48-B2DD-8B9831AC827D}"/>
    <hyperlink ref="B2153" r:id="rId143" display="https://transportal.compbio.ucsf.edu/compounds/cyclosporine/" xr:uid="{A0636F04-C434-914B-A3C3-9B0446D5957C}"/>
    <hyperlink ref="B2164:B2165" r:id="rId144" display="https://transportal.compbio.ucsf.edu/compounds/cyclosporine/" xr:uid="{3A92D790-C623-1144-B1B1-0244DFE91A04}"/>
    <hyperlink ref="B1051" r:id="rId145" display="https://transportal.compbio.ucsf.edu/compounds/1-methyl-4-phenylpyridinium-(mpp+)/" xr:uid="{FED4371F-B297-3B4D-8EAA-54614D272418}"/>
    <hyperlink ref="B1134" r:id="rId146" display="https://transportal.compbio.ucsf.edu/compounds/1-methyl-4-phenylpyridinium-(mpp+)/" xr:uid="{89F2B3B6-A2C2-7C4B-B7E0-FD9ACDC6E609}"/>
    <hyperlink ref="B1275" r:id="rId147" display="https://transportal.compbio.ucsf.edu/compounds/1-methyl-4-phenylpyridinium-(mpp+)/" xr:uid="{38241034-41C7-7147-A457-2BB75B622888}"/>
    <hyperlink ref="B1464" r:id="rId148" display="https://transportal.compbio.ucsf.edu/compounds/1-methyl-4-phenylpyridinium-(mpp+)/" xr:uid="{610CD99E-2018-6C4D-8F81-7AE2E1FD98FE}"/>
    <hyperlink ref="B1939" r:id="rId149" display="https://transportal.compbio.ucsf.edu/compounds/1-methyl-4-phenylpyridinium-(mpp+)/" xr:uid="{AC0C38D6-EC38-B44D-BA03-FE011CC42806}"/>
    <hyperlink ref="B1417" r:id="rId150" display="https://transportal.compbio.ucsf.edu/compounds/17beta-estradiol/" xr:uid="{DE1BE032-C906-F340-ADAC-7FD6BA32424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9"/>
  <sheetViews>
    <sheetView tabSelected="1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baseColWidth="10" defaultRowHeight="16"/>
  <cols>
    <col min="1" max="1" width="23.83203125" customWidth="1"/>
    <col min="2" max="2" width="20" style="42" bestFit="1" customWidth="1"/>
    <col min="3" max="3" width="14.33203125" bestFit="1" customWidth="1"/>
    <col min="4" max="4" width="12.5" bestFit="1" customWidth="1"/>
    <col min="11" max="12" width="14.1640625" customWidth="1"/>
  </cols>
  <sheetData>
    <row r="1" spans="1:15">
      <c r="A1" s="71" t="s">
        <v>572</v>
      </c>
      <c r="B1" s="71" t="s">
        <v>611</v>
      </c>
      <c r="C1" s="72" t="s">
        <v>612</v>
      </c>
      <c r="D1" s="72" t="s">
        <v>613</v>
      </c>
      <c r="E1" s="4" t="s">
        <v>614</v>
      </c>
      <c r="F1" s="4" t="s">
        <v>615</v>
      </c>
      <c r="G1" s="4" t="s">
        <v>616</v>
      </c>
      <c r="H1" s="4" t="s">
        <v>617</v>
      </c>
      <c r="I1" s="4" t="s">
        <v>618</v>
      </c>
      <c r="J1" s="72" t="s">
        <v>619</v>
      </c>
      <c r="K1" s="72" t="s">
        <v>576</v>
      </c>
      <c r="L1" s="4" t="s">
        <v>1446</v>
      </c>
      <c r="M1" s="41" t="s">
        <v>1450</v>
      </c>
      <c r="N1" s="41" t="s">
        <v>1483</v>
      </c>
      <c r="O1" s="41" t="s">
        <v>1482</v>
      </c>
    </row>
    <row r="2" spans="1:15">
      <c r="A2" s="55" t="s">
        <v>1178</v>
      </c>
      <c r="B2" s="5" t="s">
        <v>1195</v>
      </c>
      <c r="C2" t="s">
        <v>1209</v>
      </c>
      <c r="D2" s="40" t="s">
        <v>1202</v>
      </c>
      <c r="E2" s="4">
        <v>2.91</v>
      </c>
      <c r="F2" s="4">
        <v>2.12</v>
      </c>
      <c r="G2" s="4" t="s">
        <v>759</v>
      </c>
      <c r="H2" s="4" t="s">
        <v>759</v>
      </c>
      <c r="I2" s="4">
        <v>1.51</v>
      </c>
      <c r="J2" s="4" t="s">
        <v>759</v>
      </c>
      <c r="K2" s="63">
        <v>10976543</v>
      </c>
    </row>
    <row r="3" spans="1:15">
      <c r="A3" s="55" t="s">
        <v>1178</v>
      </c>
      <c r="B3" s="5" t="s">
        <v>1195</v>
      </c>
      <c r="C3" t="s">
        <v>1209</v>
      </c>
      <c r="D3" s="40" t="s">
        <v>1199</v>
      </c>
      <c r="E3" s="4">
        <v>2.79</v>
      </c>
      <c r="F3" s="4">
        <v>2.81</v>
      </c>
      <c r="G3" s="4" t="s">
        <v>759</v>
      </c>
      <c r="H3" s="4" t="s">
        <v>759</v>
      </c>
      <c r="I3" s="4" t="s">
        <v>759</v>
      </c>
      <c r="J3" s="4" t="s">
        <v>759</v>
      </c>
      <c r="K3" s="63">
        <v>11372002</v>
      </c>
    </row>
    <row r="4" spans="1:15">
      <c r="A4" s="55" t="s">
        <v>1462</v>
      </c>
      <c r="B4" s="5" t="s">
        <v>1232</v>
      </c>
      <c r="C4" s="1" t="s">
        <v>645</v>
      </c>
      <c r="D4" s="40" t="s">
        <v>1187</v>
      </c>
      <c r="E4" s="4">
        <v>3.55</v>
      </c>
      <c r="F4" s="4">
        <v>4.0999999999999996</v>
      </c>
      <c r="G4" s="4" t="s">
        <v>759</v>
      </c>
      <c r="H4" s="4">
        <v>0.31</v>
      </c>
      <c r="I4" s="4" t="s">
        <v>927</v>
      </c>
      <c r="J4" s="4" t="s">
        <v>759</v>
      </c>
      <c r="K4" s="63">
        <v>11907637</v>
      </c>
    </row>
    <row r="5" spans="1:15">
      <c r="A5" s="55" t="s">
        <v>1178</v>
      </c>
      <c r="B5" s="5" t="s">
        <v>1195</v>
      </c>
      <c r="C5" t="s">
        <v>1209</v>
      </c>
      <c r="D5" s="40" t="s">
        <v>1175</v>
      </c>
      <c r="E5" s="4">
        <v>2.02</v>
      </c>
      <c r="F5" s="4" t="s">
        <v>927</v>
      </c>
      <c r="G5" s="4">
        <v>0.56999999999999995</v>
      </c>
      <c r="H5" s="4" t="s">
        <v>759</v>
      </c>
      <c r="I5" s="4" t="s">
        <v>927</v>
      </c>
      <c r="J5" s="4" t="s">
        <v>759</v>
      </c>
      <c r="K5" s="63">
        <v>12811363</v>
      </c>
    </row>
    <row r="6" spans="1:15">
      <c r="A6" s="55" t="s">
        <v>1459</v>
      </c>
      <c r="B6" s="5" t="s">
        <v>1233</v>
      </c>
      <c r="C6" s="1" t="s">
        <v>645</v>
      </c>
      <c r="D6" s="40" t="s">
        <v>1175</v>
      </c>
      <c r="E6" s="4">
        <v>9.93</v>
      </c>
      <c r="F6" s="4">
        <v>7.78</v>
      </c>
      <c r="G6" s="4" t="s">
        <v>759</v>
      </c>
      <c r="H6" s="4" t="s">
        <v>759</v>
      </c>
      <c r="I6" s="4">
        <v>0.75</v>
      </c>
      <c r="J6" s="4" t="s">
        <v>759</v>
      </c>
      <c r="K6" s="63">
        <v>14749696</v>
      </c>
    </row>
    <row r="7" spans="1:15">
      <c r="A7" s="55" t="s">
        <v>1178</v>
      </c>
      <c r="B7" s="5" t="s">
        <v>1195</v>
      </c>
      <c r="C7" t="s">
        <v>1209</v>
      </c>
      <c r="D7" s="40" t="s">
        <v>1054</v>
      </c>
      <c r="E7" s="4">
        <v>1.88</v>
      </c>
      <c r="F7" s="4">
        <v>2.21</v>
      </c>
      <c r="G7" s="4" t="s">
        <v>759</v>
      </c>
      <c r="H7" s="4" t="s">
        <v>759</v>
      </c>
      <c r="I7" s="4" t="s">
        <v>927</v>
      </c>
      <c r="J7" s="4" t="s">
        <v>759</v>
      </c>
      <c r="K7" s="63">
        <v>15116058</v>
      </c>
    </row>
    <row r="8" spans="1:15">
      <c r="A8" s="55" t="s">
        <v>1462</v>
      </c>
      <c r="B8" s="55" t="s">
        <v>1174</v>
      </c>
      <c r="C8" s="60" t="s">
        <v>117</v>
      </c>
      <c r="D8" s="60" t="s">
        <v>1175</v>
      </c>
      <c r="E8" s="57">
        <f>114/54</f>
        <v>2.1111111111111112</v>
      </c>
      <c r="F8" s="57">
        <f>41/18</f>
        <v>2.2777777777777777</v>
      </c>
      <c r="G8" s="57" t="s">
        <v>759</v>
      </c>
      <c r="H8" s="57" t="s">
        <v>759</v>
      </c>
      <c r="I8" s="57" t="s">
        <v>759</v>
      </c>
      <c r="J8" s="57"/>
      <c r="K8" s="58">
        <v>15518608</v>
      </c>
      <c r="L8" s="58"/>
    </row>
    <row r="9" spans="1:15">
      <c r="A9" s="55" t="s">
        <v>1462</v>
      </c>
      <c r="B9" s="55" t="s">
        <v>1174</v>
      </c>
      <c r="C9" s="56" t="s">
        <v>117</v>
      </c>
      <c r="D9" s="56" t="s">
        <v>193</v>
      </c>
      <c r="E9" s="57">
        <f>219/22</f>
        <v>9.954545454545455</v>
      </c>
      <c r="F9" s="57">
        <f>50/7</f>
        <v>7.1428571428571432</v>
      </c>
      <c r="G9" s="57" t="s">
        <v>759</v>
      </c>
      <c r="H9" s="57" t="s">
        <v>759</v>
      </c>
      <c r="I9" s="57" t="s">
        <v>759</v>
      </c>
      <c r="J9" s="57"/>
      <c r="K9" s="58">
        <v>15518608</v>
      </c>
      <c r="L9" s="58"/>
    </row>
    <row r="10" spans="1:15">
      <c r="A10" s="55" t="s">
        <v>1462</v>
      </c>
      <c r="B10" s="55" t="s">
        <v>1174</v>
      </c>
      <c r="C10" s="56" t="s">
        <v>117</v>
      </c>
      <c r="D10" s="56" t="s">
        <v>687</v>
      </c>
      <c r="E10" s="57">
        <f>454/102</f>
        <v>4.4509803921568629</v>
      </c>
      <c r="F10" s="57">
        <f>113/21</f>
        <v>5.3809523809523814</v>
      </c>
      <c r="G10" s="57" t="s">
        <v>759</v>
      </c>
      <c r="H10" s="57" t="s">
        <v>759</v>
      </c>
      <c r="I10" s="57" t="s">
        <v>759</v>
      </c>
      <c r="J10" s="57"/>
      <c r="K10" s="58">
        <v>15518608</v>
      </c>
      <c r="L10" s="58"/>
    </row>
    <row r="11" spans="1:15">
      <c r="A11" s="55" t="s">
        <v>1178</v>
      </c>
      <c r="B11" s="5" t="s">
        <v>1195</v>
      </c>
      <c r="C11" t="s">
        <v>1209</v>
      </c>
      <c r="D11" s="40" t="s">
        <v>1198</v>
      </c>
      <c r="E11" s="4">
        <v>1.24</v>
      </c>
      <c r="F11" s="4">
        <v>1.17</v>
      </c>
      <c r="G11" s="4" t="s">
        <v>759</v>
      </c>
      <c r="H11" s="4" t="s">
        <v>759</v>
      </c>
      <c r="I11" s="4">
        <v>0.84</v>
      </c>
      <c r="J11" s="4" t="s">
        <v>759</v>
      </c>
      <c r="K11" s="63">
        <v>16084850</v>
      </c>
    </row>
    <row r="12" spans="1:15">
      <c r="A12" s="55" t="s">
        <v>1460</v>
      </c>
      <c r="B12" s="5" t="s">
        <v>1249</v>
      </c>
      <c r="C12" s="1" t="s">
        <v>645</v>
      </c>
      <c r="D12" s="40" t="s">
        <v>1198</v>
      </c>
      <c r="E12" s="4">
        <v>15.3</v>
      </c>
      <c r="F12" s="4">
        <v>13.7</v>
      </c>
      <c r="G12" s="4" t="s">
        <v>759</v>
      </c>
      <c r="H12" s="4" t="s">
        <v>759</v>
      </c>
      <c r="I12" s="4" t="s">
        <v>759</v>
      </c>
      <c r="J12" s="4" t="s">
        <v>927</v>
      </c>
      <c r="K12" s="7">
        <v>16095503</v>
      </c>
    </row>
    <row r="13" spans="1:15">
      <c r="A13" s="55" t="s">
        <v>1178</v>
      </c>
      <c r="B13" s="5" t="s">
        <v>1234</v>
      </c>
      <c r="C13" s="1" t="s">
        <v>645</v>
      </c>
      <c r="D13" s="40" t="s">
        <v>302</v>
      </c>
      <c r="E13" s="4">
        <v>2.44</v>
      </c>
      <c r="F13" s="4">
        <v>1.72</v>
      </c>
      <c r="G13" s="4" t="s">
        <v>927</v>
      </c>
      <c r="H13" s="4" t="s">
        <v>759</v>
      </c>
      <c r="I13" s="4" t="s">
        <v>927</v>
      </c>
      <c r="J13" s="4" t="s">
        <v>927</v>
      </c>
      <c r="K13" s="63">
        <v>16198658</v>
      </c>
    </row>
    <row r="14" spans="1:15">
      <c r="A14" s="55" t="s">
        <v>1178</v>
      </c>
      <c r="B14" s="5" t="s">
        <v>1195</v>
      </c>
      <c r="C14" s="1" t="s">
        <v>1141</v>
      </c>
      <c r="D14" s="40" t="s">
        <v>1198</v>
      </c>
      <c r="E14" s="4">
        <v>7.25</v>
      </c>
      <c r="F14" s="4">
        <v>10.5</v>
      </c>
      <c r="G14" s="4" t="s">
        <v>759</v>
      </c>
      <c r="H14" s="4">
        <v>0.13</v>
      </c>
      <c r="I14" s="4">
        <v>0.37</v>
      </c>
      <c r="J14" s="4" t="s">
        <v>759</v>
      </c>
      <c r="K14" s="63">
        <v>17192770</v>
      </c>
    </row>
    <row r="15" spans="1:15">
      <c r="A15" s="55" t="s">
        <v>1178</v>
      </c>
      <c r="B15" s="5" t="s">
        <v>1235</v>
      </c>
      <c r="C15" t="s">
        <v>1209</v>
      </c>
      <c r="D15" s="40" t="s">
        <v>302</v>
      </c>
      <c r="E15" s="4">
        <v>8.2200000000000006</v>
      </c>
      <c r="F15" s="4">
        <v>2.6</v>
      </c>
      <c r="G15" s="4" t="s">
        <v>759</v>
      </c>
      <c r="H15" s="4" t="s">
        <v>759</v>
      </c>
      <c r="I15" s="4">
        <v>2.27</v>
      </c>
      <c r="J15" s="4" t="s">
        <v>1028</v>
      </c>
      <c r="K15" s="63">
        <v>19238654</v>
      </c>
    </row>
    <row r="16" spans="1:15">
      <c r="A16" s="55" t="s">
        <v>1388</v>
      </c>
      <c r="B16" s="5" t="s">
        <v>1388</v>
      </c>
      <c r="C16" s="1" t="s">
        <v>734</v>
      </c>
      <c r="D16" s="40" t="s">
        <v>1210</v>
      </c>
      <c r="E16" s="4">
        <v>1</v>
      </c>
      <c r="F16" s="4">
        <v>1</v>
      </c>
      <c r="G16" s="4" t="s">
        <v>759</v>
      </c>
      <c r="H16" s="4" t="s">
        <v>759</v>
      </c>
      <c r="I16" s="4">
        <v>1</v>
      </c>
      <c r="J16" s="4"/>
      <c r="K16" s="4">
        <v>19569219</v>
      </c>
    </row>
    <row r="17" spans="1:15">
      <c r="A17" s="55" t="s">
        <v>1463</v>
      </c>
      <c r="B17" s="73" t="s">
        <v>1442</v>
      </c>
      <c r="C17" s="40" t="s">
        <v>1444</v>
      </c>
      <c r="D17" s="40" t="s">
        <v>1054</v>
      </c>
      <c r="E17" s="4">
        <v>1.37</v>
      </c>
      <c r="F17" s="4">
        <v>2.23</v>
      </c>
      <c r="G17" s="4" t="s">
        <v>759</v>
      </c>
      <c r="H17" s="4" t="s">
        <v>759</v>
      </c>
      <c r="I17" s="4" t="s">
        <v>759</v>
      </c>
      <c r="J17" s="4"/>
      <c r="K17" s="4">
        <v>19667285</v>
      </c>
    </row>
    <row r="18" spans="1:15">
      <c r="A18" s="55" t="s">
        <v>1178</v>
      </c>
      <c r="B18" s="5" t="s">
        <v>1195</v>
      </c>
      <c r="C18" s="1" t="s">
        <v>1141</v>
      </c>
      <c r="D18" s="40" t="s">
        <v>1175</v>
      </c>
      <c r="E18" s="4">
        <v>2.27</v>
      </c>
      <c r="F18" s="4">
        <v>2.73</v>
      </c>
      <c r="G18" s="4" t="s">
        <v>759</v>
      </c>
      <c r="H18" s="4">
        <v>0.5</v>
      </c>
      <c r="I18" s="4" t="s">
        <v>927</v>
      </c>
      <c r="J18" s="4" t="s">
        <v>759</v>
      </c>
      <c r="K18" s="63">
        <v>19695392</v>
      </c>
    </row>
    <row r="19" spans="1:15">
      <c r="A19" s="55" t="s">
        <v>1178</v>
      </c>
      <c r="B19" s="5" t="s">
        <v>1195</v>
      </c>
      <c r="C19" t="s">
        <v>1209</v>
      </c>
      <c r="D19" s="40" t="s">
        <v>1198</v>
      </c>
      <c r="E19" s="4">
        <v>1.35</v>
      </c>
      <c r="F19" s="4" t="s">
        <v>927</v>
      </c>
      <c r="G19" s="4" t="s">
        <v>759</v>
      </c>
      <c r="H19" s="4" t="s">
        <v>759</v>
      </c>
      <c r="I19" s="4">
        <v>0.74</v>
      </c>
      <c r="J19" s="4" t="s">
        <v>759</v>
      </c>
      <c r="K19" s="63">
        <v>20413454</v>
      </c>
    </row>
    <row r="20" spans="1:15">
      <c r="A20" s="42" t="s">
        <v>960</v>
      </c>
      <c r="B20" s="5" t="s">
        <v>923</v>
      </c>
      <c r="C20" s="4" t="s">
        <v>845</v>
      </c>
      <c r="D20" s="4" t="s">
        <v>18</v>
      </c>
      <c r="E20" s="44">
        <f>10672/9408</f>
        <v>1.1343537414965987</v>
      </c>
      <c r="F20" s="44">
        <f>1692/1536</f>
        <v>1.1015625</v>
      </c>
      <c r="G20" s="44">
        <f>580/501</f>
        <v>1.1576846307385229</v>
      </c>
      <c r="H20" s="44" t="s">
        <v>1027</v>
      </c>
      <c r="I20" s="44">
        <f>6.81/7.38</f>
        <v>0.92276422764227639</v>
      </c>
      <c r="J20" s="44" t="s">
        <v>1028</v>
      </c>
      <c r="K20" s="7">
        <v>21270793</v>
      </c>
      <c r="L20" s="7"/>
    </row>
    <row r="21" spans="1:15">
      <c r="A21" s="55" t="s">
        <v>1461</v>
      </c>
      <c r="B21" s="5" t="s">
        <v>1236</v>
      </c>
      <c r="C21" s="1" t="s">
        <v>1218</v>
      </c>
      <c r="D21" s="40" t="s">
        <v>1054</v>
      </c>
      <c r="E21" s="4">
        <v>1.55</v>
      </c>
      <c r="F21" s="4">
        <v>2.0299999999999998</v>
      </c>
      <c r="G21" s="4" t="s">
        <v>759</v>
      </c>
      <c r="H21" s="4" t="s">
        <v>759</v>
      </c>
      <c r="I21" s="4" t="s">
        <v>759</v>
      </c>
      <c r="J21" s="4" t="s">
        <v>759</v>
      </c>
      <c r="K21" s="63">
        <v>21434975</v>
      </c>
    </row>
    <row r="22" spans="1:15">
      <c r="A22" s="42" t="s">
        <v>1453</v>
      </c>
      <c r="B22" s="5" t="s">
        <v>1288</v>
      </c>
      <c r="C22" s="4" t="s">
        <v>100</v>
      </c>
      <c r="D22" s="4" t="s">
        <v>476</v>
      </c>
      <c r="E22" s="44">
        <v>1.89</v>
      </c>
      <c r="F22" s="44">
        <v>1.44</v>
      </c>
      <c r="G22" s="44">
        <v>0.44</v>
      </c>
      <c r="H22" s="44" t="s">
        <v>759</v>
      </c>
      <c r="I22" s="44">
        <v>1.05</v>
      </c>
      <c r="J22" s="44" t="s">
        <v>759</v>
      </c>
      <c r="K22" s="7">
        <v>21505084</v>
      </c>
    </row>
    <row r="23" spans="1:15">
      <c r="A23" s="42" t="s">
        <v>1453</v>
      </c>
      <c r="B23" s="5" t="s">
        <v>1288</v>
      </c>
      <c r="C23" s="4" t="s">
        <v>100</v>
      </c>
      <c r="D23" s="4" t="s">
        <v>476</v>
      </c>
      <c r="E23" s="44">
        <v>1.89</v>
      </c>
      <c r="F23" s="44">
        <v>1.44</v>
      </c>
      <c r="G23" s="44">
        <v>0.44</v>
      </c>
      <c r="H23" s="44" t="s">
        <v>759</v>
      </c>
      <c r="I23" s="44">
        <v>1.05</v>
      </c>
      <c r="J23" s="44" t="s">
        <v>759</v>
      </c>
      <c r="K23" s="7">
        <v>21505084</v>
      </c>
    </row>
    <row r="24" spans="1:15">
      <c r="A24" s="55" t="s">
        <v>1388</v>
      </c>
      <c r="B24" s="5" t="s">
        <v>1388</v>
      </c>
      <c r="C24" s="1" t="s">
        <v>1416</v>
      </c>
      <c r="D24" s="1" t="s">
        <v>1210</v>
      </c>
      <c r="E24" s="4">
        <v>3.2</v>
      </c>
      <c r="F24" s="4">
        <v>3.72</v>
      </c>
      <c r="G24" s="4" t="s">
        <v>759</v>
      </c>
      <c r="H24" s="4">
        <v>3.24</v>
      </c>
      <c r="I24" s="4" t="s">
        <v>759</v>
      </c>
      <c r="J24" s="4"/>
      <c r="K24" s="4">
        <v>22300367</v>
      </c>
    </row>
    <row r="25" spans="1:15">
      <c r="A25" s="55" t="s">
        <v>1462</v>
      </c>
      <c r="B25" s="55" t="s">
        <v>1170</v>
      </c>
      <c r="C25" s="60" t="s">
        <v>117</v>
      </c>
      <c r="D25" s="60" t="s">
        <v>1142</v>
      </c>
      <c r="E25" s="57">
        <f>25500/6830</f>
        <v>3.7335285505124451</v>
      </c>
      <c r="F25" s="57">
        <f>5570/1460</f>
        <v>3.8150684931506849</v>
      </c>
      <c r="G25" s="57" t="s">
        <v>759</v>
      </c>
      <c r="H25" s="57">
        <f>81.7/305</f>
        <v>0.26786885245901643</v>
      </c>
      <c r="I25" s="57" t="s">
        <v>1027</v>
      </c>
      <c r="J25" s="57"/>
      <c r="K25" s="58">
        <v>23738582</v>
      </c>
      <c r="L25" s="58"/>
    </row>
    <row r="26" spans="1:15">
      <c r="A26" s="55" t="s">
        <v>1178</v>
      </c>
      <c r="B26" s="5" t="s">
        <v>1195</v>
      </c>
      <c r="C26" s="1" t="s">
        <v>1141</v>
      </c>
      <c r="D26" s="40" t="s">
        <v>1121</v>
      </c>
      <c r="E26" s="4">
        <v>5.28</v>
      </c>
      <c r="F26" s="4">
        <v>7.65</v>
      </c>
      <c r="G26" s="4" t="s">
        <v>759</v>
      </c>
      <c r="H26" s="4">
        <v>0.15</v>
      </c>
      <c r="I26" s="4">
        <v>0.51</v>
      </c>
      <c r="J26" s="4" t="s">
        <v>759</v>
      </c>
      <c r="K26" s="63">
        <v>23831870</v>
      </c>
    </row>
    <row r="27" spans="1:15">
      <c r="A27" s="4" t="s">
        <v>1467</v>
      </c>
      <c r="B27" s="5" t="s">
        <v>928</v>
      </c>
      <c r="C27" s="4" t="s">
        <v>469</v>
      </c>
      <c r="D27" s="4" t="s">
        <v>929</v>
      </c>
      <c r="E27" s="4">
        <v>1.22</v>
      </c>
      <c r="F27" s="4" t="s">
        <v>927</v>
      </c>
      <c r="G27" s="4">
        <v>0.77</v>
      </c>
      <c r="H27" s="4"/>
      <c r="I27" s="4"/>
      <c r="J27" s="4"/>
      <c r="K27" s="8">
        <v>24040847</v>
      </c>
      <c r="L27" s="8"/>
      <c r="M27" s="4"/>
      <c r="N27" s="4"/>
      <c r="O27" s="4"/>
    </row>
    <row r="28" spans="1:15">
      <c r="A28" s="42" t="s">
        <v>1453</v>
      </c>
      <c r="B28" s="5" t="s">
        <v>1288</v>
      </c>
      <c r="C28" s="4" t="s">
        <v>100</v>
      </c>
      <c r="D28" s="4" t="s">
        <v>1295</v>
      </c>
      <c r="E28" s="44">
        <v>1.52</v>
      </c>
      <c r="F28" s="44">
        <v>1.24</v>
      </c>
      <c r="G28" s="44">
        <v>0.46</v>
      </c>
      <c r="H28" s="44" t="s">
        <v>759</v>
      </c>
      <c r="I28" s="44">
        <v>1.1000000000000001</v>
      </c>
      <c r="J28" s="44" t="s">
        <v>759</v>
      </c>
      <c r="K28" s="7">
        <v>24491572</v>
      </c>
    </row>
    <row r="29" spans="1:15">
      <c r="A29" s="55" t="s">
        <v>1463</v>
      </c>
      <c r="B29" s="73" t="s">
        <v>1442</v>
      </c>
      <c r="C29" s="40" t="s">
        <v>1443</v>
      </c>
      <c r="D29" s="40" t="s">
        <v>1054</v>
      </c>
      <c r="E29" s="4">
        <v>1.38</v>
      </c>
      <c r="F29" s="4">
        <v>1.89</v>
      </c>
      <c r="G29" s="4" t="s">
        <v>759</v>
      </c>
      <c r="H29" s="4" t="s">
        <v>759</v>
      </c>
      <c r="I29" s="4" t="s">
        <v>759</v>
      </c>
      <c r="J29" s="4"/>
      <c r="K29" s="4">
        <v>24550332</v>
      </c>
    </row>
    <row r="30" spans="1:15">
      <c r="A30" s="55" t="s">
        <v>1462</v>
      </c>
      <c r="B30" s="55" t="s">
        <v>1174</v>
      </c>
      <c r="C30" s="56" t="s">
        <v>1176</v>
      </c>
      <c r="D30" s="56" t="s">
        <v>1054</v>
      </c>
      <c r="E30" s="57">
        <v>4.37</v>
      </c>
      <c r="F30" s="57">
        <v>9.93</v>
      </c>
      <c r="G30" s="57" t="s">
        <v>759</v>
      </c>
      <c r="H30" s="57" t="s">
        <v>759</v>
      </c>
      <c r="I30" s="57">
        <f>3.1/12.8</f>
        <v>0.2421875</v>
      </c>
      <c r="J30" s="57"/>
      <c r="K30" s="58">
        <v>24617605</v>
      </c>
      <c r="L30" s="58"/>
    </row>
    <row r="31" spans="1:15">
      <c r="A31" s="55" t="s">
        <v>1462</v>
      </c>
      <c r="B31" s="55" t="s">
        <v>1174</v>
      </c>
      <c r="C31" s="56" t="s">
        <v>1176</v>
      </c>
      <c r="D31" s="60" t="s">
        <v>1121</v>
      </c>
      <c r="E31" s="57">
        <v>5.7</v>
      </c>
      <c r="F31" s="57">
        <v>4.3600000000000003</v>
      </c>
      <c r="G31" s="57" t="s">
        <v>759</v>
      </c>
      <c r="H31" s="57" t="s">
        <v>759</v>
      </c>
      <c r="I31" s="57">
        <f>3/4</f>
        <v>0.75</v>
      </c>
      <c r="J31" s="57"/>
      <c r="K31" s="58">
        <v>24617605</v>
      </c>
      <c r="L31" s="58"/>
    </row>
    <row r="32" spans="1:15">
      <c r="A32" s="55" t="s">
        <v>1178</v>
      </c>
      <c r="B32" s="5" t="s">
        <v>1195</v>
      </c>
      <c r="C32" s="1" t="s">
        <v>1141</v>
      </c>
      <c r="D32" s="40" t="s">
        <v>1121</v>
      </c>
      <c r="E32" s="4">
        <v>5.41</v>
      </c>
      <c r="F32" s="4">
        <v>4.7699999999999996</v>
      </c>
      <c r="G32" s="4" t="s">
        <v>759</v>
      </c>
      <c r="H32" s="4" t="s">
        <v>759</v>
      </c>
      <c r="I32" s="4" t="s">
        <v>927</v>
      </c>
      <c r="J32" s="4" t="s">
        <v>759</v>
      </c>
      <c r="K32" s="63">
        <v>24617605</v>
      </c>
    </row>
    <row r="33" spans="1:15">
      <c r="A33" s="55" t="s">
        <v>1461</v>
      </c>
      <c r="B33" s="5" t="s">
        <v>1236</v>
      </c>
      <c r="C33" s="1" t="s">
        <v>1141</v>
      </c>
      <c r="D33" s="40" t="s">
        <v>1054</v>
      </c>
      <c r="E33" s="4">
        <v>4.09</v>
      </c>
      <c r="F33" s="4">
        <v>9.39</v>
      </c>
      <c r="G33" s="4" t="s">
        <v>759</v>
      </c>
      <c r="H33" s="4" t="s">
        <v>759</v>
      </c>
      <c r="I33" s="4" t="s">
        <v>927</v>
      </c>
      <c r="J33" s="4" t="s">
        <v>759</v>
      </c>
      <c r="K33" s="63">
        <v>24617605</v>
      </c>
    </row>
    <row r="34" spans="1:15">
      <c r="A34" s="42" t="s">
        <v>1453</v>
      </c>
      <c r="B34" s="5" t="s">
        <v>1288</v>
      </c>
      <c r="C34" s="4" t="s">
        <v>1291</v>
      </c>
      <c r="D34" s="4" t="s">
        <v>1282</v>
      </c>
      <c r="E34" s="44">
        <v>1.83</v>
      </c>
      <c r="F34" s="44" t="s">
        <v>759</v>
      </c>
      <c r="G34" s="44">
        <v>0.46</v>
      </c>
      <c r="H34" s="44" t="s">
        <v>759</v>
      </c>
      <c r="I34" s="44" t="s">
        <v>759</v>
      </c>
      <c r="J34" s="44" t="s">
        <v>759</v>
      </c>
      <c r="K34" s="7">
        <v>24747579</v>
      </c>
    </row>
    <row r="35" spans="1:15">
      <c r="A35" s="42" t="s">
        <v>1453</v>
      </c>
      <c r="B35" s="5" t="s">
        <v>1288</v>
      </c>
      <c r="C35" s="4" t="s">
        <v>1292</v>
      </c>
      <c r="D35" s="4" t="s">
        <v>1282</v>
      </c>
      <c r="E35" s="44">
        <v>3.27</v>
      </c>
      <c r="F35" s="44" t="s">
        <v>759</v>
      </c>
      <c r="G35" s="44">
        <v>0.22</v>
      </c>
      <c r="H35" s="44" t="s">
        <v>759</v>
      </c>
      <c r="I35" s="44" t="s">
        <v>759</v>
      </c>
      <c r="J35" s="44" t="s">
        <v>759</v>
      </c>
      <c r="K35" s="7">
        <v>24747579</v>
      </c>
    </row>
    <row r="36" spans="1:15">
      <c r="A36" s="42" t="s">
        <v>1453</v>
      </c>
      <c r="B36" s="5" t="s">
        <v>1288</v>
      </c>
      <c r="C36" s="4" t="s">
        <v>1293</v>
      </c>
      <c r="D36" s="4" t="s">
        <v>1282</v>
      </c>
      <c r="E36" s="44">
        <v>0.69</v>
      </c>
      <c r="F36" s="44" t="s">
        <v>759</v>
      </c>
      <c r="G36" s="44">
        <v>1.25</v>
      </c>
      <c r="H36" s="44" t="s">
        <v>759</v>
      </c>
      <c r="I36" s="44" t="s">
        <v>759</v>
      </c>
      <c r="J36" s="44" t="s">
        <v>759</v>
      </c>
      <c r="K36" s="7">
        <v>24747579</v>
      </c>
    </row>
    <row r="37" spans="1:15">
      <c r="A37" s="42" t="s">
        <v>1453</v>
      </c>
      <c r="B37" s="5" t="s">
        <v>1288</v>
      </c>
      <c r="C37" s="4" t="s">
        <v>1294</v>
      </c>
      <c r="D37" s="4" t="s">
        <v>1282</v>
      </c>
      <c r="E37" s="44">
        <v>0.44</v>
      </c>
      <c r="F37" s="44" t="s">
        <v>759</v>
      </c>
      <c r="G37" s="44">
        <v>1.47</v>
      </c>
      <c r="H37" s="44" t="s">
        <v>759</v>
      </c>
      <c r="I37" s="44" t="s">
        <v>759</v>
      </c>
      <c r="J37" s="44" t="s">
        <v>759</v>
      </c>
      <c r="K37" s="7">
        <v>24747579</v>
      </c>
    </row>
    <row r="38" spans="1:15">
      <c r="A38" s="42" t="s">
        <v>1453</v>
      </c>
      <c r="B38" s="5" t="s">
        <v>1288</v>
      </c>
      <c r="C38" s="4" t="s">
        <v>1291</v>
      </c>
      <c r="D38" s="4" t="s">
        <v>1307</v>
      </c>
      <c r="E38" s="44">
        <v>2.09</v>
      </c>
      <c r="F38" s="44" t="s">
        <v>759</v>
      </c>
      <c r="G38" s="44">
        <v>0.44</v>
      </c>
      <c r="H38" s="44" t="s">
        <v>759</v>
      </c>
      <c r="I38" s="44" t="s">
        <v>759</v>
      </c>
      <c r="J38" s="44" t="s">
        <v>759</v>
      </c>
      <c r="K38" s="7">
        <v>24747579</v>
      </c>
    </row>
    <row r="39" spans="1:15">
      <c r="A39" s="42" t="s">
        <v>1453</v>
      </c>
      <c r="B39" s="5" t="s">
        <v>1288</v>
      </c>
      <c r="C39" s="4" t="s">
        <v>1292</v>
      </c>
      <c r="D39" s="4" t="s">
        <v>1307</v>
      </c>
      <c r="E39" s="44">
        <v>1.82</v>
      </c>
      <c r="F39" s="44" t="s">
        <v>759</v>
      </c>
      <c r="G39" s="44">
        <v>0.52</v>
      </c>
      <c r="H39" s="44" t="s">
        <v>759</v>
      </c>
      <c r="I39" s="44" t="s">
        <v>759</v>
      </c>
      <c r="J39" s="44" t="s">
        <v>759</v>
      </c>
      <c r="K39" s="7">
        <v>24747579</v>
      </c>
    </row>
    <row r="40" spans="1:15">
      <c r="A40" s="42" t="s">
        <v>1453</v>
      </c>
      <c r="B40" s="5" t="s">
        <v>1288</v>
      </c>
      <c r="C40" s="4" t="s">
        <v>1293</v>
      </c>
      <c r="D40" s="4" t="s">
        <v>1307</v>
      </c>
      <c r="E40" s="44">
        <v>1.73</v>
      </c>
      <c r="F40" s="44" t="s">
        <v>759</v>
      </c>
      <c r="G40" s="44">
        <v>0.49</v>
      </c>
      <c r="H40" s="44" t="s">
        <v>759</v>
      </c>
      <c r="I40" s="44" t="s">
        <v>759</v>
      </c>
      <c r="J40" s="44" t="s">
        <v>759</v>
      </c>
      <c r="K40" s="7">
        <v>24747579</v>
      </c>
    </row>
    <row r="41" spans="1:15">
      <c r="A41" s="42" t="s">
        <v>1453</v>
      </c>
      <c r="B41" s="5" t="s">
        <v>1288</v>
      </c>
      <c r="C41" s="4" t="s">
        <v>1294</v>
      </c>
      <c r="D41" s="4" t="s">
        <v>1307</v>
      </c>
      <c r="E41" s="44">
        <v>1.44</v>
      </c>
      <c r="F41" s="44" t="s">
        <v>759</v>
      </c>
      <c r="G41" s="44">
        <v>0.54</v>
      </c>
      <c r="H41" s="44" t="s">
        <v>759</v>
      </c>
      <c r="I41" s="44" t="s">
        <v>759</v>
      </c>
      <c r="J41" s="44" t="s">
        <v>759</v>
      </c>
      <c r="K41" s="7">
        <v>24747579</v>
      </c>
    </row>
    <row r="42" spans="1:15">
      <c r="A42" s="42" t="s">
        <v>1466</v>
      </c>
      <c r="B42" s="5" t="s">
        <v>1451</v>
      </c>
      <c r="C42" s="4" t="s">
        <v>342</v>
      </c>
      <c r="D42" s="4" t="s">
        <v>18</v>
      </c>
      <c r="E42" s="44">
        <f>8835.3/8221.6</f>
        <v>1.0746448379877396</v>
      </c>
      <c r="F42" s="44">
        <f>1640.7/1510.7</f>
        <v>1.0860528231945457</v>
      </c>
      <c r="G42" s="44">
        <f>649.6/662</f>
        <v>0.98126888217522668</v>
      </c>
      <c r="H42" s="44" t="s">
        <v>1027</v>
      </c>
      <c r="I42" s="44">
        <f>6.15/7.66</f>
        <v>0.80287206266318545</v>
      </c>
      <c r="J42" s="44" t="s">
        <v>1028</v>
      </c>
      <c r="K42" s="7">
        <v>25060604</v>
      </c>
      <c r="L42" s="7"/>
    </row>
    <row r="43" spans="1:15">
      <c r="A43" s="4" t="s">
        <v>1468</v>
      </c>
      <c r="B43" s="5" t="s">
        <v>891</v>
      </c>
      <c r="C43" s="8" t="s">
        <v>869</v>
      </c>
      <c r="D43" s="4" t="s">
        <v>18</v>
      </c>
      <c r="E43" s="4">
        <v>1.74</v>
      </c>
      <c r="F43" s="4">
        <v>1.5</v>
      </c>
      <c r="G43" s="4">
        <v>0.48</v>
      </c>
      <c r="H43" s="4">
        <v>0.57999999999999996</v>
      </c>
      <c r="I43" s="4">
        <v>1.06</v>
      </c>
      <c r="J43" s="4"/>
      <c r="K43" s="4">
        <v>25117183</v>
      </c>
      <c r="L43" s="4"/>
      <c r="M43" s="4"/>
      <c r="N43" s="4"/>
      <c r="O43" s="4"/>
    </row>
    <row r="44" spans="1:15" ht="20">
      <c r="A44" s="42" t="s">
        <v>960</v>
      </c>
      <c r="B44" s="45" t="s">
        <v>943</v>
      </c>
      <c r="C44" s="4" t="s">
        <v>1033</v>
      </c>
      <c r="D44" s="4" t="s">
        <v>18</v>
      </c>
      <c r="E44" s="44">
        <f>15.9/15.5</f>
        <v>1.0258064516129033</v>
      </c>
      <c r="F44" s="44">
        <f>2.4/2.3</f>
        <v>1.0434782608695652</v>
      </c>
      <c r="G44" s="44">
        <f>6.8/7</f>
        <v>0.97142857142857142</v>
      </c>
      <c r="H44" s="44">
        <f>77/76.2</f>
        <v>1.0104986876640421</v>
      </c>
      <c r="I44" s="44">
        <f>31/34.7</f>
        <v>0.89337175792507195</v>
      </c>
      <c r="J44" s="44" t="s">
        <v>1028</v>
      </c>
      <c r="K44" s="12">
        <v>25223504</v>
      </c>
      <c r="L44" s="12"/>
    </row>
    <row r="45" spans="1:15">
      <c r="A45" s="42" t="s">
        <v>1461</v>
      </c>
      <c r="B45" s="5" t="s">
        <v>1236</v>
      </c>
      <c r="C45" s="1" t="s">
        <v>1414</v>
      </c>
      <c r="D45" s="40" t="s">
        <v>1054</v>
      </c>
      <c r="E45" s="4">
        <v>1.96</v>
      </c>
      <c r="F45" s="4">
        <v>1.88</v>
      </c>
      <c r="G45" s="4" t="s">
        <v>759</v>
      </c>
      <c r="H45" s="4" t="s">
        <v>759</v>
      </c>
      <c r="I45" s="4" t="s">
        <v>759</v>
      </c>
      <c r="J45" s="4"/>
      <c r="K45" s="4">
        <v>26748647</v>
      </c>
    </row>
    <row r="46" spans="1:15">
      <c r="A46" s="4" t="s">
        <v>1468</v>
      </c>
      <c r="B46" s="5" t="s">
        <v>891</v>
      </c>
      <c r="C46" s="8" t="s">
        <v>924</v>
      </c>
      <c r="D46" s="4" t="s">
        <v>18</v>
      </c>
      <c r="E46" s="4">
        <v>2.4500000000000002</v>
      </c>
      <c r="F46" s="4">
        <v>2.11</v>
      </c>
      <c r="G46" s="4" t="s">
        <v>759</v>
      </c>
      <c r="H46" s="4">
        <v>0.40899999999999997</v>
      </c>
      <c r="I46" s="4">
        <v>1.1140000000000001</v>
      </c>
      <c r="J46" s="4"/>
      <c r="K46" s="8">
        <v>26974526</v>
      </c>
      <c r="L46" s="8"/>
      <c r="M46" s="4" t="s">
        <v>936</v>
      </c>
      <c r="N46" s="4" t="s">
        <v>937</v>
      </c>
      <c r="O46" s="4" t="s">
        <v>1177</v>
      </c>
    </row>
    <row r="47" spans="1:15">
      <c r="A47" s="4" t="s">
        <v>1468</v>
      </c>
      <c r="B47" s="5" t="s">
        <v>891</v>
      </c>
      <c r="C47" s="8" t="s">
        <v>925</v>
      </c>
      <c r="D47" s="4" t="s">
        <v>18</v>
      </c>
      <c r="E47" s="4">
        <v>1.79</v>
      </c>
      <c r="F47" s="4">
        <v>1.66</v>
      </c>
      <c r="G47" s="4" t="s">
        <v>759</v>
      </c>
      <c r="H47" s="4">
        <v>0.55900000000000005</v>
      </c>
      <c r="I47" s="4">
        <v>1.0900000000000001</v>
      </c>
      <c r="J47" s="4"/>
      <c r="K47" s="8">
        <v>26974526</v>
      </c>
      <c r="L47" s="8"/>
      <c r="M47" s="4" t="s">
        <v>938</v>
      </c>
      <c r="N47" s="4" t="s">
        <v>937</v>
      </c>
      <c r="O47" s="4" t="s">
        <v>1177</v>
      </c>
    </row>
    <row r="48" spans="1:15">
      <c r="A48" s="4" t="s">
        <v>1469</v>
      </c>
      <c r="B48" s="5" t="s">
        <v>930</v>
      </c>
      <c r="C48" s="4" t="s">
        <v>931</v>
      </c>
      <c r="D48" s="4" t="s">
        <v>18</v>
      </c>
      <c r="E48" s="4">
        <v>0.99</v>
      </c>
      <c r="F48" s="4">
        <v>1.1000000000000001</v>
      </c>
      <c r="G48" s="4"/>
      <c r="H48" s="4"/>
      <c r="I48" s="4"/>
      <c r="J48" s="4"/>
      <c r="K48" s="4">
        <v>27256812</v>
      </c>
      <c r="L48" s="4"/>
      <c r="M48" s="4"/>
      <c r="N48" s="4" t="s">
        <v>942</v>
      </c>
      <c r="O48" s="4"/>
    </row>
    <row r="49" spans="1:15">
      <c r="A49" s="4" t="s">
        <v>1469</v>
      </c>
      <c r="B49" s="5" t="s">
        <v>930</v>
      </c>
      <c r="C49" s="4" t="s">
        <v>932</v>
      </c>
      <c r="D49" s="4" t="s">
        <v>18</v>
      </c>
      <c r="E49" s="4">
        <v>1.03</v>
      </c>
      <c r="F49" s="4">
        <v>1.03</v>
      </c>
      <c r="G49" s="4"/>
      <c r="H49" s="4"/>
      <c r="I49" s="4"/>
      <c r="J49" s="4"/>
      <c r="K49" s="4">
        <v>27256812</v>
      </c>
      <c r="L49" s="4"/>
      <c r="M49" s="4"/>
      <c r="N49" s="4"/>
      <c r="O49" s="4"/>
    </row>
    <row r="50" spans="1:15">
      <c r="A50" s="4" t="s">
        <v>1469</v>
      </c>
      <c r="B50" s="5" t="s">
        <v>930</v>
      </c>
      <c r="C50" s="8" t="s">
        <v>934</v>
      </c>
      <c r="D50" s="4" t="s">
        <v>18</v>
      </c>
      <c r="E50" s="4">
        <v>1.5</v>
      </c>
      <c r="F50" s="4">
        <v>1.2</v>
      </c>
      <c r="G50" s="4"/>
      <c r="H50" s="4"/>
      <c r="I50" s="4">
        <v>1.1399999999999999</v>
      </c>
      <c r="J50" s="4"/>
      <c r="K50" s="4">
        <v>27273004</v>
      </c>
      <c r="L50" s="4"/>
      <c r="M50" s="4"/>
      <c r="N50" s="4"/>
      <c r="O50" s="4"/>
    </row>
    <row r="51" spans="1:15">
      <c r="A51" s="42" t="s">
        <v>1470</v>
      </c>
      <c r="B51" s="5" t="s">
        <v>930</v>
      </c>
      <c r="C51" s="4" t="s">
        <v>934</v>
      </c>
      <c r="D51" s="4" t="s">
        <v>18</v>
      </c>
      <c r="E51" s="44">
        <f>14170/9303</f>
        <v>1.5231645705686339</v>
      </c>
      <c r="F51" s="44">
        <f>1792/1467</f>
        <v>1.2215405589638719</v>
      </c>
      <c r="G51" s="44" t="s">
        <v>759</v>
      </c>
      <c r="H51" s="44">
        <f>50.4/76.6</f>
        <v>0.65796344647519589</v>
      </c>
      <c r="I51" s="44">
        <f>14.3/12.5</f>
        <v>1.1440000000000001</v>
      </c>
      <c r="J51" s="44" t="s">
        <v>759</v>
      </c>
      <c r="K51" s="7">
        <v>27273004</v>
      </c>
      <c r="L51" s="7"/>
    </row>
    <row r="52" spans="1:15">
      <c r="A52" s="42" t="s">
        <v>1454</v>
      </c>
      <c r="B52" s="5" t="s">
        <v>1290</v>
      </c>
      <c r="C52" s="4" t="s">
        <v>934</v>
      </c>
      <c r="D52" s="4" t="s">
        <v>395</v>
      </c>
      <c r="E52" s="44">
        <v>0.97</v>
      </c>
      <c r="F52" s="44">
        <v>0.89</v>
      </c>
      <c r="G52" s="44" t="s">
        <v>759</v>
      </c>
      <c r="H52" s="44" t="s">
        <v>759</v>
      </c>
      <c r="I52" s="44" t="s">
        <v>759</v>
      </c>
      <c r="J52" s="44" t="s">
        <v>759</v>
      </c>
      <c r="K52" s="7">
        <v>27273004</v>
      </c>
    </row>
    <row r="53" spans="1:15">
      <c r="A53" s="4" t="s">
        <v>1034</v>
      </c>
      <c r="B53" s="5" t="s">
        <v>1034</v>
      </c>
      <c r="C53" s="4" t="s">
        <v>1053</v>
      </c>
      <c r="D53" s="4" t="s">
        <v>1054</v>
      </c>
      <c r="E53" s="4">
        <v>0.52</v>
      </c>
      <c r="F53" s="4">
        <v>0.66</v>
      </c>
      <c r="G53" s="4" t="s">
        <v>759</v>
      </c>
      <c r="H53" s="4" t="s">
        <v>759</v>
      </c>
      <c r="I53" s="4">
        <v>1</v>
      </c>
      <c r="J53" s="4" t="s">
        <v>759</v>
      </c>
      <c r="K53" s="47">
        <v>27737931</v>
      </c>
      <c r="L53" s="47"/>
      <c r="M53" s="4"/>
      <c r="N53" s="4"/>
      <c r="O53" s="4"/>
    </row>
    <row r="54" spans="1:15">
      <c r="A54" s="42" t="s">
        <v>1453</v>
      </c>
      <c r="B54" s="5" t="s">
        <v>1288</v>
      </c>
      <c r="C54" s="4" t="s">
        <v>100</v>
      </c>
      <c r="D54" s="64" t="s">
        <v>1258</v>
      </c>
      <c r="E54" s="44">
        <v>2.0299999999999998</v>
      </c>
      <c r="F54" s="44">
        <v>1.03</v>
      </c>
      <c r="G54" s="44">
        <v>0.313</v>
      </c>
      <c r="H54" s="44">
        <v>0.49</v>
      </c>
      <c r="I54" s="44">
        <v>1.63</v>
      </c>
      <c r="J54" s="44" t="s">
        <v>759</v>
      </c>
      <c r="K54" s="7">
        <v>28749581</v>
      </c>
    </row>
    <row r="55" spans="1:15">
      <c r="A55" s="42" t="s">
        <v>1471</v>
      </c>
      <c r="B55" s="5" t="s">
        <v>1452</v>
      </c>
      <c r="C55" s="4" t="s">
        <v>1029</v>
      </c>
      <c r="D55" s="4" t="s">
        <v>18</v>
      </c>
      <c r="E55" s="44">
        <f>11190/10690</f>
        <v>1.0467726847521048</v>
      </c>
      <c r="F55" s="44">
        <f>1960/1800</f>
        <v>1.0888888888888888</v>
      </c>
      <c r="G55" s="44" t="s">
        <v>759</v>
      </c>
      <c r="H55" s="44" t="s">
        <v>1027</v>
      </c>
      <c r="I55" s="44">
        <f>8.62/9.78</f>
        <v>0.88139059304703471</v>
      </c>
      <c r="J55" s="44" t="s">
        <v>759</v>
      </c>
      <c r="K55" s="7">
        <v>29627897</v>
      </c>
      <c r="L55" s="7"/>
    </row>
    <row r="56" spans="1:15">
      <c r="A56" s="55" t="s">
        <v>1462</v>
      </c>
      <c r="B56" s="55" t="s">
        <v>1130</v>
      </c>
      <c r="C56" s="56" t="s">
        <v>1029</v>
      </c>
      <c r="D56" s="56" t="s">
        <v>1054</v>
      </c>
      <c r="E56" s="57">
        <f>45.27/38.48</f>
        <v>1.1764553014553016</v>
      </c>
      <c r="F56" s="57">
        <f>3.97/3.18</f>
        <v>1.2484276729559749</v>
      </c>
      <c r="G56" s="57" t="s">
        <v>759</v>
      </c>
      <c r="H56" s="57" t="s">
        <v>1027</v>
      </c>
      <c r="I56" s="57">
        <f>16.4/13.5</f>
        <v>1.2148148148148148</v>
      </c>
      <c r="J56" s="57"/>
      <c r="K56" s="56">
        <v>29627897</v>
      </c>
      <c r="L56" s="56"/>
    </row>
    <row r="57" spans="1:15">
      <c r="A57" s="42" t="s">
        <v>1453</v>
      </c>
      <c r="B57" s="5" t="s">
        <v>1288</v>
      </c>
      <c r="C57" s="4" t="s">
        <v>1029</v>
      </c>
      <c r="D57" s="4" t="s">
        <v>252</v>
      </c>
      <c r="E57" s="44">
        <v>1.006</v>
      </c>
      <c r="F57" s="44">
        <v>1.0038</v>
      </c>
      <c r="G57" s="44" t="s">
        <v>759</v>
      </c>
      <c r="H57" s="44" t="s">
        <v>759</v>
      </c>
      <c r="I57" s="44">
        <v>1.2459</v>
      </c>
      <c r="J57" s="44" t="s">
        <v>759</v>
      </c>
      <c r="K57" s="7">
        <v>29627897</v>
      </c>
    </row>
    <row r="58" spans="1:15">
      <c r="A58" s="55" t="s">
        <v>1178</v>
      </c>
      <c r="B58" s="5" t="s">
        <v>1195</v>
      </c>
      <c r="C58" t="s">
        <v>1190</v>
      </c>
      <c r="D58" s="40" t="s">
        <v>302</v>
      </c>
      <c r="E58" s="4">
        <v>1.33</v>
      </c>
      <c r="F58" s="4">
        <v>1.84</v>
      </c>
      <c r="G58" s="4" t="s">
        <v>759</v>
      </c>
      <c r="H58" s="4" t="s">
        <v>759</v>
      </c>
      <c r="I58" s="4" t="s">
        <v>927</v>
      </c>
      <c r="J58" s="4" t="s">
        <v>1028</v>
      </c>
      <c r="K58" s="63">
        <v>29748863</v>
      </c>
    </row>
    <row r="59" spans="1:15">
      <c r="A59" s="55" t="s">
        <v>1462</v>
      </c>
      <c r="B59" s="55" t="s">
        <v>1170</v>
      </c>
      <c r="C59" s="56" t="s">
        <v>1171</v>
      </c>
      <c r="D59" s="56" t="s">
        <v>1172</v>
      </c>
      <c r="E59" s="57">
        <v>6.53</v>
      </c>
      <c r="F59" s="57">
        <v>4.51</v>
      </c>
      <c r="G59" s="57" t="s">
        <v>759</v>
      </c>
      <c r="H59" s="57" t="s">
        <v>759</v>
      </c>
      <c r="I59" s="57" t="s">
        <v>759</v>
      </c>
      <c r="J59" s="57"/>
      <c r="K59" s="58">
        <v>30442649</v>
      </c>
      <c r="L59" s="58"/>
    </row>
    <row r="60" spans="1:15" ht="34">
      <c r="A60" s="55" t="s">
        <v>1462</v>
      </c>
      <c r="B60" s="55" t="s">
        <v>1170</v>
      </c>
      <c r="C60" s="56" t="s">
        <v>687</v>
      </c>
      <c r="D60" s="59" t="s">
        <v>1173</v>
      </c>
      <c r="E60" s="57">
        <v>8.2799999999999994</v>
      </c>
      <c r="F60" s="57">
        <v>22</v>
      </c>
      <c r="G60" s="57" t="s">
        <v>759</v>
      </c>
      <c r="H60" s="57" t="s">
        <v>759</v>
      </c>
      <c r="I60" s="57" t="s">
        <v>759</v>
      </c>
      <c r="J60" s="57"/>
      <c r="K60" s="58">
        <v>30442649</v>
      </c>
      <c r="L60" s="58"/>
    </row>
    <row r="61" spans="1:15">
      <c r="A61" s="42" t="s">
        <v>1464</v>
      </c>
      <c r="B61" s="42" t="s">
        <v>1240</v>
      </c>
      <c r="C61" s="1" t="s">
        <v>645</v>
      </c>
      <c r="D61" s="40" t="s">
        <v>1241</v>
      </c>
      <c r="E61" s="4">
        <v>9.73</v>
      </c>
      <c r="F61" s="4">
        <v>14.29</v>
      </c>
      <c r="G61" s="4" t="s">
        <v>759</v>
      </c>
      <c r="H61" s="4" t="s">
        <v>759</v>
      </c>
      <c r="I61" s="4" t="s">
        <v>759</v>
      </c>
      <c r="J61" s="4" t="s">
        <v>759</v>
      </c>
      <c r="K61" s="63">
        <v>30442649</v>
      </c>
    </row>
    <row r="62" spans="1:15">
      <c r="A62" s="42" t="s">
        <v>1464</v>
      </c>
      <c r="B62" s="42" t="s">
        <v>1240</v>
      </c>
      <c r="C62" s="1" t="s">
        <v>645</v>
      </c>
      <c r="D62" s="40" t="s">
        <v>1239</v>
      </c>
      <c r="E62" s="4">
        <v>5.08</v>
      </c>
      <c r="F62" s="4">
        <v>4.51</v>
      </c>
      <c r="G62" s="4" t="s">
        <v>759</v>
      </c>
      <c r="H62" s="4" t="s">
        <v>759</v>
      </c>
      <c r="I62" s="4" t="s">
        <v>759</v>
      </c>
      <c r="J62" s="4" t="s">
        <v>759</v>
      </c>
      <c r="K62" s="63">
        <v>30442649</v>
      </c>
    </row>
    <row r="63" spans="1:15">
      <c r="A63" s="55" t="s">
        <v>1462</v>
      </c>
      <c r="B63" s="5" t="s">
        <v>1244</v>
      </c>
      <c r="C63" s="1" t="s">
        <v>1141</v>
      </c>
      <c r="D63" s="40" t="s">
        <v>1239</v>
      </c>
      <c r="E63" s="4">
        <v>8.5500000000000007</v>
      </c>
      <c r="F63" s="4">
        <v>6.52</v>
      </c>
      <c r="G63" s="4" t="s">
        <v>759</v>
      </c>
      <c r="H63" s="4" t="s">
        <v>759</v>
      </c>
      <c r="I63" s="4" t="s">
        <v>759</v>
      </c>
      <c r="J63" s="4" t="s">
        <v>759</v>
      </c>
      <c r="K63" s="63">
        <v>30442649</v>
      </c>
    </row>
    <row r="64" spans="1:15">
      <c r="A64" s="55" t="s">
        <v>1462</v>
      </c>
      <c r="B64" s="5" t="s">
        <v>1244</v>
      </c>
      <c r="C64" s="1" t="s">
        <v>1141</v>
      </c>
      <c r="D64" s="40" t="s">
        <v>1241</v>
      </c>
      <c r="E64" s="4">
        <v>7.96</v>
      </c>
      <c r="F64" s="4">
        <v>8.74</v>
      </c>
      <c r="G64" s="4" t="s">
        <v>759</v>
      </c>
      <c r="H64" s="4" t="s">
        <v>759</v>
      </c>
      <c r="I64" s="4" t="s">
        <v>759</v>
      </c>
      <c r="J64" s="4" t="s">
        <v>759</v>
      </c>
      <c r="K64" s="63">
        <v>30442649</v>
      </c>
    </row>
    <row r="65" spans="1:15">
      <c r="A65" s="55" t="s">
        <v>1463</v>
      </c>
      <c r="B65" s="5" t="s">
        <v>1245</v>
      </c>
      <c r="C65" s="40" t="s">
        <v>1241</v>
      </c>
      <c r="D65" s="40" t="s">
        <v>1054</v>
      </c>
      <c r="E65" s="4">
        <v>7.35</v>
      </c>
      <c r="F65" s="4">
        <v>17.96</v>
      </c>
      <c r="G65" s="4" t="s">
        <v>759</v>
      </c>
      <c r="H65" s="4" t="s">
        <v>759</v>
      </c>
      <c r="I65" s="4" t="s">
        <v>759</v>
      </c>
      <c r="J65" s="4" t="s">
        <v>759</v>
      </c>
      <c r="K65" s="63">
        <v>30442649</v>
      </c>
    </row>
    <row r="66" spans="1:15">
      <c r="A66" s="42" t="s">
        <v>1464</v>
      </c>
      <c r="B66" s="42" t="s">
        <v>1237</v>
      </c>
      <c r="C66" t="s">
        <v>1238</v>
      </c>
      <c r="D66" s="40" t="s">
        <v>1239</v>
      </c>
      <c r="E66" s="4">
        <v>6.53</v>
      </c>
      <c r="F66" s="4">
        <v>4.51</v>
      </c>
      <c r="G66" s="4" t="s">
        <v>759</v>
      </c>
      <c r="H66" s="4" t="s">
        <v>759</v>
      </c>
      <c r="I66" s="4" t="s">
        <v>759</v>
      </c>
      <c r="J66" s="4" t="s">
        <v>759</v>
      </c>
      <c r="K66" s="63">
        <v>30442649</v>
      </c>
    </row>
    <row r="67" spans="1:15">
      <c r="A67" s="55" t="s">
        <v>1462</v>
      </c>
      <c r="B67" s="5" t="s">
        <v>1242</v>
      </c>
      <c r="C67" t="s">
        <v>1243</v>
      </c>
      <c r="D67" s="40" t="s">
        <v>687</v>
      </c>
      <c r="E67" s="4">
        <v>8.2799999999999994</v>
      </c>
      <c r="F67" s="4">
        <v>22</v>
      </c>
      <c r="G67" s="4" t="s">
        <v>759</v>
      </c>
      <c r="H67" s="4" t="s">
        <v>759</v>
      </c>
      <c r="I67" s="4" t="s">
        <v>759</v>
      </c>
      <c r="J67" s="4" t="s">
        <v>759</v>
      </c>
      <c r="K67" s="63">
        <v>30442649</v>
      </c>
    </row>
    <row r="68" spans="1:15">
      <c r="A68" s="42" t="s">
        <v>1453</v>
      </c>
      <c r="B68" s="5" t="s">
        <v>1288</v>
      </c>
      <c r="C68" s="4" t="s">
        <v>1289</v>
      </c>
      <c r="D68" s="4" t="s">
        <v>252</v>
      </c>
      <c r="E68" s="44">
        <v>1.72</v>
      </c>
      <c r="F68" s="44">
        <v>1.1200000000000001</v>
      </c>
      <c r="G68" s="44" t="s">
        <v>759</v>
      </c>
      <c r="H68" s="44" t="s">
        <v>759</v>
      </c>
      <c r="I68" s="44" t="s">
        <v>759</v>
      </c>
      <c r="J68" s="44" t="s">
        <v>759</v>
      </c>
      <c r="K68" s="7">
        <v>30443705</v>
      </c>
    </row>
    <row r="69" spans="1:15">
      <c r="A69" s="4" t="s">
        <v>1455</v>
      </c>
      <c r="B69" s="5" t="s">
        <v>1363</v>
      </c>
      <c r="C69" s="4" t="s">
        <v>1364</v>
      </c>
      <c r="D69" s="4" t="s">
        <v>18</v>
      </c>
      <c r="E69" s="4">
        <v>1.37</v>
      </c>
      <c r="F69" s="4">
        <v>1.22</v>
      </c>
      <c r="G69" s="4">
        <v>0.55000000000000004</v>
      </c>
      <c r="H69" s="4" t="s">
        <v>759</v>
      </c>
      <c r="I69" s="4" t="s">
        <v>927</v>
      </c>
      <c r="J69" s="4" t="s">
        <v>1365</v>
      </c>
      <c r="K69" s="4">
        <v>30449032</v>
      </c>
    </row>
    <row r="70" spans="1:15">
      <c r="A70" s="4" t="s">
        <v>1469</v>
      </c>
      <c r="B70" s="5" t="s">
        <v>930</v>
      </c>
      <c r="C70" s="4" t="s">
        <v>933</v>
      </c>
      <c r="D70" s="4" t="s">
        <v>18</v>
      </c>
      <c r="E70" s="4">
        <v>1.04</v>
      </c>
      <c r="F70" s="4">
        <v>1.1000000000000001</v>
      </c>
      <c r="G70" s="4">
        <v>0.99</v>
      </c>
      <c r="H70" s="4">
        <v>0.97</v>
      </c>
      <c r="I70" s="4">
        <v>0.92</v>
      </c>
      <c r="J70" s="4"/>
      <c r="K70" s="4">
        <v>30605260</v>
      </c>
      <c r="L70" s="4"/>
      <c r="M70" s="4"/>
      <c r="N70" s="4"/>
      <c r="O70" s="4"/>
    </row>
    <row r="71" spans="1:15">
      <c r="A71" s="55" t="s">
        <v>1462</v>
      </c>
      <c r="B71" s="55" t="s">
        <v>1174</v>
      </c>
      <c r="C71" s="60" t="s">
        <v>645</v>
      </c>
      <c r="D71" s="60" t="s">
        <v>1121</v>
      </c>
      <c r="E71" s="57">
        <v>4.5999999999999996</v>
      </c>
      <c r="F71" s="57" t="s">
        <v>759</v>
      </c>
      <c r="G71" s="57" t="s">
        <v>759</v>
      </c>
      <c r="H71" s="57" t="s">
        <v>759</v>
      </c>
      <c r="I71" s="57" t="s">
        <v>759</v>
      </c>
      <c r="J71" s="57"/>
      <c r="K71" s="58">
        <v>30648735</v>
      </c>
      <c r="L71" s="58"/>
    </row>
    <row r="72" spans="1:15">
      <c r="A72" s="42" t="s">
        <v>1470</v>
      </c>
      <c r="B72" s="5" t="s">
        <v>930</v>
      </c>
      <c r="C72" s="4" t="s">
        <v>661</v>
      </c>
      <c r="D72" s="4" t="s">
        <v>1030</v>
      </c>
      <c r="E72" s="44">
        <f>39.5/37.2</f>
        <v>1.0618279569892473</v>
      </c>
      <c r="F72" s="44">
        <f>23.7/21.5</f>
        <v>1.1023255813953488</v>
      </c>
      <c r="G72" s="44">
        <f>460/530</f>
        <v>0.86792452830188682</v>
      </c>
      <c r="H72" s="4">
        <v>1.1000000000000001</v>
      </c>
      <c r="I72" s="44">
        <v>1</v>
      </c>
      <c r="J72" s="44" t="s">
        <v>1031</v>
      </c>
      <c r="K72" s="7">
        <v>31542894</v>
      </c>
      <c r="L72" s="7"/>
      <c r="N72" s="4" t="s">
        <v>941</v>
      </c>
    </row>
    <row r="73" spans="1:15">
      <c r="A73" s="42" t="s">
        <v>1470</v>
      </c>
      <c r="B73" s="5" t="s">
        <v>930</v>
      </c>
      <c r="C73" s="4" t="s">
        <v>661</v>
      </c>
      <c r="D73" s="4" t="s">
        <v>1032</v>
      </c>
      <c r="E73" s="44">
        <f>53.1/60.8</f>
        <v>0.8733552631578948</v>
      </c>
      <c r="F73" s="44">
        <f>4.8/5.2</f>
        <v>0.92307692307692302</v>
      </c>
      <c r="G73" s="44">
        <f>494/501</f>
        <v>0.98602794411177641</v>
      </c>
      <c r="H73" s="44" t="s">
        <v>1027</v>
      </c>
      <c r="I73" s="44">
        <f>9.7/9.9</f>
        <v>0.97979797979797967</v>
      </c>
      <c r="J73" s="44" t="s">
        <v>1031</v>
      </c>
      <c r="K73" s="7">
        <v>31542894</v>
      </c>
      <c r="L73" s="7"/>
    </row>
    <row r="74" spans="1:15">
      <c r="A74" s="55" t="s">
        <v>1463</v>
      </c>
      <c r="B74" s="5" t="s">
        <v>1245</v>
      </c>
      <c r="C74" t="s">
        <v>1166</v>
      </c>
      <c r="D74" s="40" t="s">
        <v>1054</v>
      </c>
      <c r="E74" s="4" t="s">
        <v>1246</v>
      </c>
      <c r="F74" s="4" t="s">
        <v>1246</v>
      </c>
      <c r="G74" s="4" t="s">
        <v>927</v>
      </c>
      <c r="H74" s="4" t="s">
        <v>759</v>
      </c>
      <c r="I74" s="4" t="s">
        <v>927</v>
      </c>
      <c r="J74" s="4" t="s">
        <v>759</v>
      </c>
      <c r="K74" s="63">
        <v>31571146</v>
      </c>
    </row>
    <row r="75" spans="1:15">
      <c r="A75" s="4" t="s">
        <v>1468</v>
      </c>
      <c r="B75" s="5" t="s">
        <v>891</v>
      </c>
      <c r="C75" s="8" t="s">
        <v>548</v>
      </c>
      <c r="D75" s="8" t="s">
        <v>935</v>
      </c>
      <c r="E75" s="4">
        <v>1.2</v>
      </c>
      <c r="F75" s="4">
        <v>1.05</v>
      </c>
      <c r="G75" s="4"/>
      <c r="H75" s="4"/>
      <c r="I75" s="4"/>
      <c r="J75" s="4"/>
      <c r="K75" s="4">
        <v>31740393</v>
      </c>
      <c r="L75" s="4"/>
      <c r="M75" s="4"/>
      <c r="N75" s="4"/>
      <c r="O75" s="4"/>
    </row>
    <row r="76" spans="1:15">
      <c r="A76" s="4" t="s">
        <v>1468</v>
      </c>
      <c r="B76" s="5" t="s">
        <v>891</v>
      </c>
      <c r="C76" s="4" t="s">
        <v>469</v>
      </c>
      <c r="D76" s="4" t="s">
        <v>926</v>
      </c>
      <c r="E76" s="4">
        <v>1.22</v>
      </c>
      <c r="F76" s="4" t="s">
        <v>927</v>
      </c>
      <c r="G76" s="4"/>
      <c r="H76" s="4"/>
      <c r="I76" s="4"/>
      <c r="J76" s="4"/>
      <c r="K76" s="8">
        <v>31836927</v>
      </c>
      <c r="L76" s="8"/>
      <c r="M76" s="4" t="s">
        <v>939</v>
      </c>
      <c r="N76" s="4" t="s">
        <v>940</v>
      </c>
      <c r="O76" s="4"/>
    </row>
    <row r="77" spans="1:15">
      <c r="A77" s="8" t="s">
        <v>760</v>
      </c>
      <c r="B77" s="45" t="s">
        <v>627</v>
      </c>
      <c r="C77" s="8" t="s">
        <v>757</v>
      </c>
      <c r="D77" s="8" t="s">
        <v>758</v>
      </c>
      <c r="E77" s="8">
        <v>0.86</v>
      </c>
      <c r="F77" s="8">
        <v>0.98</v>
      </c>
      <c r="G77" s="8"/>
      <c r="H77" s="8">
        <v>1.03</v>
      </c>
      <c r="I77" s="8">
        <v>0.99</v>
      </c>
      <c r="J77" s="8" t="s">
        <v>759</v>
      </c>
      <c r="K77" s="8">
        <v>33256506</v>
      </c>
      <c r="L77" s="8"/>
      <c r="M77" s="41"/>
      <c r="N77" s="41"/>
      <c r="O77" s="41"/>
    </row>
    <row r="78" spans="1:15">
      <c r="A78" s="55" t="s">
        <v>1465</v>
      </c>
      <c r="B78" s="5" t="s">
        <v>1247</v>
      </c>
      <c r="C78" s="1" t="s">
        <v>1162</v>
      </c>
      <c r="D78" s="40" t="s">
        <v>687</v>
      </c>
      <c r="E78" s="4">
        <v>2.12</v>
      </c>
      <c r="F78" s="4">
        <v>1.7</v>
      </c>
      <c r="G78" s="4" t="s">
        <v>759</v>
      </c>
      <c r="H78" s="4" t="s">
        <v>759</v>
      </c>
      <c r="I78" s="4" t="s">
        <v>759</v>
      </c>
      <c r="J78" s="4" t="s">
        <v>759</v>
      </c>
      <c r="L78" s="7" t="s">
        <v>1248</v>
      </c>
    </row>
    <row r="79" spans="1:15">
      <c r="A79" s="55" t="s">
        <v>1462</v>
      </c>
      <c r="B79" s="5" t="s">
        <v>1244</v>
      </c>
      <c r="C79" s="1" t="s">
        <v>1162</v>
      </c>
      <c r="D79" s="40" t="s">
        <v>1054</v>
      </c>
      <c r="E79" s="4">
        <v>2.81</v>
      </c>
      <c r="F79" s="4">
        <v>3.17</v>
      </c>
      <c r="G79" s="4" t="s">
        <v>759</v>
      </c>
      <c r="H79" s="4" t="s">
        <v>759</v>
      </c>
      <c r="I79" s="4" t="s">
        <v>759</v>
      </c>
      <c r="J79" s="4" t="s">
        <v>759</v>
      </c>
      <c r="L79" s="7" t="s">
        <v>1248</v>
      </c>
    </row>
  </sheetData>
  <sortState xmlns:xlrd2="http://schemas.microsoft.com/office/spreadsheetml/2017/richdata2" ref="A2:O79">
    <sortCondition ref="K1:K79"/>
  </sortState>
  <hyperlinks>
    <hyperlink ref="K42" r:id="rId1" display="https://www.ncbi.nlm.nih.gov/pubmed/25060604?dopt=Abstract" xr:uid="{4585A3F6-B1EA-844D-8CF0-AE7DB24B843B}"/>
    <hyperlink ref="K55" r:id="rId2" display="https://www.ncbi.nlm.nih.gov/pubmed/29627897" xr:uid="{A397FE94-38B8-194C-BBDD-DE0D445CFAD8}"/>
    <hyperlink ref="K51" r:id="rId3" display="https://www.ncbi.nlm.nih.gov/pubmed/27273004" xr:uid="{CF9320E8-AAC9-C24E-A2F8-EA837F84B455}"/>
    <hyperlink ref="K20" r:id="rId4" display="https://www.ncbi.nlm.nih.gov/pubmed/21270793" xr:uid="{472EB3E9-0504-0045-831F-FF0A554C7F63}"/>
    <hyperlink ref="K72" r:id="rId5" display="https://www.ncbi.nlm.nih.gov/pubmed/31542894" xr:uid="{7C9E4F92-EF82-EE4A-9AF1-7E9B320D0524}"/>
    <hyperlink ref="K73" r:id="rId6" display="https://www.ncbi.nlm.nih.gov/pubmed/31542894" xr:uid="{58147CF1-A2BF-2947-9B0F-B7627B1CC756}"/>
    <hyperlink ref="K53" r:id="rId7" display="https://www-ncbi-nlm-nih-gov.ucsf.idm.oclc.org/pubmed/?term=27737931" xr:uid="{F8E4B360-A6A9-4141-9717-E2F872E99919}"/>
    <hyperlink ref="K12" r:id="rId8" display="https://www.ncbi.nlm.nih.gov/pubmed/16095503" xr:uid="{B9A6FFBB-29D0-304C-ACAD-0AEB7AB63540}"/>
    <hyperlink ref="L78" r:id="rId9" xr:uid="{5FC399DA-1699-634A-A0D2-580483DC7424}"/>
    <hyperlink ref="L79" r:id="rId10" xr:uid="{6048A665-8B18-0E47-B708-7094575D7B58}"/>
    <hyperlink ref="K68" r:id="rId11" display="https://pubmed.ncbi.nlm.nih.gov/30443705/?from_term=OAT1&amp;from_filter=pubt.clinicaltrial&amp;from_sort=date&amp;from_pos=1" xr:uid="{372EEA9E-84B5-4949-8584-AB94B35E0520}"/>
    <hyperlink ref="K57" r:id="rId12" display="https://pubmed.ncbi.nlm.nih.gov/29627897/?from_term=OAT1&amp;from_filter=pubt.clinicaltrial&amp;from_sort=date&amp;from_pos=4" xr:uid="{B614D5E6-C60D-A44E-B981-0B46B20998F2}"/>
    <hyperlink ref="K52" r:id="rId13" display="https://pubmed.ncbi.nlm.nih.gov/27273004/?from_term=OAT1&amp;from_filter=pubt.clinicaltrial&amp;from_sort=date&amp;from_pos=8" xr:uid="{86A633F6-5852-9C44-9350-8CAF8E15E764}"/>
    <hyperlink ref="K34" r:id="rId14" display="https://pubmed.ncbi.nlm.nih.gov/24747579/?from_term=OAT1&amp;from_filter=pubt.clinicaltrial&amp;from_sort=date&amp;from_page=2&amp;from_pos=3" xr:uid="{451FE3F7-F28B-BA40-8550-319B056BCFEA}"/>
    <hyperlink ref="K22" r:id="rId15" display="https://pubmed.ncbi.nlm.nih.gov/21505084/?from_term=OAT1&amp;from_filter=pubt.clinicaltrial&amp;from_sort=date&amp;from_page=2&amp;from_pos=8" xr:uid="{B2492482-B53C-094A-BACD-C49E1BE74F25}"/>
    <hyperlink ref="K54" r:id="rId16" display="https://pubmed.ncbi.nlm.nih.gov/28749581/?from_term=OAT3&amp;from_filter=pubt.clinicaltrial&amp;from_sort=date&amp;from_pos=8" xr:uid="{24FF46B9-48DC-1841-AF94-271849709763}"/>
    <hyperlink ref="K28" r:id="rId17" display="https://pubmed.ncbi.nlm.nih.gov/24491572/?from_term=OAT3&amp;from_filter=pubt.clinicaltrial&amp;from_sort=date&amp;from_page=3&amp;from_pos=2" xr:uid="{DBE61878-142C-CD40-A61E-C82652D767CB}"/>
    <hyperlink ref="K64:K65" r:id="rId18" display="https://pubmed.ncbi.nlm.nih.gov/24747579/?from_term=OAT1&amp;from_filter=pubt.clinicaltrial&amp;from_sort=date&amp;from_page=2&amp;from_pos=3" xr:uid="{E2823C37-E075-F747-92D0-909C010CDD57}"/>
    <hyperlink ref="K38" r:id="rId19" display="https://pubmed.ncbi.nlm.nih.gov/24747579/?from_term=OAT1&amp;from_filter=pubt.clinicaltrial&amp;from_sort=date&amp;from_page=2&amp;from_pos=3" xr:uid="{67ADEE72-1EF2-EC41-90F7-F2280F910279}"/>
    <hyperlink ref="K39" r:id="rId20" display="https://pubmed.ncbi.nlm.nih.gov/24747579/?from_term=OAT1&amp;from_filter=pubt.clinicaltrial&amp;from_sort=date&amp;from_page=2&amp;from_pos=3" xr:uid="{F9388880-68F4-5B43-A7CC-D1FCE5BD1E3F}"/>
    <hyperlink ref="K40" r:id="rId21" display="https://pubmed.ncbi.nlm.nih.gov/24747579/?from_term=OAT1&amp;from_filter=pubt.clinicaltrial&amp;from_sort=date&amp;from_page=2&amp;from_pos=3" xr:uid="{0A1CC6D7-06BC-4E44-B6EF-EF81A5458F77}"/>
    <hyperlink ref="K41" r:id="rId22" display="https://pubmed.ncbi.nlm.nih.gov/24747579/?from_term=OAT1&amp;from_filter=pubt.clinicaltrial&amp;from_sort=date&amp;from_page=2&amp;from_pos=3" xr:uid="{CCA70E46-09D9-CC49-B200-20890424FC9A}"/>
    <hyperlink ref="K23" r:id="rId23" display="https://pubmed.ncbi.nlm.nih.gov/21505084/?from_term=OAT1&amp;from_filter=pubt.clinicaltrial&amp;from_sort=date&amp;from_page=2&amp;from_pos=8" xr:uid="{BFC2EA8D-0108-CB44-BC71-329D2D5489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FDATransportal_combined_update_</vt:lpstr>
      <vt:lpstr>Human_In vitro inhibitors</vt:lpstr>
      <vt:lpstr>Clinical drug-drug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ngo</dc:creator>
  <cp:lastModifiedBy>Microsoft Office User</cp:lastModifiedBy>
  <dcterms:created xsi:type="dcterms:W3CDTF">2020-05-14T17:18:48Z</dcterms:created>
  <dcterms:modified xsi:type="dcterms:W3CDTF">2021-10-04T10:49:44Z</dcterms:modified>
</cp:coreProperties>
</file>