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docs\coronatracker-analytics\corona-cultural\"/>
    </mc:Choice>
  </mc:AlternateContent>
  <bookViews>
    <workbookView xWindow="0" yWindow="0" windowWidth="20490" windowHeight="9495" firstSheet="8" activeTab="8"/>
  </bookViews>
  <sheets>
    <sheet name="Factors" sheetId="1" r:id="rId1"/>
    <sheet name="reg_1" sheetId="4" r:id="rId2"/>
    <sheet name="Train12Test3" sheetId="3" r:id="rId3"/>
    <sheet name="reg_2" sheetId="7" r:id="rId4"/>
    <sheet name="Train13Test2" sheetId="5" r:id="rId5"/>
    <sheet name="reg_3" sheetId="8" r:id="rId6"/>
    <sheet name="Train23Test1" sheetId="6" r:id="rId7"/>
    <sheet name="Sheet2" sheetId="2" r:id="rId8"/>
    <sheet name="Train123Test4" sheetId="9" r:id="rId9"/>
    <sheet name="reg_123" sheetId="13" r:id="rId10"/>
    <sheet name="Train234Test1" sheetId="10" r:id="rId11"/>
    <sheet name="reg_234" sheetId="14" r:id="rId12"/>
    <sheet name="Train134Test2" sheetId="11" r:id="rId13"/>
    <sheet name="reg_134" sheetId="15" r:id="rId14"/>
    <sheet name="Train124Test3" sheetId="12" r:id="rId15"/>
    <sheet name="reg_124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" i="12" l="1"/>
  <c r="V3" i="12"/>
  <c r="W2" i="12"/>
  <c r="V2" i="12"/>
  <c r="W3" i="11"/>
  <c r="V3" i="11"/>
  <c r="W2" i="11"/>
  <c r="V2" i="11"/>
  <c r="W3" i="10"/>
  <c r="V3" i="10"/>
  <c r="W2" i="10"/>
  <c r="V2" i="10"/>
  <c r="W3" i="9"/>
  <c r="V3" i="9"/>
  <c r="W2" i="9"/>
  <c r="V2" i="9"/>
  <c r="T41" i="9"/>
  <c r="T40" i="9"/>
  <c r="T39" i="9"/>
  <c r="T38" i="9"/>
  <c r="T37" i="9"/>
  <c r="T36" i="9"/>
  <c r="T35" i="9"/>
  <c r="T34" i="9"/>
  <c r="T33" i="9"/>
  <c r="T32" i="9"/>
  <c r="T31" i="9"/>
  <c r="T30" i="9"/>
  <c r="T29" i="9"/>
  <c r="T28" i="9"/>
  <c r="T27" i="9"/>
  <c r="T26" i="9"/>
  <c r="T25" i="9"/>
  <c r="T24" i="9"/>
  <c r="T23" i="9"/>
  <c r="T22" i="9"/>
  <c r="T21" i="9"/>
  <c r="T20" i="9"/>
  <c r="T19" i="9"/>
  <c r="T18" i="9"/>
  <c r="T17" i="9"/>
  <c r="T16" i="9"/>
  <c r="T15" i="9"/>
  <c r="T14" i="9"/>
  <c r="T13" i="9"/>
  <c r="T12" i="9"/>
  <c r="T11" i="9"/>
  <c r="T10" i="9"/>
  <c r="T9" i="9"/>
  <c r="T8" i="9"/>
  <c r="T7" i="9"/>
  <c r="T6" i="9"/>
  <c r="T5" i="9"/>
  <c r="T4" i="9"/>
  <c r="AO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AO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AO39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AO38" i="12"/>
  <c r="AN38" i="12"/>
  <c r="AM38" i="12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AO37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AO36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AO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AO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AO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AO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AO30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AO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AO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AO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AO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AO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AO22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AO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AO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T19" i="12" s="1"/>
  <c r="Z19" i="12"/>
  <c r="Y19" i="12"/>
  <c r="AO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AO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AO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T15" i="12" s="1"/>
  <c r="Z15" i="12"/>
  <c r="Y15" i="12"/>
  <c r="AO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AO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AO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T11" i="12" s="1"/>
  <c r="Z11" i="12"/>
  <c r="Y11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AO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T7" i="12" s="1"/>
  <c r="Z7" i="12"/>
  <c r="Y7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AO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AO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AO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AO38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AO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AO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T16" i="11" s="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T12" i="11" s="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T8" i="11" s="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T4" i="11" s="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AO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T41" i="10" s="1"/>
  <c r="AO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T40" i="10" s="1"/>
  <c r="Y40" i="10"/>
  <c r="AO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T39" i="10" s="1"/>
  <c r="Z39" i="10"/>
  <c r="Y39" i="10"/>
  <c r="AO38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T38" i="10" s="1"/>
  <c r="AO37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T37" i="10" s="1"/>
  <c r="AO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T36" i="10" s="1"/>
  <c r="AO35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T35" i="10" s="1"/>
  <c r="Z35" i="10"/>
  <c r="Y35" i="10"/>
  <c r="AO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T34" i="10" s="1"/>
  <c r="AO33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T33" i="10" s="1"/>
  <c r="AO32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T32" i="10" s="1"/>
  <c r="AO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T31" i="10" s="1"/>
  <c r="Z31" i="10"/>
  <c r="Y31" i="10"/>
  <c r="AO30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T30" i="10" s="1"/>
  <c r="AO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T29" i="10" s="1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T28" i="10" s="1"/>
  <c r="AO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T27" i="10" s="1"/>
  <c r="Z27" i="10"/>
  <c r="Y27" i="10"/>
  <c r="AO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T26" i="10" s="1"/>
  <c r="AO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T25" i="10" s="1"/>
  <c r="AO24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T24" i="10" s="1"/>
  <c r="AO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T23" i="10" s="1"/>
  <c r="Z23" i="10"/>
  <c r="Y23" i="10"/>
  <c r="AO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T22" i="10" s="1"/>
  <c r="AO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T21" i="10" s="1"/>
  <c r="AO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T20" i="10" s="1"/>
  <c r="AO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T19" i="10" s="1"/>
  <c r="Z19" i="10"/>
  <c r="Y19" i="10"/>
  <c r="AO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T18" i="10" s="1"/>
  <c r="AO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T17" i="10" s="1"/>
  <c r="AO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T16" i="10" s="1"/>
  <c r="AO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T15" i="10" s="1"/>
  <c r="Z15" i="10"/>
  <c r="Y15" i="10"/>
  <c r="AO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T14" i="10" s="1"/>
  <c r="AO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T13" i="10" s="1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T12" i="10" s="1"/>
  <c r="AO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T11" i="10" s="1"/>
  <c r="Z11" i="10"/>
  <c r="Y11" i="10"/>
  <c r="AO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T10" i="10" s="1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T9" i="10" s="1"/>
  <c r="AO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T8" i="10" s="1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T7" i="10" s="1"/>
  <c r="Z7" i="10"/>
  <c r="Y7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T6" i="10" s="1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T5" i="10" s="1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T4" i="10" s="1"/>
  <c r="AO3" i="10"/>
  <c r="AN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W3" i="6"/>
  <c r="V3" i="6"/>
  <c r="W2" i="6"/>
  <c r="V2" i="6"/>
  <c r="W3" i="5"/>
  <c r="V3" i="5"/>
  <c r="W2" i="5"/>
  <c r="V2" i="5"/>
  <c r="AO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T40" i="6" s="1"/>
  <c r="AO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T39" i="6" s="1"/>
  <c r="Y39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T35" i="6" s="1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AO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T29" i="6" s="1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T26" i="6" s="1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T25" i="6" s="1"/>
  <c r="Y25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T21" i="6" s="1"/>
  <c r="Y21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T15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T7" i="6" s="1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T4" i="6" s="1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AA3" i="6"/>
  <c r="Z3" i="6"/>
  <c r="Y3" i="6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AO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AO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AO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T36" i="5" s="1"/>
  <c r="Z36" i="5"/>
  <c r="Y36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T41" i="5" s="1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T15" i="5" s="1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T13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T11" i="5" s="1"/>
  <c r="Z11" i="5"/>
  <c r="Y11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T10" i="5" s="1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T9" i="5" s="1"/>
  <c r="Y9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T7" i="5" s="1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T5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W3" i="3"/>
  <c r="V3" i="3"/>
  <c r="W2" i="3"/>
  <c r="V2" i="3"/>
  <c r="T41" i="3"/>
  <c r="T40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T3" i="3" s="1"/>
  <c r="AA3" i="3"/>
  <c r="Z3" i="3"/>
  <c r="Y41" i="3"/>
  <c r="Y40" i="3"/>
  <c r="Y39" i="3"/>
  <c r="Y38" i="3"/>
  <c r="Y37" i="3"/>
  <c r="Y36" i="3"/>
  <c r="Y35" i="3"/>
  <c r="Y34" i="3"/>
  <c r="Y33" i="3"/>
  <c r="Y32" i="3"/>
  <c r="Y31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T4" i="12" l="1"/>
  <c r="T8" i="12"/>
  <c r="T12" i="12"/>
  <c r="T16" i="12"/>
  <c r="T20" i="12"/>
  <c r="T6" i="12"/>
  <c r="T10" i="12"/>
  <c r="T14" i="12"/>
  <c r="T18" i="12"/>
  <c r="T22" i="12"/>
  <c r="T26" i="12"/>
  <c r="T30" i="12"/>
  <c r="T34" i="12"/>
  <c r="T38" i="12"/>
  <c r="T3" i="12"/>
  <c r="T5" i="12"/>
  <c r="T9" i="12"/>
  <c r="T13" i="12"/>
  <c r="T17" i="12"/>
  <c r="T21" i="12"/>
  <c r="T3" i="11"/>
  <c r="T5" i="11"/>
  <c r="T9" i="11"/>
  <c r="T13" i="11"/>
  <c r="T7" i="11"/>
  <c r="T11" i="11"/>
  <c r="T15" i="11"/>
  <c r="T6" i="11"/>
  <c r="T10" i="11"/>
  <c r="T14" i="11"/>
  <c r="T18" i="11"/>
  <c r="T22" i="11"/>
  <c r="T26" i="11"/>
  <c r="T30" i="11"/>
  <c r="T34" i="11"/>
  <c r="T38" i="11"/>
  <c r="T3" i="10"/>
  <c r="T25" i="12"/>
  <c r="T29" i="12"/>
  <c r="T33" i="12"/>
  <c r="T37" i="12"/>
  <c r="T41" i="12"/>
  <c r="T24" i="12"/>
  <c r="T28" i="12"/>
  <c r="T32" i="12"/>
  <c r="T36" i="12"/>
  <c r="T40" i="12"/>
  <c r="T23" i="12"/>
  <c r="T27" i="12"/>
  <c r="T31" i="12"/>
  <c r="T35" i="12"/>
  <c r="T39" i="12"/>
  <c r="T20" i="11"/>
  <c r="T24" i="11"/>
  <c r="T28" i="11"/>
  <c r="T32" i="11"/>
  <c r="T36" i="11"/>
  <c r="T40" i="11"/>
  <c r="T19" i="11"/>
  <c r="T23" i="11"/>
  <c r="T27" i="11"/>
  <c r="T31" i="11"/>
  <c r="T35" i="11"/>
  <c r="T39" i="11"/>
  <c r="T17" i="11"/>
  <c r="T21" i="11"/>
  <c r="T25" i="11"/>
  <c r="T29" i="11"/>
  <c r="T33" i="11"/>
  <c r="T37" i="11"/>
  <c r="T41" i="11"/>
  <c r="T3" i="9"/>
  <c r="T5" i="6"/>
  <c r="T9" i="6"/>
  <c r="T19" i="6"/>
  <c r="T20" i="6"/>
  <c r="T27" i="6"/>
  <c r="T31" i="6"/>
  <c r="T41" i="6"/>
  <c r="T13" i="6"/>
  <c r="T17" i="6"/>
  <c r="T11" i="6"/>
  <c r="T12" i="6"/>
  <c r="T23" i="6"/>
  <c r="T37" i="6"/>
  <c r="T3" i="6"/>
  <c r="T6" i="6"/>
  <c r="T14" i="6"/>
  <c r="T22" i="6"/>
  <c r="T28" i="6"/>
  <c r="T34" i="6"/>
  <c r="T10" i="6"/>
  <c r="T18" i="6"/>
  <c r="T24" i="6"/>
  <c r="T32" i="6"/>
  <c r="T38" i="6"/>
  <c r="T8" i="6"/>
  <c r="T16" i="6"/>
  <c r="T30" i="6"/>
  <c r="T33" i="6"/>
  <c r="T36" i="6"/>
  <c r="T8" i="5"/>
  <c r="T40" i="5"/>
  <c r="T3" i="5"/>
  <c r="T6" i="5"/>
  <c r="T14" i="5"/>
  <c r="T16" i="5"/>
  <c r="T22" i="5"/>
  <c r="T34" i="5"/>
  <c r="T38" i="5"/>
  <c r="T4" i="5"/>
  <c r="T12" i="5"/>
  <c r="T33" i="5"/>
  <c r="T28" i="5"/>
  <c r="T32" i="5"/>
  <c r="T37" i="5"/>
  <c r="T23" i="5"/>
  <c r="T24" i="5"/>
  <c r="T27" i="5"/>
  <c r="T35" i="5"/>
  <c r="T17" i="5"/>
  <c r="T18" i="5"/>
  <c r="T21" i="5"/>
  <c r="T25" i="5"/>
  <c r="T26" i="5"/>
  <c r="T31" i="5"/>
  <c r="T39" i="5"/>
  <c r="T19" i="5"/>
  <c r="T20" i="5"/>
  <c r="T29" i="5"/>
  <c r="T30" i="5"/>
  <c r="AY40" i="1" l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A40" i="1" s="1"/>
  <c r="AC40" i="1"/>
  <c r="AB40" i="1"/>
  <c r="Z40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 s="1"/>
  <c r="Z39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A38" i="1" s="1"/>
  <c r="AC38" i="1"/>
  <c r="AB38" i="1"/>
  <c r="Z38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 s="1"/>
  <c r="Z37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A36" i="1" s="1"/>
  <c r="AC36" i="1"/>
  <c r="AB36" i="1"/>
  <c r="Z36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 s="1"/>
  <c r="Z35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A34" i="1" s="1"/>
  <c r="AC34" i="1"/>
  <c r="AB34" i="1"/>
  <c r="Z34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 s="1"/>
  <c r="Z33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A32" i="1" s="1"/>
  <c r="AC32" i="1"/>
  <c r="AB32" i="1"/>
  <c r="Z32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 s="1"/>
  <c r="Z31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A30" i="1" s="1"/>
  <c r="AC30" i="1"/>
  <c r="AB30" i="1"/>
  <c r="Z30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 s="1"/>
  <c r="Z29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A28" i="1" s="1"/>
  <c r="AC28" i="1"/>
  <c r="AB28" i="1"/>
  <c r="Z28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 s="1"/>
  <c r="Z27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A26" i="1" s="1"/>
  <c r="AC26" i="1"/>
  <c r="AB26" i="1"/>
  <c r="Z26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 s="1"/>
  <c r="Z25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A24" i="1" s="1"/>
  <c r="AC24" i="1"/>
  <c r="AB24" i="1"/>
  <c r="Z24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 s="1"/>
  <c r="Z23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A22" i="1" s="1"/>
  <c r="AC22" i="1"/>
  <c r="AB22" i="1"/>
  <c r="Z22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 s="1"/>
  <c r="Z21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A20" i="1" s="1"/>
  <c r="AC20" i="1"/>
  <c r="AB20" i="1"/>
  <c r="Z20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 s="1"/>
  <c r="Z19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A18" i="1" s="1"/>
  <c r="AC18" i="1"/>
  <c r="AB18" i="1"/>
  <c r="Z18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 s="1"/>
  <c r="Z17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A16" i="1" s="1"/>
  <c r="AC16" i="1"/>
  <c r="AB16" i="1"/>
  <c r="Z16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 s="1"/>
  <c r="Z15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A14" i="1" s="1"/>
  <c r="AC14" i="1"/>
  <c r="AB14" i="1"/>
  <c r="Z14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 s="1"/>
  <c r="Z13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A12" i="1" s="1"/>
  <c r="AC12" i="1"/>
  <c r="AB12" i="1"/>
  <c r="Z12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 s="1"/>
  <c r="Z11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A10" i="1" s="1"/>
  <c r="AC10" i="1"/>
  <c r="AB10" i="1"/>
  <c r="Z10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 s="1"/>
  <c r="Z9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A8" i="1" s="1"/>
  <c r="AC8" i="1"/>
  <c r="AB8" i="1"/>
  <c r="Z8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 s="1"/>
  <c r="Z7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A6" i="1" s="1"/>
  <c r="AC6" i="1"/>
  <c r="AB6" i="1"/>
  <c r="Z6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 s="1"/>
  <c r="Z5" i="1"/>
  <c r="BB4" i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 s="1"/>
  <c r="Z4" i="1"/>
  <c r="BB3" i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s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 s="1"/>
  <c r="Z3" i="1"/>
  <c r="BA2" i="1" a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42" i="1" s="1"/>
  <c r="Z2" i="1"/>
  <c r="BV2" i="1" l="1"/>
  <c r="BR2" i="1"/>
  <c r="BN2" i="1"/>
  <c r="BJ2" i="1"/>
  <c r="BF2" i="1"/>
  <c r="BB2" i="1"/>
  <c r="BU2" i="1"/>
  <c r="BQ2" i="1"/>
  <c r="BM2" i="1"/>
  <c r="BI2" i="1"/>
  <c r="BE2" i="1"/>
  <c r="BA2" i="1"/>
  <c r="BX2" i="1"/>
  <c r="BH2" i="1"/>
  <c r="BP2" i="1"/>
  <c r="BC2" i="1"/>
  <c r="BK2" i="1"/>
  <c r="BS2" i="1"/>
  <c r="Z43" i="1"/>
  <c r="BD2" i="1"/>
  <c r="BL2" i="1"/>
  <c r="BT2" i="1"/>
  <c r="BG2" i="1"/>
  <c r="BO2" i="1"/>
  <c r="BW2" i="1"/>
</calcChain>
</file>

<file path=xl/sharedStrings.xml><?xml version="1.0" encoding="utf-8"?>
<sst xmlns="http://schemas.openxmlformats.org/spreadsheetml/2006/main" count="1008" uniqueCount="104">
  <si>
    <t>CAGR</t>
  </si>
  <si>
    <t>Power Distance</t>
  </si>
  <si>
    <t>Collectivism vs Individualism</t>
  </si>
  <si>
    <t>Femininity vs Masculinity</t>
  </si>
  <si>
    <t>Uncertainty Avoidance Index</t>
  </si>
  <si>
    <t>Short Term vs Long Term Orientation</t>
  </si>
  <si>
    <t>Restraint vs Indulgence</t>
  </si>
  <si>
    <t>ExtraversionMean</t>
  </si>
  <si>
    <t>ExtraversionSD</t>
  </si>
  <si>
    <t>AgreeablenessMean</t>
  </si>
  <si>
    <t>AgreeablenessSD</t>
  </si>
  <si>
    <t>ConscientiousnessMean</t>
  </si>
  <si>
    <t>ConscientiousnessSD</t>
  </si>
  <si>
    <t>NeuroticismMean</t>
  </si>
  <si>
    <t>NeuroticismSD</t>
  </si>
  <si>
    <t>OpennessMean</t>
  </si>
  <si>
    <t>OpennessSD</t>
  </si>
  <si>
    <t>Average</t>
  </si>
  <si>
    <t>Acquiescence Bias</t>
  </si>
  <si>
    <t>IE</t>
  </si>
  <si>
    <t>ObsIn</t>
  </si>
  <si>
    <t>FT</t>
  </si>
  <si>
    <t>PJ</t>
  </si>
  <si>
    <t>TA</t>
  </si>
  <si>
    <t>CDGR</t>
  </si>
  <si>
    <t>P_CDGR</t>
  </si>
  <si>
    <t>Argentina</t>
  </si>
  <si>
    <t>Australia</t>
  </si>
  <si>
    <t>Austria</t>
  </si>
  <si>
    <t>Belgium</t>
  </si>
  <si>
    <t>Brazil</t>
  </si>
  <si>
    <t>Canada</t>
  </si>
  <si>
    <t>Chile</t>
  </si>
  <si>
    <t>B</t>
  </si>
  <si>
    <t>Factor</t>
  </si>
  <si>
    <t>a</t>
  </si>
  <si>
    <t>Croatia</t>
  </si>
  <si>
    <t>Estonia</t>
  </si>
  <si>
    <t>Finland</t>
  </si>
  <si>
    <t>France</t>
  </si>
  <si>
    <t>Intuitive vs. Observant</t>
  </si>
  <si>
    <t>Germany</t>
  </si>
  <si>
    <t>Assertive vs. Turbulent</t>
  </si>
  <si>
    <t>Greece</t>
  </si>
  <si>
    <t>India</t>
  </si>
  <si>
    <t>Indonesia</t>
  </si>
  <si>
    <t>Italy</t>
  </si>
  <si>
    <t>Japan</t>
  </si>
  <si>
    <t>Latvia</t>
  </si>
  <si>
    <t>Extroversion-Introversion</t>
  </si>
  <si>
    <t>Lithuania</t>
  </si>
  <si>
    <t>Malaysia</t>
  </si>
  <si>
    <t>Malta</t>
  </si>
  <si>
    <t>Mexico</t>
  </si>
  <si>
    <t>Morocco</t>
  </si>
  <si>
    <t>Netherlands</t>
  </si>
  <si>
    <t>Thinking vs. Feeling</t>
  </si>
  <si>
    <t>New Zealand</t>
  </si>
  <si>
    <t>Judging vs. Prospecting</t>
  </si>
  <si>
    <t>Peru</t>
  </si>
  <si>
    <t>Philippines</t>
  </si>
  <si>
    <t>Poland</t>
  </si>
  <si>
    <t>Portugal</t>
  </si>
  <si>
    <t>Romania</t>
  </si>
  <si>
    <t>Serbia</t>
  </si>
  <si>
    <t>Alpha</t>
  </si>
  <si>
    <t>Slovakia</t>
  </si>
  <si>
    <t>Slovenia</t>
  </si>
  <si>
    <t>Spain</t>
  </si>
  <si>
    <t>Switzerland</t>
  </si>
  <si>
    <t>Taiwan</t>
  </si>
  <si>
    <t>Turkey</t>
  </si>
  <si>
    <t>United Kingdom</t>
  </si>
  <si>
    <t>US</t>
  </si>
  <si>
    <t>Sample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</si>
  <si>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</si>
  <si>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</si>
  <si>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</si>
  <si>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</si>
  <si>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</si>
  <si>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</si>
  <si>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</si>
  <si>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</si>
  <si>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</si>
  <si>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</si>
  <si>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</si>
  <si>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</si>
  <si>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</si>
  <si>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</si>
  <si>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</si>
  <si>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</si>
  <si>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</si>
  <si>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</si>
  <si>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</si>
  <si>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</si>
  <si>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</si>
  <si>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</si>
  <si>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</si>
  <si>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</si>
  <si>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F_CDGR</t>
  </si>
  <si>
    <t>Train</t>
  </si>
  <si>
    <t>Test</t>
  </si>
  <si>
    <t>r2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</si>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</sst>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00_);_(* \(#,##0.000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164" fontId="0" fillId="0" borderId="1" xfId="1" applyNumberFormat="1" applyFont="1" applyBorder="1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Train12Test3!$S$2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Train12Test3!$A$3:$A$25</c:f>
              <c:strCache>
                <c:ptCount val="23"/>
                <c:pt idx="0">
                  <c:v>Brazil</c:v>
                </c:pt>
                <c:pt idx="1">
                  <c:v>Chile</c:v>
                </c:pt>
                <c:pt idx="2">
                  <c:v>Estonia</c:v>
                </c:pt>
                <c:pt idx="3">
                  <c:v>Finland</c:v>
                </c:pt>
                <c:pt idx="4">
                  <c:v>Germany</c:v>
                </c:pt>
                <c:pt idx="5">
                  <c:v>Greece</c:v>
                </c:pt>
                <c:pt idx="6">
                  <c:v>Indonesia</c:v>
                </c:pt>
                <c:pt idx="7">
                  <c:v>Japan</c:v>
                </c:pt>
                <c:pt idx="8">
                  <c:v>Latvia</c:v>
                </c:pt>
                <c:pt idx="9">
                  <c:v>New Zealand</c:v>
                </c:pt>
                <c:pt idx="10">
                  <c:v>Peru</c:v>
                </c:pt>
                <c:pt idx="11">
                  <c:v>Slovakia</c:v>
                </c:pt>
                <c:pt idx="12">
                  <c:v>Taiwan</c:v>
                </c:pt>
                <c:pt idx="13">
                  <c:v>Belgium</c:v>
                </c:pt>
                <c:pt idx="14">
                  <c:v>France</c:v>
                </c:pt>
                <c:pt idx="15">
                  <c:v>Lithuania</c:v>
                </c:pt>
                <c:pt idx="16">
                  <c:v>Malaysia</c:v>
                </c:pt>
                <c:pt idx="17">
                  <c:v>Netherlands</c:v>
                </c:pt>
                <c:pt idx="18">
                  <c:v>Serbia</c:v>
                </c:pt>
                <c:pt idx="19">
                  <c:v>Slovenia</c:v>
                </c:pt>
                <c:pt idx="20">
                  <c:v>Spain</c:v>
                </c:pt>
                <c:pt idx="21">
                  <c:v>Switzerland</c:v>
                </c:pt>
                <c:pt idx="22">
                  <c:v>Turkey</c:v>
                </c:pt>
              </c:strCache>
            </c:strRef>
          </c:cat>
          <c:val>
            <c:numRef>
              <c:f>Train12Test3!$S$3:$S$25</c:f>
              <c:numCache>
                <c:formatCode>General</c:formatCode>
                <c:ptCount val="23"/>
                <c:pt idx="0">
                  <c:v>0.39266988307601136</c:v>
                </c:pt>
                <c:pt idx="1">
                  <c:v>0.34616735435895807</c:v>
                </c:pt>
                <c:pt idx="2">
                  <c:v>0.26764263362580865</c:v>
                </c:pt>
                <c:pt idx="3">
                  <c:v>0.30146445002600863</c:v>
                </c:pt>
                <c:pt idx="4">
                  <c:v>0.44819546215316652</c:v>
                </c:pt>
                <c:pt idx="5">
                  <c:v>0.28284896453951602</c:v>
                </c:pt>
                <c:pt idx="6">
                  <c:v>0.32031678160508514</c:v>
                </c:pt>
                <c:pt idx="7">
                  <c:v>0.25057419619124932</c:v>
                </c:pt>
                <c:pt idx="8">
                  <c:v>0.23842023741999907</c:v>
                </c:pt>
                <c:pt idx="9">
                  <c:v>0.27275940680517685</c:v>
                </c:pt>
                <c:pt idx="10">
                  <c:v>0.36526257832329367</c:v>
                </c:pt>
                <c:pt idx="11">
                  <c:v>0.24859531528133649</c:v>
                </c:pt>
                <c:pt idx="12">
                  <c:v>0.21421955622689248</c:v>
                </c:pt>
                <c:pt idx="13">
                  <c:v>0.38722094641895777</c:v>
                </c:pt>
                <c:pt idx="14">
                  <c:v>0.42441227564010409</c:v>
                </c:pt>
                <c:pt idx="15">
                  <c:v>0.26808696288939537</c:v>
                </c:pt>
                <c:pt idx="16">
                  <c:v>0.30981219444526653</c:v>
                </c:pt>
                <c:pt idx="17">
                  <c:v>0.3826410921342227</c:v>
                </c:pt>
                <c:pt idx="18">
                  <c:v>0.32666791657863659</c:v>
                </c:pt>
                <c:pt idx="19">
                  <c:v>0.26304604637569895</c:v>
                </c:pt>
                <c:pt idx="20">
                  <c:v>0.46572133379517733</c:v>
                </c:pt>
                <c:pt idx="21">
                  <c:v>0.38819213757980942</c:v>
                </c:pt>
                <c:pt idx="22">
                  <c:v>0.45597101475769519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CC-4AE3-8FD7-DC1695C56F91}"/>
            </c:ext>
          </c:extLst>
        </c:ser>
        <c:ser>
          <c:idx val="1"/>
          <c:order val="1"/>
          <c:tx>
            <c:strRef>
              <c:f>Train12Test3!$T$2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Train12Test3!$A$3:$A$25</c:f>
              <c:strCache>
                <c:ptCount val="23"/>
                <c:pt idx="0">
                  <c:v>Brazil</c:v>
                </c:pt>
                <c:pt idx="1">
                  <c:v>Chile</c:v>
                </c:pt>
                <c:pt idx="2">
                  <c:v>Estonia</c:v>
                </c:pt>
                <c:pt idx="3">
                  <c:v>Finland</c:v>
                </c:pt>
                <c:pt idx="4">
                  <c:v>Germany</c:v>
                </c:pt>
                <c:pt idx="5">
                  <c:v>Greece</c:v>
                </c:pt>
                <c:pt idx="6">
                  <c:v>Indonesia</c:v>
                </c:pt>
                <c:pt idx="7">
                  <c:v>Japan</c:v>
                </c:pt>
                <c:pt idx="8">
                  <c:v>Latvia</c:v>
                </c:pt>
                <c:pt idx="9">
                  <c:v>New Zealand</c:v>
                </c:pt>
                <c:pt idx="10">
                  <c:v>Peru</c:v>
                </c:pt>
                <c:pt idx="11">
                  <c:v>Slovakia</c:v>
                </c:pt>
                <c:pt idx="12">
                  <c:v>Taiwan</c:v>
                </c:pt>
                <c:pt idx="13">
                  <c:v>Belgium</c:v>
                </c:pt>
                <c:pt idx="14">
                  <c:v>France</c:v>
                </c:pt>
                <c:pt idx="15">
                  <c:v>Lithuania</c:v>
                </c:pt>
                <c:pt idx="16">
                  <c:v>Malaysia</c:v>
                </c:pt>
                <c:pt idx="17">
                  <c:v>Netherlands</c:v>
                </c:pt>
                <c:pt idx="18">
                  <c:v>Serbia</c:v>
                </c:pt>
                <c:pt idx="19">
                  <c:v>Slovenia</c:v>
                </c:pt>
                <c:pt idx="20">
                  <c:v>Spain</c:v>
                </c:pt>
                <c:pt idx="21">
                  <c:v>Switzerland</c:v>
                </c:pt>
                <c:pt idx="22">
                  <c:v>Turkey</c:v>
                </c:pt>
              </c:strCache>
            </c:strRef>
          </c:cat>
          <c:val>
            <c:numRef>
              <c:f>Train12Test3!$T$3:$T$25</c:f>
              <c:numCache>
                <c:formatCode>General</c:formatCode>
                <c:ptCount val="23"/>
                <c:pt idx="0">
                  <c:v>0.33167210354673504</c:v>
                </c:pt>
                <c:pt idx="1">
                  <c:v>0.38152231792790614</c:v>
                </c:pt>
                <c:pt idx="2">
                  <c:v>0.24950020256169506</c:v>
                </c:pt>
                <c:pt idx="3">
                  <c:v>0.32641358049607311</c:v>
                </c:pt>
                <c:pt idx="4">
                  <c:v>0.42655877439808149</c:v>
                </c:pt>
                <c:pt idx="5">
                  <c:v>0.27963238567940729</c:v>
                </c:pt>
                <c:pt idx="6">
                  <c:v>0.32492091187252792</c:v>
                </c:pt>
                <c:pt idx="7">
                  <c:v>0.24994187925530881</c:v>
                </c:pt>
                <c:pt idx="8">
                  <c:v>0.2338566329075713</c:v>
                </c:pt>
                <c:pt idx="9">
                  <c:v>0.33734805326237216</c:v>
                </c:pt>
                <c:pt idx="10">
                  <c:v>0.35516145064515975</c:v>
                </c:pt>
                <c:pt idx="11">
                  <c:v>0.26138469193270208</c:v>
                </c:pt>
                <c:pt idx="12">
                  <c:v>0.24895502426028115</c:v>
                </c:pt>
                <c:pt idx="13">
                  <c:v>0.39436744944983904</c:v>
                </c:pt>
                <c:pt idx="14">
                  <c:v>0.46304399676602614</c:v>
                </c:pt>
                <c:pt idx="15">
                  <c:v>0.27841938972846692</c:v>
                </c:pt>
                <c:pt idx="16">
                  <c:v>0.29129190470631794</c:v>
                </c:pt>
                <c:pt idx="17">
                  <c:v>0.36417005668841196</c:v>
                </c:pt>
                <c:pt idx="18">
                  <c:v>0.40102462267328132</c:v>
                </c:pt>
                <c:pt idx="19">
                  <c:v>0.25149787139609558</c:v>
                </c:pt>
                <c:pt idx="20">
                  <c:v>0.41670305653809658</c:v>
                </c:pt>
                <c:pt idx="21">
                  <c:v>0.3642420098755238</c:v>
                </c:pt>
                <c:pt idx="22">
                  <c:v>0.39333984788924614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CC-4AE3-8FD7-DC1695C56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582592"/>
        <c:axId val="420753952"/>
      </c:lineChart>
      <c:catAx>
        <c:axId val="50958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3952"/>
        <c:crosses val="autoZero"/>
        <c:auto val="1"/>
        <c:lblAlgn val="ctr"/>
        <c:lblOffset val="100"/>
        <c:noMultiLvlLbl val="0"/>
      </c:catAx>
      <c:valAx>
        <c:axId val="4207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8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Train12Test3!$S$2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Train12Test3!$A$26:$A$41</c:f>
              <c:strCache>
                <c:ptCount val="16"/>
                <c:pt idx="0">
                  <c:v>US</c:v>
                </c:pt>
                <c:pt idx="1">
                  <c:v>Argentina</c:v>
                </c:pt>
                <c:pt idx="2">
                  <c:v>Australia</c:v>
                </c:pt>
                <c:pt idx="3">
                  <c:v>Austria</c:v>
                </c:pt>
                <c:pt idx="4">
                  <c:v>Canada</c:v>
                </c:pt>
                <c:pt idx="5">
                  <c:v>Croatia</c:v>
                </c:pt>
                <c:pt idx="6">
                  <c:v>India</c:v>
                </c:pt>
                <c:pt idx="7">
                  <c:v>Italy</c:v>
                </c:pt>
                <c:pt idx="8">
                  <c:v>Malta</c:v>
                </c:pt>
                <c:pt idx="9">
                  <c:v>Mexico</c:v>
                </c:pt>
                <c:pt idx="10">
                  <c:v>Morocco</c:v>
                </c:pt>
                <c:pt idx="11">
                  <c:v>Philippines</c:v>
                </c:pt>
                <c:pt idx="12">
                  <c:v>Poland</c:v>
                </c:pt>
                <c:pt idx="13">
                  <c:v>Portugal</c:v>
                </c:pt>
                <c:pt idx="14">
                  <c:v>Romania</c:v>
                </c:pt>
                <c:pt idx="15">
                  <c:v>United Kingdom</c:v>
                </c:pt>
              </c:strCache>
            </c:strRef>
          </c:cat>
          <c:val>
            <c:numRef>
              <c:f>Train12Test3!$S$26:$S$41</c:f>
              <c:numCache>
                <c:formatCode>General</c:formatCode>
                <c:ptCount val="16"/>
                <c:pt idx="0">
                  <c:v>0.4474096385321007</c:v>
                </c:pt>
                <c:pt idx="1">
                  <c:v>0.29597039487859678</c:v>
                </c:pt>
                <c:pt idx="2">
                  <c:v>0.33070660605638214</c:v>
                </c:pt>
                <c:pt idx="3">
                  <c:v>0.36762767942728414</c:v>
                </c:pt>
                <c:pt idx="4">
                  <c:v>0.38226302908773713</c:v>
                </c:pt>
                <c:pt idx="5">
                  <c:v>0.2809870409300077</c:v>
                </c:pt>
                <c:pt idx="6">
                  <c:v>0.34112324685523654</c:v>
                </c:pt>
                <c:pt idx="7">
                  <c:v>0.44602376507898889</c:v>
                </c:pt>
                <c:pt idx="8">
                  <c:v>0.218214116463048</c:v>
                </c:pt>
                <c:pt idx="9">
                  <c:v>0.33127455657185756</c:v>
                </c:pt>
                <c:pt idx="10">
                  <c:v>0.300033138735321</c:v>
                </c:pt>
                <c:pt idx="11">
                  <c:v>0.32241949753710974</c:v>
                </c:pt>
                <c:pt idx="12">
                  <c:v>0.34069900060636593</c:v>
                </c:pt>
                <c:pt idx="13">
                  <c:v>0.37910152681174436</c:v>
                </c:pt>
                <c:pt idx="14">
                  <c:v>0.33794640709881452</c:v>
                </c:pt>
                <c:pt idx="15">
                  <c:v>0.41612356358687674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B1-4301-A6B0-81D9213CAABA}"/>
            </c:ext>
          </c:extLst>
        </c:ser>
        <c:ser>
          <c:idx val="1"/>
          <c:order val="1"/>
          <c:tx>
            <c:strRef>
              <c:f>Train12Test3!$T$2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Train12Test3!$A$26:$A$41</c:f>
              <c:strCache>
                <c:ptCount val="16"/>
                <c:pt idx="0">
                  <c:v>US</c:v>
                </c:pt>
                <c:pt idx="1">
                  <c:v>Argentina</c:v>
                </c:pt>
                <c:pt idx="2">
                  <c:v>Australia</c:v>
                </c:pt>
                <c:pt idx="3">
                  <c:v>Austria</c:v>
                </c:pt>
                <c:pt idx="4">
                  <c:v>Canada</c:v>
                </c:pt>
                <c:pt idx="5">
                  <c:v>Croatia</c:v>
                </c:pt>
                <c:pt idx="6">
                  <c:v>India</c:v>
                </c:pt>
                <c:pt idx="7">
                  <c:v>Italy</c:v>
                </c:pt>
                <c:pt idx="8">
                  <c:v>Malta</c:v>
                </c:pt>
                <c:pt idx="9">
                  <c:v>Mexico</c:v>
                </c:pt>
                <c:pt idx="10">
                  <c:v>Morocco</c:v>
                </c:pt>
                <c:pt idx="11">
                  <c:v>Philippines</c:v>
                </c:pt>
                <c:pt idx="12">
                  <c:v>Poland</c:v>
                </c:pt>
                <c:pt idx="13">
                  <c:v>Portugal</c:v>
                </c:pt>
                <c:pt idx="14">
                  <c:v>Romania</c:v>
                </c:pt>
                <c:pt idx="15">
                  <c:v>United Kingdom</c:v>
                </c:pt>
              </c:strCache>
            </c:strRef>
          </c:cat>
          <c:val>
            <c:numRef>
              <c:f>Train12Test3!$T$26:$T$41</c:f>
              <c:numCache>
                <c:formatCode>General</c:formatCode>
                <c:ptCount val="16"/>
                <c:pt idx="0">
                  <c:v>0.44335016432244373</c:v>
                </c:pt>
                <c:pt idx="1">
                  <c:v>0.40451250407536604</c:v>
                </c:pt>
                <c:pt idx="2">
                  <c:v>0.3986998691351139</c:v>
                </c:pt>
                <c:pt idx="3">
                  <c:v>0.39179854775722955</c:v>
                </c:pt>
                <c:pt idx="4">
                  <c:v>0.44846337363835204</c:v>
                </c:pt>
                <c:pt idx="5">
                  <c:v>0.20171112948003289</c:v>
                </c:pt>
                <c:pt idx="6">
                  <c:v>0.33386472556516517</c:v>
                </c:pt>
                <c:pt idx="7">
                  <c:v>0.42921815399286134</c:v>
                </c:pt>
                <c:pt idx="8">
                  <c:v>0.38019028824291412</c:v>
                </c:pt>
                <c:pt idx="9">
                  <c:v>0.24543193799118851</c:v>
                </c:pt>
                <c:pt idx="10">
                  <c:v>0.16369790634179499</c:v>
                </c:pt>
                <c:pt idx="11">
                  <c:v>0.20453256527327568</c:v>
                </c:pt>
                <c:pt idx="12">
                  <c:v>0.28245338460300196</c:v>
                </c:pt>
                <c:pt idx="13">
                  <c:v>0.2865616131309624</c:v>
                </c:pt>
                <c:pt idx="14">
                  <c:v>0.31674675847016415</c:v>
                </c:pt>
                <c:pt idx="15">
                  <c:v>0.47814427330278886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B1-4301-A6B0-81D9213CA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755200"/>
        <c:axId val="420754368"/>
      </c:lineChart>
      <c:catAx>
        <c:axId val="42075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4368"/>
        <c:crosses val="autoZero"/>
        <c:auto val="1"/>
        <c:lblAlgn val="ctr"/>
        <c:lblOffset val="100"/>
        <c:noMultiLvlLbl val="0"/>
      </c:catAx>
      <c:valAx>
        <c:axId val="4207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Train13Test2!$S$2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Train13Test2!$A$3:$A$30</c:f>
              <c:strCache>
                <c:ptCount val="28"/>
                <c:pt idx="0">
                  <c:v>Brazil</c:v>
                </c:pt>
                <c:pt idx="1">
                  <c:v>Chile</c:v>
                </c:pt>
                <c:pt idx="2">
                  <c:v>Estonia</c:v>
                </c:pt>
                <c:pt idx="3">
                  <c:v>Finland</c:v>
                </c:pt>
                <c:pt idx="4">
                  <c:v>Germany</c:v>
                </c:pt>
                <c:pt idx="5">
                  <c:v>Greece</c:v>
                </c:pt>
                <c:pt idx="6">
                  <c:v>Indonesia</c:v>
                </c:pt>
                <c:pt idx="7">
                  <c:v>Japan</c:v>
                </c:pt>
                <c:pt idx="8">
                  <c:v>Latvia</c:v>
                </c:pt>
                <c:pt idx="9">
                  <c:v>New Zealand</c:v>
                </c:pt>
                <c:pt idx="10">
                  <c:v>Peru</c:v>
                </c:pt>
                <c:pt idx="11">
                  <c:v>Slovakia</c:v>
                </c:pt>
                <c:pt idx="12">
                  <c:v>Taiwan</c:v>
                </c:pt>
                <c:pt idx="13">
                  <c:v>Argentina</c:v>
                </c:pt>
                <c:pt idx="14">
                  <c:v>Australia</c:v>
                </c:pt>
                <c:pt idx="15">
                  <c:v>Austria</c:v>
                </c:pt>
                <c:pt idx="16">
                  <c:v>Canada</c:v>
                </c:pt>
                <c:pt idx="17">
                  <c:v>Croatia</c:v>
                </c:pt>
                <c:pt idx="18">
                  <c:v>India</c:v>
                </c:pt>
                <c:pt idx="19">
                  <c:v>Italy</c:v>
                </c:pt>
                <c:pt idx="20">
                  <c:v>Malta</c:v>
                </c:pt>
                <c:pt idx="21">
                  <c:v>Mexico</c:v>
                </c:pt>
                <c:pt idx="22">
                  <c:v>Morocco</c:v>
                </c:pt>
                <c:pt idx="23">
                  <c:v>Philippines</c:v>
                </c:pt>
                <c:pt idx="24">
                  <c:v>Poland</c:v>
                </c:pt>
                <c:pt idx="25">
                  <c:v>Portugal</c:v>
                </c:pt>
                <c:pt idx="26">
                  <c:v>Romania</c:v>
                </c:pt>
                <c:pt idx="27">
                  <c:v>United Kingdom</c:v>
                </c:pt>
              </c:strCache>
            </c:strRef>
          </c:cat>
          <c:val>
            <c:numRef>
              <c:f>Train13Test2!$S$3:$S$30</c:f>
              <c:numCache>
                <c:formatCode>General</c:formatCode>
                <c:ptCount val="28"/>
                <c:pt idx="0">
                  <c:v>0.39266988307601136</c:v>
                </c:pt>
                <c:pt idx="1">
                  <c:v>0.34616735435895807</c:v>
                </c:pt>
                <c:pt idx="2">
                  <c:v>0.26764263362580865</c:v>
                </c:pt>
                <c:pt idx="3">
                  <c:v>0.30146445002600863</c:v>
                </c:pt>
                <c:pt idx="4">
                  <c:v>0.44819546215316652</c:v>
                </c:pt>
                <c:pt idx="5">
                  <c:v>0.28284896453951602</c:v>
                </c:pt>
                <c:pt idx="6">
                  <c:v>0.32031678160508514</c:v>
                </c:pt>
                <c:pt idx="7">
                  <c:v>0.25057419619124932</c:v>
                </c:pt>
                <c:pt idx="8">
                  <c:v>0.23842023741999907</c:v>
                </c:pt>
                <c:pt idx="9">
                  <c:v>0.27275940680517685</c:v>
                </c:pt>
                <c:pt idx="10">
                  <c:v>0.36526257832329367</c:v>
                </c:pt>
                <c:pt idx="11">
                  <c:v>0.24859531528133649</c:v>
                </c:pt>
                <c:pt idx="12">
                  <c:v>0.21421955622689248</c:v>
                </c:pt>
                <c:pt idx="13">
                  <c:v>0.29597039487859678</c:v>
                </c:pt>
                <c:pt idx="14">
                  <c:v>0.33070660605638214</c:v>
                </c:pt>
                <c:pt idx="15">
                  <c:v>0.36762767942728414</c:v>
                </c:pt>
                <c:pt idx="16">
                  <c:v>0.38226302908773713</c:v>
                </c:pt>
                <c:pt idx="17">
                  <c:v>0.2809870409300077</c:v>
                </c:pt>
                <c:pt idx="18">
                  <c:v>0.34112324685523654</c:v>
                </c:pt>
                <c:pt idx="19">
                  <c:v>0.44602376507898889</c:v>
                </c:pt>
                <c:pt idx="20">
                  <c:v>0.218214116463048</c:v>
                </c:pt>
                <c:pt idx="21">
                  <c:v>0.33127455657185756</c:v>
                </c:pt>
                <c:pt idx="22">
                  <c:v>0.300033138735321</c:v>
                </c:pt>
                <c:pt idx="23">
                  <c:v>0.32241949753710974</c:v>
                </c:pt>
                <c:pt idx="24">
                  <c:v>0.34069900060636593</c:v>
                </c:pt>
                <c:pt idx="25">
                  <c:v>0.37910152681174436</c:v>
                </c:pt>
                <c:pt idx="26">
                  <c:v>0.33794640709881452</c:v>
                </c:pt>
                <c:pt idx="27">
                  <c:v>0.41612356358687674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5B-4C46-83AA-2ADB74D61D7B}"/>
            </c:ext>
          </c:extLst>
        </c:ser>
        <c:ser>
          <c:idx val="1"/>
          <c:order val="1"/>
          <c:tx>
            <c:strRef>
              <c:f>Train13Test2!$T$2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Train13Test2!$A$3:$A$30</c:f>
              <c:strCache>
                <c:ptCount val="28"/>
                <c:pt idx="0">
                  <c:v>Brazil</c:v>
                </c:pt>
                <c:pt idx="1">
                  <c:v>Chile</c:v>
                </c:pt>
                <c:pt idx="2">
                  <c:v>Estonia</c:v>
                </c:pt>
                <c:pt idx="3">
                  <c:v>Finland</c:v>
                </c:pt>
                <c:pt idx="4">
                  <c:v>Germany</c:v>
                </c:pt>
                <c:pt idx="5">
                  <c:v>Greece</c:v>
                </c:pt>
                <c:pt idx="6">
                  <c:v>Indonesia</c:v>
                </c:pt>
                <c:pt idx="7">
                  <c:v>Japan</c:v>
                </c:pt>
                <c:pt idx="8">
                  <c:v>Latvia</c:v>
                </c:pt>
                <c:pt idx="9">
                  <c:v>New Zealand</c:v>
                </c:pt>
                <c:pt idx="10">
                  <c:v>Peru</c:v>
                </c:pt>
                <c:pt idx="11">
                  <c:v>Slovakia</c:v>
                </c:pt>
                <c:pt idx="12">
                  <c:v>Taiwan</c:v>
                </c:pt>
                <c:pt idx="13">
                  <c:v>Argentina</c:v>
                </c:pt>
                <c:pt idx="14">
                  <c:v>Australia</c:v>
                </c:pt>
                <c:pt idx="15">
                  <c:v>Austria</c:v>
                </c:pt>
                <c:pt idx="16">
                  <c:v>Canada</c:v>
                </c:pt>
                <c:pt idx="17">
                  <c:v>Croatia</c:v>
                </c:pt>
                <c:pt idx="18">
                  <c:v>India</c:v>
                </c:pt>
                <c:pt idx="19">
                  <c:v>Italy</c:v>
                </c:pt>
                <c:pt idx="20">
                  <c:v>Malta</c:v>
                </c:pt>
                <c:pt idx="21">
                  <c:v>Mexico</c:v>
                </c:pt>
                <c:pt idx="22">
                  <c:v>Morocco</c:v>
                </c:pt>
                <c:pt idx="23">
                  <c:v>Philippines</c:v>
                </c:pt>
                <c:pt idx="24">
                  <c:v>Poland</c:v>
                </c:pt>
                <c:pt idx="25">
                  <c:v>Portugal</c:v>
                </c:pt>
                <c:pt idx="26">
                  <c:v>Romania</c:v>
                </c:pt>
                <c:pt idx="27">
                  <c:v>United Kingdom</c:v>
                </c:pt>
              </c:strCache>
            </c:strRef>
          </c:cat>
          <c:val>
            <c:numRef>
              <c:f>Train13Test2!$T$3:$T$30</c:f>
              <c:numCache>
                <c:formatCode>General</c:formatCode>
                <c:ptCount val="28"/>
                <c:pt idx="0">
                  <c:v>0.34718135805449168</c:v>
                </c:pt>
                <c:pt idx="1">
                  <c:v>0.36057972349535611</c:v>
                </c:pt>
                <c:pt idx="2">
                  <c:v>0.27530733455022049</c:v>
                </c:pt>
                <c:pt idx="3">
                  <c:v>0.32755004970947815</c:v>
                </c:pt>
                <c:pt idx="4">
                  <c:v>0.38677428078945952</c:v>
                </c:pt>
                <c:pt idx="5">
                  <c:v>0.26891768724537746</c:v>
                </c:pt>
                <c:pt idx="6">
                  <c:v>0.31968210196058255</c:v>
                </c:pt>
                <c:pt idx="7">
                  <c:v>0.28462810064746025</c:v>
                </c:pt>
                <c:pt idx="8">
                  <c:v>0.20607063102711315</c:v>
                </c:pt>
                <c:pt idx="9">
                  <c:v>0.27822938002796993</c:v>
                </c:pt>
                <c:pt idx="10">
                  <c:v>0.35391834810117129</c:v>
                </c:pt>
                <c:pt idx="11">
                  <c:v>0.28020932510040419</c:v>
                </c:pt>
                <c:pt idx="12">
                  <c:v>0.22254093980782771</c:v>
                </c:pt>
                <c:pt idx="13">
                  <c:v>0.32797901695237652</c:v>
                </c:pt>
                <c:pt idx="14">
                  <c:v>0.36570087084198832</c:v>
                </c:pt>
                <c:pt idx="15">
                  <c:v>0.37683609905005755</c:v>
                </c:pt>
                <c:pt idx="16">
                  <c:v>0.41441897384541071</c:v>
                </c:pt>
                <c:pt idx="17">
                  <c:v>0.3087777567159129</c:v>
                </c:pt>
                <c:pt idx="18">
                  <c:v>0.37884361139321865</c:v>
                </c:pt>
                <c:pt idx="19">
                  <c:v>0.38152921147848262</c:v>
                </c:pt>
                <c:pt idx="20">
                  <c:v>0.24493225674889602</c:v>
                </c:pt>
                <c:pt idx="21">
                  <c:v>0.28314444172312836</c:v>
                </c:pt>
                <c:pt idx="22">
                  <c:v>0.2861454015176299</c:v>
                </c:pt>
                <c:pt idx="23">
                  <c:v>0.28392971054870386</c:v>
                </c:pt>
                <c:pt idx="24">
                  <c:v>0.34585474159450036</c:v>
                </c:pt>
                <c:pt idx="25">
                  <c:v>0.36986316300145938</c:v>
                </c:pt>
                <c:pt idx="26">
                  <c:v>0.36876812337984155</c:v>
                </c:pt>
                <c:pt idx="27">
                  <c:v>0.3913377500493368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5B-4C46-83AA-2ADB74D61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582592"/>
        <c:axId val="420753952"/>
      </c:lineChart>
      <c:catAx>
        <c:axId val="50958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3952"/>
        <c:crosses val="autoZero"/>
        <c:auto val="1"/>
        <c:lblAlgn val="ctr"/>
        <c:lblOffset val="100"/>
        <c:noMultiLvlLbl val="0"/>
      </c:catAx>
      <c:valAx>
        <c:axId val="4207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8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Train13Test2!$S$2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Train13Test2!$A$31:$A$41</c:f>
              <c:strCache>
                <c:ptCount val="11"/>
                <c:pt idx="0">
                  <c:v>Belgium</c:v>
                </c:pt>
                <c:pt idx="1">
                  <c:v>France</c:v>
                </c:pt>
                <c:pt idx="2">
                  <c:v>Lithuania</c:v>
                </c:pt>
                <c:pt idx="3">
                  <c:v>Malaysia</c:v>
                </c:pt>
                <c:pt idx="4">
                  <c:v>Netherlands</c:v>
                </c:pt>
                <c:pt idx="5">
                  <c:v>Serbia</c:v>
                </c:pt>
                <c:pt idx="6">
                  <c:v>Slovenia</c:v>
                </c:pt>
                <c:pt idx="7">
                  <c:v>Spain</c:v>
                </c:pt>
                <c:pt idx="8">
                  <c:v>Switzerland</c:v>
                </c:pt>
                <c:pt idx="9">
                  <c:v>Turkey</c:v>
                </c:pt>
                <c:pt idx="10">
                  <c:v>US</c:v>
                </c:pt>
              </c:strCache>
            </c:strRef>
          </c:cat>
          <c:val>
            <c:numRef>
              <c:f>Train13Test2!$S$31:$S$41</c:f>
              <c:numCache>
                <c:formatCode>General</c:formatCode>
                <c:ptCount val="11"/>
                <c:pt idx="0">
                  <c:v>0.38722094641895777</c:v>
                </c:pt>
                <c:pt idx="1">
                  <c:v>0.42441227564010409</c:v>
                </c:pt>
                <c:pt idx="2">
                  <c:v>0.26808696288939537</c:v>
                </c:pt>
                <c:pt idx="3">
                  <c:v>0.30981219444526653</c:v>
                </c:pt>
                <c:pt idx="4">
                  <c:v>0.3826410921342227</c:v>
                </c:pt>
                <c:pt idx="5">
                  <c:v>0.32666791657863659</c:v>
                </c:pt>
                <c:pt idx="6">
                  <c:v>0.26304604637569895</c:v>
                </c:pt>
                <c:pt idx="7">
                  <c:v>0.46572133379517733</c:v>
                </c:pt>
                <c:pt idx="8">
                  <c:v>0.38819213757980942</c:v>
                </c:pt>
                <c:pt idx="9">
                  <c:v>0.45597101475769519</c:v>
                </c:pt>
                <c:pt idx="10">
                  <c:v>0.4474096385321007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DD-4E96-92F2-4AF39F6E1CA2}"/>
            </c:ext>
          </c:extLst>
        </c:ser>
        <c:ser>
          <c:idx val="1"/>
          <c:order val="1"/>
          <c:tx>
            <c:strRef>
              <c:f>Train13Test2!$T$2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Train13Test2!$A$31:$A$41</c:f>
              <c:strCache>
                <c:ptCount val="11"/>
                <c:pt idx="0">
                  <c:v>Belgium</c:v>
                </c:pt>
                <c:pt idx="1">
                  <c:v>France</c:v>
                </c:pt>
                <c:pt idx="2">
                  <c:v>Lithuania</c:v>
                </c:pt>
                <c:pt idx="3">
                  <c:v>Malaysia</c:v>
                </c:pt>
                <c:pt idx="4">
                  <c:v>Netherlands</c:v>
                </c:pt>
                <c:pt idx="5">
                  <c:v>Serbia</c:v>
                </c:pt>
                <c:pt idx="6">
                  <c:v>Slovenia</c:v>
                </c:pt>
                <c:pt idx="7">
                  <c:v>Spain</c:v>
                </c:pt>
                <c:pt idx="8">
                  <c:v>Switzerland</c:v>
                </c:pt>
                <c:pt idx="9">
                  <c:v>Turkey</c:v>
                </c:pt>
                <c:pt idx="10">
                  <c:v>US</c:v>
                </c:pt>
              </c:strCache>
            </c:strRef>
          </c:cat>
          <c:val>
            <c:numRef>
              <c:f>Train13Test2!$T$31:$T$41</c:f>
              <c:numCache>
                <c:formatCode>General</c:formatCode>
                <c:ptCount val="11"/>
                <c:pt idx="0">
                  <c:v>0.25531351226946253</c:v>
                </c:pt>
                <c:pt idx="1">
                  <c:v>0.43284834955131446</c:v>
                </c:pt>
                <c:pt idx="2">
                  <c:v>0.21406630309999439</c:v>
                </c:pt>
                <c:pt idx="3">
                  <c:v>0.36777887230312012</c:v>
                </c:pt>
                <c:pt idx="4">
                  <c:v>0.2311771735704595</c:v>
                </c:pt>
                <c:pt idx="5">
                  <c:v>0.35547094135455731</c:v>
                </c:pt>
                <c:pt idx="6">
                  <c:v>0.34600300619676905</c:v>
                </c:pt>
                <c:pt idx="7">
                  <c:v>0.32447388462668408</c:v>
                </c:pt>
                <c:pt idx="8">
                  <c:v>0.28909128627675673</c:v>
                </c:pt>
                <c:pt idx="9">
                  <c:v>0.30697678890612201</c:v>
                </c:pt>
                <c:pt idx="10">
                  <c:v>0.40224142427430259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DD-4E96-92F2-4AF39F6E1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755200"/>
        <c:axId val="420754368"/>
      </c:lineChart>
      <c:catAx>
        <c:axId val="42075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4368"/>
        <c:crosses val="autoZero"/>
        <c:auto val="1"/>
        <c:lblAlgn val="ctr"/>
        <c:lblOffset val="100"/>
        <c:noMultiLvlLbl val="0"/>
      </c:catAx>
      <c:valAx>
        <c:axId val="4207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Train23Test1!$S$2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Train23Test1!$A$3:$A$28</c:f>
              <c:strCache>
                <c:ptCount val="26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Canada</c:v>
                </c:pt>
                <c:pt idx="4">
                  <c:v>Croatia</c:v>
                </c:pt>
                <c:pt idx="5">
                  <c:v>India</c:v>
                </c:pt>
                <c:pt idx="6">
                  <c:v>Italy</c:v>
                </c:pt>
                <c:pt idx="7">
                  <c:v>Malta</c:v>
                </c:pt>
                <c:pt idx="8">
                  <c:v>Mexico</c:v>
                </c:pt>
                <c:pt idx="9">
                  <c:v>Morocco</c:v>
                </c:pt>
                <c:pt idx="10">
                  <c:v>Philippines</c:v>
                </c:pt>
                <c:pt idx="11">
                  <c:v>Poland</c:v>
                </c:pt>
                <c:pt idx="12">
                  <c:v>Portugal</c:v>
                </c:pt>
                <c:pt idx="13">
                  <c:v>Romania</c:v>
                </c:pt>
                <c:pt idx="14">
                  <c:v>United Kingdom</c:v>
                </c:pt>
                <c:pt idx="15">
                  <c:v>Belgium</c:v>
                </c:pt>
                <c:pt idx="16">
                  <c:v>France</c:v>
                </c:pt>
                <c:pt idx="17">
                  <c:v>Lithuania</c:v>
                </c:pt>
                <c:pt idx="18">
                  <c:v>Malaysia</c:v>
                </c:pt>
                <c:pt idx="19">
                  <c:v>Netherlands</c:v>
                </c:pt>
                <c:pt idx="20">
                  <c:v>Serbia</c:v>
                </c:pt>
                <c:pt idx="21">
                  <c:v>Slovenia</c:v>
                </c:pt>
                <c:pt idx="22">
                  <c:v>Spain</c:v>
                </c:pt>
                <c:pt idx="23">
                  <c:v>Switzerland</c:v>
                </c:pt>
                <c:pt idx="24">
                  <c:v>Turkey</c:v>
                </c:pt>
                <c:pt idx="25">
                  <c:v>US</c:v>
                </c:pt>
              </c:strCache>
            </c:strRef>
          </c:cat>
          <c:val>
            <c:numRef>
              <c:f>Train23Test1!$S$3:$S$28</c:f>
              <c:numCache>
                <c:formatCode>General</c:formatCode>
                <c:ptCount val="26"/>
                <c:pt idx="0">
                  <c:v>0.39266988307601136</c:v>
                </c:pt>
                <c:pt idx="1">
                  <c:v>0.34616735435895807</c:v>
                </c:pt>
                <c:pt idx="2">
                  <c:v>0.26764263362580865</c:v>
                </c:pt>
                <c:pt idx="3">
                  <c:v>0.30146445002600863</c:v>
                </c:pt>
                <c:pt idx="4">
                  <c:v>0.44819546215316652</c:v>
                </c:pt>
                <c:pt idx="5">
                  <c:v>0.28284896453951602</c:v>
                </c:pt>
                <c:pt idx="6">
                  <c:v>0.32031678160508514</c:v>
                </c:pt>
                <c:pt idx="7">
                  <c:v>0.25057419619124932</c:v>
                </c:pt>
                <c:pt idx="8">
                  <c:v>0.23842023741999907</c:v>
                </c:pt>
                <c:pt idx="9">
                  <c:v>0.27275940680517685</c:v>
                </c:pt>
                <c:pt idx="10">
                  <c:v>0.36526257832329367</c:v>
                </c:pt>
                <c:pt idx="11">
                  <c:v>0.24859531528133649</c:v>
                </c:pt>
                <c:pt idx="12">
                  <c:v>0.21421955622689248</c:v>
                </c:pt>
                <c:pt idx="13">
                  <c:v>0.38722094641895777</c:v>
                </c:pt>
                <c:pt idx="14">
                  <c:v>0.42441227564010409</c:v>
                </c:pt>
                <c:pt idx="15">
                  <c:v>0.26808696288939537</c:v>
                </c:pt>
                <c:pt idx="16">
                  <c:v>0.30981219444526653</c:v>
                </c:pt>
                <c:pt idx="17">
                  <c:v>0.3826410921342227</c:v>
                </c:pt>
                <c:pt idx="18">
                  <c:v>0.32666791657863659</c:v>
                </c:pt>
                <c:pt idx="19">
                  <c:v>0.26304604637569895</c:v>
                </c:pt>
                <c:pt idx="20">
                  <c:v>0.46572133379517733</c:v>
                </c:pt>
                <c:pt idx="21">
                  <c:v>0.38819213757980942</c:v>
                </c:pt>
                <c:pt idx="22">
                  <c:v>0.45597101475769519</c:v>
                </c:pt>
                <c:pt idx="23">
                  <c:v>0.4474096385321007</c:v>
                </c:pt>
                <c:pt idx="24">
                  <c:v>0.29597039487859678</c:v>
                </c:pt>
                <c:pt idx="25">
                  <c:v>0.33070660605638214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6-4476-B7BF-502EE84DAB58}"/>
            </c:ext>
          </c:extLst>
        </c:ser>
        <c:ser>
          <c:idx val="1"/>
          <c:order val="1"/>
          <c:tx>
            <c:strRef>
              <c:f>Train23Test1!$T$2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Train23Test1!$A$3:$A$28</c:f>
              <c:strCache>
                <c:ptCount val="26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Canada</c:v>
                </c:pt>
                <c:pt idx="4">
                  <c:v>Croatia</c:v>
                </c:pt>
                <c:pt idx="5">
                  <c:v>India</c:v>
                </c:pt>
                <c:pt idx="6">
                  <c:v>Italy</c:v>
                </c:pt>
                <c:pt idx="7">
                  <c:v>Malta</c:v>
                </c:pt>
                <c:pt idx="8">
                  <c:v>Mexico</c:v>
                </c:pt>
                <c:pt idx="9">
                  <c:v>Morocco</c:v>
                </c:pt>
                <c:pt idx="10">
                  <c:v>Philippines</c:v>
                </c:pt>
                <c:pt idx="11">
                  <c:v>Poland</c:v>
                </c:pt>
                <c:pt idx="12">
                  <c:v>Portugal</c:v>
                </c:pt>
                <c:pt idx="13">
                  <c:v>Romania</c:v>
                </c:pt>
                <c:pt idx="14">
                  <c:v>United Kingdom</c:v>
                </c:pt>
                <c:pt idx="15">
                  <c:v>Belgium</c:v>
                </c:pt>
                <c:pt idx="16">
                  <c:v>France</c:v>
                </c:pt>
                <c:pt idx="17">
                  <c:v>Lithuania</c:v>
                </c:pt>
                <c:pt idx="18">
                  <c:v>Malaysia</c:v>
                </c:pt>
                <c:pt idx="19">
                  <c:v>Netherlands</c:v>
                </c:pt>
                <c:pt idx="20">
                  <c:v>Serbia</c:v>
                </c:pt>
                <c:pt idx="21">
                  <c:v>Slovenia</c:v>
                </c:pt>
                <c:pt idx="22">
                  <c:v>Spain</c:v>
                </c:pt>
                <c:pt idx="23">
                  <c:v>Switzerland</c:v>
                </c:pt>
                <c:pt idx="24">
                  <c:v>Turkey</c:v>
                </c:pt>
                <c:pt idx="25">
                  <c:v>US</c:v>
                </c:pt>
              </c:strCache>
            </c:strRef>
          </c:cat>
          <c:val>
            <c:numRef>
              <c:f>Train23Test1!$T$3:$T$28</c:f>
              <c:numCache>
                <c:formatCode>General</c:formatCode>
                <c:ptCount val="26"/>
                <c:pt idx="0">
                  <c:v>0.36842457890253005</c:v>
                </c:pt>
                <c:pt idx="1">
                  <c:v>0.29583608999102795</c:v>
                </c:pt>
                <c:pt idx="2">
                  <c:v>0.33918731528859791</c:v>
                </c:pt>
                <c:pt idx="3">
                  <c:v>0.33807962973756001</c:v>
                </c:pt>
                <c:pt idx="4">
                  <c:v>0.43237601779344853</c:v>
                </c:pt>
                <c:pt idx="5">
                  <c:v>0.25068105451296596</c:v>
                </c:pt>
                <c:pt idx="6">
                  <c:v>0.36438782081791471</c:v>
                </c:pt>
                <c:pt idx="7">
                  <c:v>0.24291170608207627</c:v>
                </c:pt>
                <c:pt idx="8">
                  <c:v>0.2493571885214789</c:v>
                </c:pt>
                <c:pt idx="9">
                  <c:v>0.2725843261460078</c:v>
                </c:pt>
                <c:pt idx="10">
                  <c:v>0.36077065505683503</c:v>
                </c:pt>
                <c:pt idx="11">
                  <c:v>0.27063386234246889</c:v>
                </c:pt>
                <c:pt idx="12">
                  <c:v>0.25279405592345816</c:v>
                </c:pt>
                <c:pt idx="13">
                  <c:v>0.36713873045225287</c:v>
                </c:pt>
                <c:pt idx="14">
                  <c:v>0.38429568981396101</c:v>
                </c:pt>
                <c:pt idx="15">
                  <c:v>0.31439939587828852</c:v>
                </c:pt>
                <c:pt idx="16">
                  <c:v>0.28740639990217093</c:v>
                </c:pt>
                <c:pt idx="17">
                  <c:v>0.39754617567125416</c:v>
                </c:pt>
                <c:pt idx="18">
                  <c:v>0.38611043868477357</c:v>
                </c:pt>
                <c:pt idx="19">
                  <c:v>0.31801666731416273</c:v>
                </c:pt>
                <c:pt idx="20">
                  <c:v>0.47617132709804111</c:v>
                </c:pt>
                <c:pt idx="21">
                  <c:v>0.32458664459728792</c:v>
                </c:pt>
                <c:pt idx="22">
                  <c:v>0.36822610486826468</c:v>
                </c:pt>
                <c:pt idx="23">
                  <c:v>0.33374729404780967</c:v>
                </c:pt>
                <c:pt idx="24">
                  <c:v>0.33464837346954868</c:v>
                </c:pt>
                <c:pt idx="25">
                  <c:v>0.36467783680037746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46-4476-B7BF-502EE84DA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582592"/>
        <c:axId val="420753952"/>
      </c:lineChart>
      <c:catAx>
        <c:axId val="50958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3952"/>
        <c:crosses val="autoZero"/>
        <c:auto val="1"/>
        <c:lblAlgn val="ctr"/>
        <c:lblOffset val="100"/>
        <c:noMultiLvlLbl val="0"/>
      </c:catAx>
      <c:valAx>
        <c:axId val="4207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8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Train23Test1!$S$2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Train23Test1!$A$29:$A$41</c:f>
              <c:strCache>
                <c:ptCount val="13"/>
                <c:pt idx="0">
                  <c:v>Brazil</c:v>
                </c:pt>
                <c:pt idx="1">
                  <c:v>Chile</c:v>
                </c:pt>
                <c:pt idx="2">
                  <c:v>Estonia</c:v>
                </c:pt>
                <c:pt idx="3">
                  <c:v>Finland</c:v>
                </c:pt>
                <c:pt idx="4">
                  <c:v>Germany</c:v>
                </c:pt>
                <c:pt idx="5">
                  <c:v>Greece</c:v>
                </c:pt>
                <c:pt idx="6">
                  <c:v>Indonesia</c:v>
                </c:pt>
                <c:pt idx="7">
                  <c:v>Japan</c:v>
                </c:pt>
                <c:pt idx="8">
                  <c:v>Latvia</c:v>
                </c:pt>
                <c:pt idx="9">
                  <c:v>New Zealand</c:v>
                </c:pt>
                <c:pt idx="10">
                  <c:v>Peru</c:v>
                </c:pt>
                <c:pt idx="11">
                  <c:v>Slovakia</c:v>
                </c:pt>
                <c:pt idx="12">
                  <c:v>Taiwan</c:v>
                </c:pt>
              </c:strCache>
            </c:strRef>
          </c:cat>
          <c:val>
            <c:numRef>
              <c:f>Train23Test1!$S$29:$S$41</c:f>
              <c:numCache>
                <c:formatCode>General</c:formatCode>
                <c:ptCount val="13"/>
                <c:pt idx="0">
                  <c:v>0.36762767942728414</c:v>
                </c:pt>
                <c:pt idx="1">
                  <c:v>0.38226302908773713</c:v>
                </c:pt>
                <c:pt idx="2">
                  <c:v>0.2809870409300077</c:v>
                </c:pt>
                <c:pt idx="3">
                  <c:v>0.34112324685523654</c:v>
                </c:pt>
                <c:pt idx="4">
                  <c:v>0.44602376507898889</c:v>
                </c:pt>
                <c:pt idx="5">
                  <c:v>0.218214116463048</c:v>
                </c:pt>
                <c:pt idx="6">
                  <c:v>0.33127455657185756</c:v>
                </c:pt>
                <c:pt idx="7">
                  <c:v>0.300033138735321</c:v>
                </c:pt>
                <c:pt idx="8">
                  <c:v>0.32241949753710974</c:v>
                </c:pt>
                <c:pt idx="9">
                  <c:v>0.34069900060636593</c:v>
                </c:pt>
                <c:pt idx="10">
                  <c:v>0.37910152681174436</c:v>
                </c:pt>
                <c:pt idx="11">
                  <c:v>0.33794640709881452</c:v>
                </c:pt>
                <c:pt idx="12">
                  <c:v>0.41612356358687674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FC-43C7-B8FA-F28EE7F2A866}"/>
            </c:ext>
          </c:extLst>
        </c:ser>
        <c:ser>
          <c:idx val="1"/>
          <c:order val="1"/>
          <c:tx>
            <c:strRef>
              <c:f>Train23Test1!$T$2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Train23Test1!$A$29:$A$41</c:f>
              <c:strCache>
                <c:ptCount val="13"/>
                <c:pt idx="0">
                  <c:v>Brazil</c:v>
                </c:pt>
                <c:pt idx="1">
                  <c:v>Chile</c:v>
                </c:pt>
                <c:pt idx="2">
                  <c:v>Estonia</c:v>
                </c:pt>
                <c:pt idx="3">
                  <c:v>Finland</c:v>
                </c:pt>
                <c:pt idx="4">
                  <c:v>Germany</c:v>
                </c:pt>
                <c:pt idx="5">
                  <c:v>Greece</c:v>
                </c:pt>
                <c:pt idx="6">
                  <c:v>Indonesia</c:v>
                </c:pt>
                <c:pt idx="7">
                  <c:v>Japan</c:v>
                </c:pt>
                <c:pt idx="8">
                  <c:v>Latvia</c:v>
                </c:pt>
                <c:pt idx="9">
                  <c:v>New Zealand</c:v>
                </c:pt>
                <c:pt idx="10">
                  <c:v>Peru</c:v>
                </c:pt>
                <c:pt idx="11">
                  <c:v>Slovakia</c:v>
                </c:pt>
                <c:pt idx="12">
                  <c:v>Taiwan</c:v>
                </c:pt>
              </c:strCache>
            </c:strRef>
          </c:cat>
          <c:val>
            <c:numRef>
              <c:f>Train23Test1!$T$29:$T$41</c:f>
              <c:numCache>
                <c:formatCode>General</c:formatCode>
                <c:ptCount val="13"/>
                <c:pt idx="0">
                  <c:v>0.30887678274602082</c:v>
                </c:pt>
                <c:pt idx="1">
                  <c:v>0.26580373142060487</c:v>
                </c:pt>
                <c:pt idx="2">
                  <c:v>0.29796887100128971</c:v>
                </c:pt>
                <c:pt idx="3">
                  <c:v>0.29460671745943801</c:v>
                </c:pt>
                <c:pt idx="4">
                  <c:v>0.42943879432010285</c:v>
                </c:pt>
                <c:pt idx="5">
                  <c:v>6.7591525963943688E-2</c:v>
                </c:pt>
                <c:pt idx="6">
                  <c:v>0.2684360333665779</c:v>
                </c:pt>
                <c:pt idx="7">
                  <c:v>0.40925743212028287</c:v>
                </c:pt>
                <c:pt idx="8">
                  <c:v>0.4016143231744283</c:v>
                </c:pt>
                <c:pt idx="9">
                  <c:v>0.28712290652930128</c:v>
                </c:pt>
                <c:pt idx="10">
                  <c:v>0.39278518389137274</c:v>
                </c:pt>
                <c:pt idx="11">
                  <c:v>0.49545626197108794</c:v>
                </c:pt>
                <c:pt idx="12">
                  <c:v>0.26895046870551464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FC-43C7-B8FA-F28EE7F2A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755200"/>
        <c:axId val="420754368"/>
      </c:lineChart>
      <c:catAx>
        <c:axId val="42075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4368"/>
        <c:crosses val="autoZero"/>
        <c:auto val="1"/>
        <c:lblAlgn val="ctr"/>
        <c:lblOffset val="100"/>
        <c:noMultiLvlLbl val="0"/>
      </c:catAx>
      <c:valAx>
        <c:axId val="4207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Train123Test4!$S$2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Train123Test4!$A$3:$A$29</c:f>
              <c:strCache>
                <c:ptCount val="27"/>
                <c:pt idx="0">
                  <c:v>Japan</c:v>
                </c:pt>
                <c:pt idx="1">
                  <c:v>Latvia</c:v>
                </c:pt>
                <c:pt idx="2">
                  <c:v>New Zealand</c:v>
                </c:pt>
                <c:pt idx="3">
                  <c:v>Taiwan</c:v>
                </c:pt>
                <c:pt idx="4">
                  <c:v>Belgium</c:v>
                </c:pt>
                <c:pt idx="5">
                  <c:v>Netherlands</c:v>
                </c:pt>
                <c:pt idx="6">
                  <c:v>Serbia</c:v>
                </c:pt>
                <c:pt idx="7">
                  <c:v>Spain</c:v>
                </c:pt>
                <c:pt idx="8">
                  <c:v>Turkey</c:v>
                </c:pt>
                <c:pt idx="9">
                  <c:v>Argentina</c:v>
                </c:pt>
                <c:pt idx="10">
                  <c:v>Austria</c:v>
                </c:pt>
                <c:pt idx="11">
                  <c:v>Italy</c:v>
                </c:pt>
                <c:pt idx="12">
                  <c:v>Philippines</c:v>
                </c:pt>
                <c:pt idx="13">
                  <c:v>Portugal</c:v>
                </c:pt>
                <c:pt idx="14">
                  <c:v>Chile</c:v>
                </c:pt>
                <c:pt idx="15">
                  <c:v>Greece</c:v>
                </c:pt>
                <c:pt idx="16">
                  <c:v>Switzerland</c:v>
                </c:pt>
                <c:pt idx="17">
                  <c:v>Mexico</c:v>
                </c:pt>
                <c:pt idx="18">
                  <c:v>Morocco</c:v>
                </c:pt>
                <c:pt idx="19">
                  <c:v>United Kingdom</c:v>
                </c:pt>
                <c:pt idx="20">
                  <c:v>Brazil</c:v>
                </c:pt>
                <c:pt idx="21">
                  <c:v>Slovakia</c:v>
                </c:pt>
                <c:pt idx="22">
                  <c:v>Australia</c:v>
                </c:pt>
                <c:pt idx="23">
                  <c:v>India</c:v>
                </c:pt>
                <c:pt idx="24">
                  <c:v>Malta</c:v>
                </c:pt>
                <c:pt idx="25">
                  <c:v>Poland</c:v>
                </c:pt>
                <c:pt idx="26">
                  <c:v>Romania</c:v>
                </c:pt>
              </c:strCache>
            </c:strRef>
          </c:cat>
          <c:val>
            <c:numRef>
              <c:f>Train123Test4!$S$3:$S$29</c:f>
              <c:numCache>
                <c:formatCode>General</c:formatCode>
                <c:ptCount val="27"/>
                <c:pt idx="0">
                  <c:v>0.25057419619124932</c:v>
                </c:pt>
                <c:pt idx="1">
                  <c:v>0.23842023741999907</c:v>
                </c:pt>
                <c:pt idx="2">
                  <c:v>0.27275940680517685</c:v>
                </c:pt>
                <c:pt idx="3">
                  <c:v>0.21421955622689248</c:v>
                </c:pt>
                <c:pt idx="4">
                  <c:v>0.38722094641895777</c:v>
                </c:pt>
                <c:pt idx="5">
                  <c:v>0.3826410921342227</c:v>
                </c:pt>
                <c:pt idx="6">
                  <c:v>0.32666791657863659</c:v>
                </c:pt>
                <c:pt idx="7">
                  <c:v>0.46572133379517733</c:v>
                </c:pt>
                <c:pt idx="8">
                  <c:v>0.45597101475769519</c:v>
                </c:pt>
                <c:pt idx="9">
                  <c:v>0.29597039487859678</c:v>
                </c:pt>
                <c:pt idx="10">
                  <c:v>0.36762767942728414</c:v>
                </c:pt>
                <c:pt idx="11">
                  <c:v>0.44602376507898889</c:v>
                </c:pt>
                <c:pt idx="12">
                  <c:v>0.32241949753710974</c:v>
                </c:pt>
                <c:pt idx="13">
                  <c:v>0.37910152681174436</c:v>
                </c:pt>
                <c:pt idx="14">
                  <c:v>0.34616735435895807</c:v>
                </c:pt>
                <c:pt idx="15">
                  <c:v>0.28284896453951602</c:v>
                </c:pt>
                <c:pt idx="16">
                  <c:v>0.38819213757980942</c:v>
                </c:pt>
                <c:pt idx="17">
                  <c:v>0.33127455657185756</c:v>
                </c:pt>
                <c:pt idx="18">
                  <c:v>0.300033138735321</c:v>
                </c:pt>
                <c:pt idx="19">
                  <c:v>0.41612356358687674</c:v>
                </c:pt>
                <c:pt idx="20">
                  <c:v>0.39266988307601136</c:v>
                </c:pt>
                <c:pt idx="21">
                  <c:v>0.24859531528133649</c:v>
                </c:pt>
                <c:pt idx="22">
                  <c:v>0.33070660605638214</c:v>
                </c:pt>
                <c:pt idx="23">
                  <c:v>0.34112324685523654</c:v>
                </c:pt>
                <c:pt idx="24">
                  <c:v>0.218214116463048</c:v>
                </c:pt>
                <c:pt idx="25">
                  <c:v>0.34069900060636593</c:v>
                </c:pt>
                <c:pt idx="26">
                  <c:v>0.33794640709881452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57-43EA-830F-A8135020B737}"/>
            </c:ext>
          </c:extLst>
        </c:ser>
        <c:ser>
          <c:idx val="1"/>
          <c:order val="1"/>
          <c:tx>
            <c:strRef>
              <c:f>Train123Test4!$T$2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Train123Test4!$A$3:$A$29</c:f>
              <c:strCache>
                <c:ptCount val="27"/>
                <c:pt idx="0">
                  <c:v>Japan</c:v>
                </c:pt>
                <c:pt idx="1">
                  <c:v>Latvia</c:v>
                </c:pt>
                <c:pt idx="2">
                  <c:v>New Zealand</c:v>
                </c:pt>
                <c:pt idx="3">
                  <c:v>Taiwan</c:v>
                </c:pt>
                <c:pt idx="4">
                  <c:v>Belgium</c:v>
                </c:pt>
                <c:pt idx="5">
                  <c:v>Netherlands</c:v>
                </c:pt>
                <c:pt idx="6">
                  <c:v>Serbia</c:v>
                </c:pt>
                <c:pt idx="7">
                  <c:v>Spain</c:v>
                </c:pt>
                <c:pt idx="8">
                  <c:v>Turkey</c:v>
                </c:pt>
                <c:pt idx="9">
                  <c:v>Argentina</c:v>
                </c:pt>
                <c:pt idx="10">
                  <c:v>Austria</c:v>
                </c:pt>
                <c:pt idx="11">
                  <c:v>Italy</c:v>
                </c:pt>
                <c:pt idx="12">
                  <c:v>Philippines</c:v>
                </c:pt>
                <c:pt idx="13">
                  <c:v>Portugal</c:v>
                </c:pt>
                <c:pt idx="14">
                  <c:v>Chile</c:v>
                </c:pt>
                <c:pt idx="15">
                  <c:v>Greece</c:v>
                </c:pt>
                <c:pt idx="16">
                  <c:v>Switzerland</c:v>
                </c:pt>
                <c:pt idx="17">
                  <c:v>Mexico</c:v>
                </c:pt>
                <c:pt idx="18">
                  <c:v>Morocco</c:v>
                </c:pt>
                <c:pt idx="19">
                  <c:v>United Kingdom</c:v>
                </c:pt>
                <c:pt idx="20">
                  <c:v>Brazil</c:v>
                </c:pt>
                <c:pt idx="21">
                  <c:v>Slovakia</c:v>
                </c:pt>
                <c:pt idx="22">
                  <c:v>Australia</c:v>
                </c:pt>
                <c:pt idx="23">
                  <c:v>India</c:v>
                </c:pt>
                <c:pt idx="24">
                  <c:v>Malta</c:v>
                </c:pt>
                <c:pt idx="25">
                  <c:v>Poland</c:v>
                </c:pt>
                <c:pt idx="26">
                  <c:v>Romania</c:v>
                </c:pt>
              </c:strCache>
            </c:strRef>
          </c:cat>
          <c:val>
            <c:numRef>
              <c:f>Train123Test4!$T$3:$T$29</c:f>
              <c:numCache>
                <c:formatCode>General</c:formatCode>
                <c:ptCount val="27"/>
                <c:pt idx="0">
                  <c:v>0.24150008343209139</c:v>
                </c:pt>
                <c:pt idx="1">
                  <c:v>0.25298687426918831</c:v>
                </c:pt>
                <c:pt idx="2">
                  <c:v>0.30141478350812512</c:v>
                </c:pt>
                <c:pt idx="3">
                  <c:v>0.23997967199156134</c:v>
                </c:pt>
                <c:pt idx="4">
                  <c:v>0.37832728127122695</c:v>
                </c:pt>
                <c:pt idx="5">
                  <c:v>0.3554814846914488</c:v>
                </c:pt>
                <c:pt idx="6">
                  <c:v>0.35404427323971077</c:v>
                </c:pt>
                <c:pt idx="7">
                  <c:v>0.36253430403316889</c:v>
                </c:pt>
                <c:pt idx="8">
                  <c:v>0.35177280481214956</c:v>
                </c:pt>
                <c:pt idx="9">
                  <c:v>0.34410346210666309</c:v>
                </c:pt>
                <c:pt idx="10">
                  <c:v>0.38108238062370481</c:v>
                </c:pt>
                <c:pt idx="11">
                  <c:v>0.43309776660428789</c:v>
                </c:pt>
                <c:pt idx="12">
                  <c:v>0.27572278330145206</c:v>
                </c:pt>
                <c:pt idx="13">
                  <c:v>0.38503945218178348</c:v>
                </c:pt>
                <c:pt idx="14">
                  <c:v>0.37296274237924748</c:v>
                </c:pt>
                <c:pt idx="15">
                  <c:v>0.2523011932971439</c:v>
                </c:pt>
                <c:pt idx="16">
                  <c:v>0.34766756410984934</c:v>
                </c:pt>
                <c:pt idx="17">
                  <c:v>0.31492480399572559</c:v>
                </c:pt>
                <c:pt idx="18">
                  <c:v>0.29571332378419168</c:v>
                </c:pt>
                <c:pt idx="19">
                  <c:v>0.41744931381231559</c:v>
                </c:pt>
                <c:pt idx="20">
                  <c:v>0.38488597724651541</c:v>
                </c:pt>
                <c:pt idx="21">
                  <c:v>0.28387839170866891</c:v>
                </c:pt>
                <c:pt idx="22">
                  <c:v>0.33986528215323891</c:v>
                </c:pt>
                <c:pt idx="23">
                  <c:v>0.37791073929025593</c:v>
                </c:pt>
                <c:pt idx="24">
                  <c:v>0.34058182956015692</c:v>
                </c:pt>
                <c:pt idx="25">
                  <c:v>0.31672599004479002</c:v>
                </c:pt>
                <c:pt idx="26">
                  <c:v>0.37797829742261174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57-43EA-830F-A8135020B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582592"/>
        <c:axId val="420753952"/>
      </c:lineChart>
      <c:catAx>
        <c:axId val="50958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3952"/>
        <c:crosses val="autoZero"/>
        <c:auto val="1"/>
        <c:lblAlgn val="ctr"/>
        <c:lblOffset val="100"/>
        <c:noMultiLvlLbl val="0"/>
      </c:catAx>
      <c:valAx>
        <c:axId val="4207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8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Train123Test4!$S$2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Train123Test4!$A$30:$A$41</c:f>
              <c:strCache>
                <c:ptCount val="12"/>
                <c:pt idx="0">
                  <c:v>Estonia</c:v>
                </c:pt>
                <c:pt idx="1">
                  <c:v>Finland</c:v>
                </c:pt>
                <c:pt idx="2">
                  <c:v>Germany</c:v>
                </c:pt>
                <c:pt idx="3">
                  <c:v>Indonesia</c:v>
                </c:pt>
                <c:pt idx="4">
                  <c:v>Peru</c:v>
                </c:pt>
                <c:pt idx="5">
                  <c:v>France</c:v>
                </c:pt>
                <c:pt idx="6">
                  <c:v>Lithuania</c:v>
                </c:pt>
                <c:pt idx="7">
                  <c:v>Malaysia</c:v>
                </c:pt>
                <c:pt idx="8">
                  <c:v>Slovenia</c:v>
                </c:pt>
                <c:pt idx="9">
                  <c:v>US</c:v>
                </c:pt>
                <c:pt idx="10">
                  <c:v>Canada</c:v>
                </c:pt>
                <c:pt idx="11">
                  <c:v>Croatia</c:v>
                </c:pt>
              </c:strCache>
            </c:strRef>
          </c:cat>
          <c:val>
            <c:numRef>
              <c:f>Train123Test4!$S$30:$S$41</c:f>
              <c:numCache>
                <c:formatCode>General</c:formatCode>
                <c:ptCount val="12"/>
                <c:pt idx="0">
                  <c:v>0.26764263362580865</c:v>
                </c:pt>
                <c:pt idx="1">
                  <c:v>0.30146445002600863</c:v>
                </c:pt>
                <c:pt idx="2">
                  <c:v>0.44819546215316652</c:v>
                </c:pt>
                <c:pt idx="3">
                  <c:v>0.32031678160508514</c:v>
                </c:pt>
                <c:pt idx="4">
                  <c:v>0.36526257832329367</c:v>
                </c:pt>
                <c:pt idx="5">
                  <c:v>0.42441227564010409</c:v>
                </c:pt>
                <c:pt idx="6">
                  <c:v>0.26808696288939537</c:v>
                </c:pt>
                <c:pt idx="7">
                  <c:v>0.30981219444526653</c:v>
                </c:pt>
                <c:pt idx="8">
                  <c:v>0.26304604637569895</c:v>
                </c:pt>
                <c:pt idx="9">
                  <c:v>0.4474096385321007</c:v>
                </c:pt>
                <c:pt idx="10">
                  <c:v>0.38226302908773713</c:v>
                </c:pt>
                <c:pt idx="11">
                  <c:v>0.2809870409300077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E4-4153-9EF1-3BD174D29AF0}"/>
            </c:ext>
          </c:extLst>
        </c:ser>
        <c:ser>
          <c:idx val="1"/>
          <c:order val="1"/>
          <c:tx>
            <c:strRef>
              <c:f>Train123Test4!$T$2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Train123Test4!$A$30:$A$41</c:f>
              <c:strCache>
                <c:ptCount val="12"/>
                <c:pt idx="0">
                  <c:v>Estonia</c:v>
                </c:pt>
                <c:pt idx="1">
                  <c:v>Finland</c:v>
                </c:pt>
                <c:pt idx="2">
                  <c:v>Germany</c:v>
                </c:pt>
                <c:pt idx="3">
                  <c:v>Indonesia</c:v>
                </c:pt>
                <c:pt idx="4">
                  <c:v>Peru</c:v>
                </c:pt>
                <c:pt idx="5">
                  <c:v>France</c:v>
                </c:pt>
                <c:pt idx="6">
                  <c:v>Lithuania</c:v>
                </c:pt>
                <c:pt idx="7">
                  <c:v>Malaysia</c:v>
                </c:pt>
                <c:pt idx="8">
                  <c:v>Slovenia</c:v>
                </c:pt>
                <c:pt idx="9">
                  <c:v>US</c:v>
                </c:pt>
                <c:pt idx="10">
                  <c:v>Canada</c:v>
                </c:pt>
                <c:pt idx="11">
                  <c:v>Croatia</c:v>
                </c:pt>
              </c:strCache>
            </c:strRef>
          </c:cat>
          <c:val>
            <c:numRef>
              <c:f>Train123Test4!$T$30:$T$41</c:f>
              <c:numCache>
                <c:formatCode>General</c:formatCode>
                <c:ptCount val="12"/>
                <c:pt idx="0">
                  <c:v>0.27626184903690587</c:v>
                </c:pt>
                <c:pt idx="1">
                  <c:v>0.49427792401223669</c:v>
                </c:pt>
                <c:pt idx="2">
                  <c:v>0.42492777423924427</c:v>
                </c:pt>
                <c:pt idx="3">
                  <c:v>0.19797013932590335</c:v>
                </c:pt>
                <c:pt idx="4">
                  <c:v>0.34354633818319308</c:v>
                </c:pt>
                <c:pt idx="5">
                  <c:v>0.59735414347053617</c:v>
                </c:pt>
                <c:pt idx="6">
                  <c:v>0.28204069489601741</c:v>
                </c:pt>
                <c:pt idx="7">
                  <c:v>0.40183894265482883</c:v>
                </c:pt>
                <c:pt idx="8">
                  <c:v>0.48286903701724149</c:v>
                </c:pt>
                <c:pt idx="9">
                  <c:v>0.46749913615913485</c:v>
                </c:pt>
                <c:pt idx="10">
                  <c:v>0.48307489312503993</c:v>
                </c:pt>
                <c:pt idx="11">
                  <c:v>0.40386777948885944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E4-4153-9EF1-3BD174D29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755200"/>
        <c:axId val="420754368"/>
      </c:lineChart>
      <c:catAx>
        <c:axId val="42075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4368"/>
        <c:crosses val="autoZero"/>
        <c:auto val="1"/>
        <c:lblAlgn val="ctr"/>
        <c:lblOffset val="100"/>
        <c:noMultiLvlLbl val="0"/>
      </c:catAx>
      <c:valAx>
        <c:axId val="4207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Train234Test1!$S$2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Train234Test1!$A$3:$A$27</c:f>
              <c:strCache>
                <c:ptCount val="25"/>
                <c:pt idx="0">
                  <c:v>Estonia</c:v>
                </c:pt>
                <c:pt idx="1">
                  <c:v>Finland</c:v>
                </c:pt>
                <c:pt idx="2">
                  <c:v>Germany</c:v>
                </c:pt>
                <c:pt idx="3">
                  <c:v>Indonesia</c:v>
                </c:pt>
                <c:pt idx="4">
                  <c:v>Peru</c:v>
                </c:pt>
                <c:pt idx="5">
                  <c:v>France</c:v>
                </c:pt>
                <c:pt idx="6">
                  <c:v>Lithuania</c:v>
                </c:pt>
                <c:pt idx="7">
                  <c:v>Malaysia</c:v>
                </c:pt>
                <c:pt idx="8">
                  <c:v>Slovenia</c:v>
                </c:pt>
                <c:pt idx="9">
                  <c:v>US</c:v>
                </c:pt>
                <c:pt idx="10">
                  <c:v>Canada</c:v>
                </c:pt>
                <c:pt idx="11">
                  <c:v>Croatia</c:v>
                </c:pt>
                <c:pt idx="12">
                  <c:v>Brazil</c:v>
                </c:pt>
                <c:pt idx="13">
                  <c:v>Slovakia</c:v>
                </c:pt>
                <c:pt idx="14">
                  <c:v>Australia</c:v>
                </c:pt>
                <c:pt idx="15">
                  <c:v>India</c:v>
                </c:pt>
                <c:pt idx="16">
                  <c:v>Malta</c:v>
                </c:pt>
                <c:pt idx="17">
                  <c:v>Poland</c:v>
                </c:pt>
                <c:pt idx="18">
                  <c:v>Romania</c:v>
                </c:pt>
                <c:pt idx="19">
                  <c:v>Chile</c:v>
                </c:pt>
                <c:pt idx="20">
                  <c:v>Greece</c:v>
                </c:pt>
                <c:pt idx="21">
                  <c:v>Switzerland</c:v>
                </c:pt>
                <c:pt idx="22">
                  <c:v>Mexico</c:v>
                </c:pt>
                <c:pt idx="23">
                  <c:v>Morocco</c:v>
                </c:pt>
                <c:pt idx="24">
                  <c:v>United Kingdom</c:v>
                </c:pt>
              </c:strCache>
            </c:strRef>
          </c:cat>
          <c:val>
            <c:numRef>
              <c:f>Train234Test1!$S$3:$S$27</c:f>
              <c:numCache>
                <c:formatCode>General</c:formatCode>
                <c:ptCount val="25"/>
                <c:pt idx="0">
                  <c:v>0.26764263362580865</c:v>
                </c:pt>
                <c:pt idx="1">
                  <c:v>0.30146445002600863</c:v>
                </c:pt>
                <c:pt idx="2">
                  <c:v>0.44819546215316652</c:v>
                </c:pt>
                <c:pt idx="3">
                  <c:v>0.32031678160508514</c:v>
                </c:pt>
                <c:pt idx="4">
                  <c:v>0.36526257832329367</c:v>
                </c:pt>
                <c:pt idx="5">
                  <c:v>0.42441227564010409</c:v>
                </c:pt>
                <c:pt idx="6">
                  <c:v>0.26808696288939537</c:v>
                </c:pt>
                <c:pt idx="7">
                  <c:v>0.30981219444526653</c:v>
                </c:pt>
                <c:pt idx="8">
                  <c:v>0.26304604637569895</c:v>
                </c:pt>
                <c:pt idx="9">
                  <c:v>0.4474096385321007</c:v>
                </c:pt>
                <c:pt idx="10">
                  <c:v>0.38226302908773713</c:v>
                </c:pt>
                <c:pt idx="11">
                  <c:v>0.2809870409300077</c:v>
                </c:pt>
                <c:pt idx="12">
                  <c:v>0.39266988307601136</c:v>
                </c:pt>
                <c:pt idx="13">
                  <c:v>0.24859531528133649</c:v>
                </c:pt>
                <c:pt idx="14">
                  <c:v>0.33070660605638214</c:v>
                </c:pt>
                <c:pt idx="15">
                  <c:v>0.34112324685523654</c:v>
                </c:pt>
                <c:pt idx="16">
                  <c:v>0.218214116463048</c:v>
                </c:pt>
                <c:pt idx="17">
                  <c:v>0.34069900060636593</c:v>
                </c:pt>
                <c:pt idx="18">
                  <c:v>0.33794640709881452</c:v>
                </c:pt>
                <c:pt idx="19">
                  <c:v>0.34616735435895807</c:v>
                </c:pt>
                <c:pt idx="20">
                  <c:v>0.28284896453951602</c:v>
                </c:pt>
                <c:pt idx="21">
                  <c:v>0.38819213757980942</c:v>
                </c:pt>
                <c:pt idx="22">
                  <c:v>0.33127455657185756</c:v>
                </c:pt>
                <c:pt idx="23">
                  <c:v>0.300033138735321</c:v>
                </c:pt>
                <c:pt idx="24">
                  <c:v>0.41612356358687674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38-4F8D-B0B6-FCEC25500D3D}"/>
            </c:ext>
          </c:extLst>
        </c:ser>
        <c:ser>
          <c:idx val="1"/>
          <c:order val="1"/>
          <c:tx>
            <c:strRef>
              <c:f>Train234Test1!$T$2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Train234Test1!$A$3:$A$27</c:f>
              <c:strCache>
                <c:ptCount val="25"/>
                <c:pt idx="0">
                  <c:v>Estonia</c:v>
                </c:pt>
                <c:pt idx="1">
                  <c:v>Finland</c:v>
                </c:pt>
                <c:pt idx="2">
                  <c:v>Germany</c:v>
                </c:pt>
                <c:pt idx="3">
                  <c:v>Indonesia</c:v>
                </c:pt>
                <c:pt idx="4">
                  <c:v>Peru</c:v>
                </c:pt>
                <c:pt idx="5">
                  <c:v>France</c:v>
                </c:pt>
                <c:pt idx="6">
                  <c:v>Lithuania</c:v>
                </c:pt>
                <c:pt idx="7">
                  <c:v>Malaysia</c:v>
                </c:pt>
                <c:pt idx="8">
                  <c:v>Slovenia</c:v>
                </c:pt>
                <c:pt idx="9">
                  <c:v>US</c:v>
                </c:pt>
                <c:pt idx="10">
                  <c:v>Canada</c:v>
                </c:pt>
                <c:pt idx="11">
                  <c:v>Croatia</c:v>
                </c:pt>
                <c:pt idx="12">
                  <c:v>Brazil</c:v>
                </c:pt>
                <c:pt idx="13">
                  <c:v>Slovakia</c:v>
                </c:pt>
                <c:pt idx="14">
                  <c:v>Australia</c:v>
                </c:pt>
                <c:pt idx="15">
                  <c:v>India</c:v>
                </c:pt>
                <c:pt idx="16">
                  <c:v>Malta</c:v>
                </c:pt>
                <c:pt idx="17">
                  <c:v>Poland</c:v>
                </c:pt>
                <c:pt idx="18">
                  <c:v>Romania</c:v>
                </c:pt>
                <c:pt idx="19">
                  <c:v>Chile</c:v>
                </c:pt>
                <c:pt idx="20">
                  <c:v>Greece</c:v>
                </c:pt>
                <c:pt idx="21">
                  <c:v>Switzerland</c:v>
                </c:pt>
                <c:pt idx="22">
                  <c:v>Mexico</c:v>
                </c:pt>
                <c:pt idx="23">
                  <c:v>Morocco</c:v>
                </c:pt>
                <c:pt idx="24">
                  <c:v>United Kingdom</c:v>
                </c:pt>
              </c:strCache>
            </c:strRef>
          </c:cat>
          <c:val>
            <c:numRef>
              <c:f>Train234Test1!$T$3:$T$27</c:f>
              <c:numCache>
                <c:formatCode>General</c:formatCode>
                <c:ptCount val="25"/>
                <c:pt idx="0">
                  <c:v>0.25244755362605875</c:v>
                </c:pt>
                <c:pt idx="1">
                  <c:v>0.33826140292265872</c:v>
                </c:pt>
                <c:pt idx="2">
                  <c:v>0.44697288391799261</c:v>
                </c:pt>
                <c:pt idx="3">
                  <c:v>0.32009031559540468</c:v>
                </c:pt>
                <c:pt idx="4">
                  <c:v>0.36923308509505204</c:v>
                </c:pt>
                <c:pt idx="5">
                  <c:v>0.41753253792585054</c:v>
                </c:pt>
                <c:pt idx="6">
                  <c:v>0.25169452612847099</c:v>
                </c:pt>
                <c:pt idx="7">
                  <c:v>0.3142267885175023</c:v>
                </c:pt>
                <c:pt idx="8">
                  <c:v>0.27165344873351782</c:v>
                </c:pt>
                <c:pt idx="9">
                  <c:v>0.38079983310999266</c:v>
                </c:pt>
                <c:pt idx="10">
                  <c:v>0.40246599480732714</c:v>
                </c:pt>
                <c:pt idx="11">
                  <c:v>0.29633270333085604</c:v>
                </c:pt>
                <c:pt idx="12">
                  <c:v>0.36931336333841402</c:v>
                </c:pt>
                <c:pt idx="13">
                  <c:v>0.27763431880847578</c:v>
                </c:pt>
                <c:pt idx="14">
                  <c:v>0.3851369179297538</c:v>
                </c:pt>
                <c:pt idx="15">
                  <c:v>0.34148216446616564</c:v>
                </c:pt>
                <c:pt idx="16">
                  <c:v>0.22689132638502613</c:v>
                </c:pt>
                <c:pt idx="17">
                  <c:v>0.34955718517094947</c:v>
                </c:pt>
                <c:pt idx="18">
                  <c:v>0.32580418140431711</c:v>
                </c:pt>
                <c:pt idx="19">
                  <c:v>0.35475084102382859</c:v>
                </c:pt>
                <c:pt idx="20">
                  <c:v>0.29261848759458708</c:v>
                </c:pt>
                <c:pt idx="21">
                  <c:v>0.37780340195442697</c:v>
                </c:pt>
                <c:pt idx="22">
                  <c:v>0.30289761268878079</c:v>
                </c:pt>
                <c:pt idx="23">
                  <c:v>0.27689327598931351</c:v>
                </c:pt>
                <c:pt idx="24">
                  <c:v>0.4109992339784746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38-4F8D-B0B6-FCEC25500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582592"/>
        <c:axId val="420753952"/>
      </c:lineChart>
      <c:catAx>
        <c:axId val="50958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3952"/>
        <c:crosses val="autoZero"/>
        <c:auto val="1"/>
        <c:lblAlgn val="ctr"/>
        <c:lblOffset val="100"/>
        <c:noMultiLvlLbl val="0"/>
      </c:catAx>
      <c:valAx>
        <c:axId val="4207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8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Train234Test1!$S$2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Train234Test1!$A$28:$A$41</c:f>
              <c:strCache>
                <c:ptCount val="14"/>
                <c:pt idx="0">
                  <c:v>Japan</c:v>
                </c:pt>
                <c:pt idx="1">
                  <c:v>Latvia</c:v>
                </c:pt>
                <c:pt idx="2">
                  <c:v>New Zealand</c:v>
                </c:pt>
                <c:pt idx="3">
                  <c:v>Taiwan</c:v>
                </c:pt>
                <c:pt idx="4">
                  <c:v>Belgium</c:v>
                </c:pt>
                <c:pt idx="5">
                  <c:v>Netherlands</c:v>
                </c:pt>
                <c:pt idx="6">
                  <c:v>Serbia</c:v>
                </c:pt>
                <c:pt idx="7">
                  <c:v>Spain</c:v>
                </c:pt>
                <c:pt idx="8">
                  <c:v>Turkey</c:v>
                </c:pt>
                <c:pt idx="9">
                  <c:v>Argentina</c:v>
                </c:pt>
                <c:pt idx="10">
                  <c:v>Austria</c:v>
                </c:pt>
                <c:pt idx="11">
                  <c:v>Italy</c:v>
                </c:pt>
                <c:pt idx="12">
                  <c:v>Philippines</c:v>
                </c:pt>
                <c:pt idx="13">
                  <c:v>Portugal</c:v>
                </c:pt>
              </c:strCache>
            </c:strRef>
          </c:cat>
          <c:val>
            <c:numRef>
              <c:f>Train234Test1!$S$28:$S$41</c:f>
              <c:numCache>
                <c:formatCode>General</c:formatCode>
                <c:ptCount val="14"/>
                <c:pt idx="0">
                  <c:v>0.25057419619124932</c:v>
                </c:pt>
                <c:pt idx="1">
                  <c:v>0.23842023741999907</c:v>
                </c:pt>
                <c:pt idx="2">
                  <c:v>0.27275940680517685</c:v>
                </c:pt>
                <c:pt idx="3">
                  <c:v>0.21421955622689248</c:v>
                </c:pt>
                <c:pt idx="4">
                  <c:v>0.38722094641895777</c:v>
                </c:pt>
                <c:pt idx="5">
                  <c:v>0.3826410921342227</c:v>
                </c:pt>
                <c:pt idx="6">
                  <c:v>0.32666791657863659</c:v>
                </c:pt>
                <c:pt idx="7">
                  <c:v>0.46572133379517733</c:v>
                </c:pt>
                <c:pt idx="8">
                  <c:v>0.45597101475769519</c:v>
                </c:pt>
                <c:pt idx="9">
                  <c:v>0.29597039487859678</c:v>
                </c:pt>
                <c:pt idx="10">
                  <c:v>0.36762767942728414</c:v>
                </c:pt>
                <c:pt idx="11">
                  <c:v>0.44602376507898889</c:v>
                </c:pt>
                <c:pt idx="12">
                  <c:v>0.32241949753710974</c:v>
                </c:pt>
                <c:pt idx="13">
                  <c:v>0.37910152681174436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7-4A65-A2D9-F34278D1851A}"/>
            </c:ext>
          </c:extLst>
        </c:ser>
        <c:ser>
          <c:idx val="1"/>
          <c:order val="1"/>
          <c:tx>
            <c:strRef>
              <c:f>Train234Test1!$T$2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Train234Test1!$A$28:$A$41</c:f>
              <c:strCache>
                <c:ptCount val="14"/>
                <c:pt idx="0">
                  <c:v>Japan</c:v>
                </c:pt>
                <c:pt idx="1">
                  <c:v>Latvia</c:v>
                </c:pt>
                <c:pt idx="2">
                  <c:v>New Zealand</c:v>
                </c:pt>
                <c:pt idx="3">
                  <c:v>Taiwan</c:v>
                </c:pt>
                <c:pt idx="4">
                  <c:v>Belgium</c:v>
                </c:pt>
                <c:pt idx="5">
                  <c:v>Netherlands</c:v>
                </c:pt>
                <c:pt idx="6">
                  <c:v>Serbia</c:v>
                </c:pt>
                <c:pt idx="7">
                  <c:v>Spain</c:v>
                </c:pt>
                <c:pt idx="8">
                  <c:v>Turkey</c:v>
                </c:pt>
                <c:pt idx="9">
                  <c:v>Argentina</c:v>
                </c:pt>
                <c:pt idx="10">
                  <c:v>Austria</c:v>
                </c:pt>
                <c:pt idx="11">
                  <c:v>Italy</c:v>
                </c:pt>
                <c:pt idx="12">
                  <c:v>Philippines</c:v>
                </c:pt>
                <c:pt idx="13">
                  <c:v>Portugal</c:v>
                </c:pt>
              </c:strCache>
            </c:strRef>
          </c:cat>
          <c:val>
            <c:numRef>
              <c:f>Train234Test1!$T$28:$T$41</c:f>
              <c:numCache>
                <c:formatCode>General</c:formatCode>
                <c:ptCount val="14"/>
                <c:pt idx="0">
                  <c:v>0.41458773225948775</c:v>
                </c:pt>
                <c:pt idx="1">
                  <c:v>0.18044803272035323</c:v>
                </c:pt>
                <c:pt idx="2">
                  <c:v>0.36908734916806529</c:v>
                </c:pt>
                <c:pt idx="3">
                  <c:v>0.32076201467651799</c:v>
                </c:pt>
                <c:pt idx="4">
                  <c:v>0.2928664006629742</c:v>
                </c:pt>
                <c:pt idx="5">
                  <c:v>0.22256174628720946</c:v>
                </c:pt>
                <c:pt idx="6">
                  <c:v>0.22692696783782901</c:v>
                </c:pt>
                <c:pt idx="7">
                  <c:v>0.30937526170810903</c:v>
                </c:pt>
                <c:pt idx="8">
                  <c:v>0.27657195688703673</c:v>
                </c:pt>
                <c:pt idx="9">
                  <c:v>0.40057098859110019</c:v>
                </c:pt>
                <c:pt idx="10">
                  <c:v>0.52719888137090387</c:v>
                </c:pt>
                <c:pt idx="11">
                  <c:v>0.40586784283149702</c:v>
                </c:pt>
                <c:pt idx="12">
                  <c:v>0.26942758629888341</c:v>
                </c:pt>
                <c:pt idx="13">
                  <c:v>0.30922578826895325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E7-4A65-A2D9-F34278D18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755200"/>
        <c:axId val="420754368"/>
      </c:lineChart>
      <c:catAx>
        <c:axId val="42075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4368"/>
        <c:crosses val="autoZero"/>
        <c:auto val="1"/>
        <c:lblAlgn val="ctr"/>
        <c:lblOffset val="100"/>
        <c:noMultiLvlLbl val="0"/>
      </c:catAx>
      <c:valAx>
        <c:axId val="4207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Train134Test2!$S$2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Train134Test2!$A$3:$A$35</c:f>
              <c:strCache>
                <c:ptCount val="33"/>
                <c:pt idx="0">
                  <c:v>Japan</c:v>
                </c:pt>
                <c:pt idx="1">
                  <c:v>Latvia</c:v>
                </c:pt>
                <c:pt idx="2">
                  <c:v>New Zealand</c:v>
                </c:pt>
                <c:pt idx="3">
                  <c:v>Taiwan</c:v>
                </c:pt>
                <c:pt idx="4">
                  <c:v>Belgium</c:v>
                </c:pt>
                <c:pt idx="5">
                  <c:v>Netherlands</c:v>
                </c:pt>
                <c:pt idx="6">
                  <c:v>Serbia</c:v>
                </c:pt>
                <c:pt idx="7">
                  <c:v>Spain</c:v>
                </c:pt>
                <c:pt idx="8">
                  <c:v>Turkey</c:v>
                </c:pt>
                <c:pt idx="9">
                  <c:v>Argentina</c:v>
                </c:pt>
                <c:pt idx="10">
                  <c:v>Austria</c:v>
                </c:pt>
                <c:pt idx="11">
                  <c:v>Italy</c:v>
                </c:pt>
                <c:pt idx="12">
                  <c:v>Philippines</c:v>
                </c:pt>
                <c:pt idx="13">
                  <c:v>Portugal</c:v>
                </c:pt>
                <c:pt idx="14">
                  <c:v>Estonia</c:v>
                </c:pt>
                <c:pt idx="15">
                  <c:v>Finland</c:v>
                </c:pt>
                <c:pt idx="16">
                  <c:v>Germany</c:v>
                </c:pt>
                <c:pt idx="17">
                  <c:v>Indonesia</c:v>
                </c:pt>
                <c:pt idx="18">
                  <c:v>Peru</c:v>
                </c:pt>
                <c:pt idx="19">
                  <c:v>France</c:v>
                </c:pt>
                <c:pt idx="20">
                  <c:v>Lithuania</c:v>
                </c:pt>
                <c:pt idx="21">
                  <c:v>Malaysia</c:v>
                </c:pt>
                <c:pt idx="22">
                  <c:v>Slovenia</c:v>
                </c:pt>
                <c:pt idx="23">
                  <c:v>US</c:v>
                </c:pt>
                <c:pt idx="24">
                  <c:v>Canada</c:v>
                </c:pt>
                <c:pt idx="25">
                  <c:v>Croatia</c:v>
                </c:pt>
                <c:pt idx="26">
                  <c:v>Brazil</c:v>
                </c:pt>
                <c:pt idx="27">
                  <c:v>Slovakia</c:v>
                </c:pt>
                <c:pt idx="28">
                  <c:v>Australia</c:v>
                </c:pt>
                <c:pt idx="29">
                  <c:v>India</c:v>
                </c:pt>
                <c:pt idx="30">
                  <c:v>Malta</c:v>
                </c:pt>
                <c:pt idx="31">
                  <c:v>Poland</c:v>
                </c:pt>
                <c:pt idx="32">
                  <c:v>Romania</c:v>
                </c:pt>
              </c:strCache>
            </c:strRef>
          </c:cat>
          <c:val>
            <c:numRef>
              <c:f>Train134Test2!$S$3:$S$35</c:f>
              <c:numCache>
                <c:formatCode>General</c:formatCode>
                <c:ptCount val="33"/>
                <c:pt idx="0">
                  <c:v>0.25057419619124932</c:v>
                </c:pt>
                <c:pt idx="1">
                  <c:v>0.23842023741999907</c:v>
                </c:pt>
                <c:pt idx="2">
                  <c:v>0.27275940680517685</c:v>
                </c:pt>
                <c:pt idx="3">
                  <c:v>0.21421955622689248</c:v>
                </c:pt>
                <c:pt idx="4">
                  <c:v>0.38722094641895777</c:v>
                </c:pt>
                <c:pt idx="5">
                  <c:v>0.3826410921342227</c:v>
                </c:pt>
                <c:pt idx="6">
                  <c:v>0.32666791657863659</c:v>
                </c:pt>
                <c:pt idx="7">
                  <c:v>0.46572133379517733</c:v>
                </c:pt>
                <c:pt idx="8">
                  <c:v>0.45597101475769519</c:v>
                </c:pt>
                <c:pt idx="9">
                  <c:v>0.29597039487859678</c:v>
                </c:pt>
                <c:pt idx="10">
                  <c:v>0.36762767942728414</c:v>
                </c:pt>
                <c:pt idx="11">
                  <c:v>0.44602376507898889</c:v>
                </c:pt>
                <c:pt idx="12">
                  <c:v>0.32241949753710974</c:v>
                </c:pt>
                <c:pt idx="13">
                  <c:v>0.37910152681174436</c:v>
                </c:pt>
                <c:pt idx="14">
                  <c:v>0.26764263362580865</c:v>
                </c:pt>
                <c:pt idx="15">
                  <c:v>0.30146445002600863</c:v>
                </c:pt>
                <c:pt idx="16">
                  <c:v>0.44819546215316652</c:v>
                </c:pt>
                <c:pt idx="17">
                  <c:v>0.32031678160508514</c:v>
                </c:pt>
                <c:pt idx="18">
                  <c:v>0.36526257832329367</c:v>
                </c:pt>
                <c:pt idx="19">
                  <c:v>0.42441227564010409</c:v>
                </c:pt>
                <c:pt idx="20">
                  <c:v>0.26808696288939537</c:v>
                </c:pt>
                <c:pt idx="21">
                  <c:v>0.30981219444526653</c:v>
                </c:pt>
                <c:pt idx="22">
                  <c:v>0.26304604637569895</c:v>
                </c:pt>
                <c:pt idx="23">
                  <c:v>0.4474096385321007</c:v>
                </c:pt>
                <c:pt idx="24">
                  <c:v>0.38226302908773713</c:v>
                </c:pt>
                <c:pt idx="25">
                  <c:v>0.2809870409300077</c:v>
                </c:pt>
                <c:pt idx="26">
                  <c:v>0.39266988307601136</c:v>
                </c:pt>
                <c:pt idx="27">
                  <c:v>0.24859531528133649</c:v>
                </c:pt>
                <c:pt idx="28">
                  <c:v>0.33070660605638214</c:v>
                </c:pt>
                <c:pt idx="29">
                  <c:v>0.34112324685523654</c:v>
                </c:pt>
                <c:pt idx="30">
                  <c:v>0.218214116463048</c:v>
                </c:pt>
                <c:pt idx="31">
                  <c:v>0.34069900060636593</c:v>
                </c:pt>
                <c:pt idx="32">
                  <c:v>0.33794640709881452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48-45A2-B0E7-063320DCB711}"/>
            </c:ext>
          </c:extLst>
        </c:ser>
        <c:ser>
          <c:idx val="1"/>
          <c:order val="1"/>
          <c:tx>
            <c:strRef>
              <c:f>Train134Test2!$T$2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Train134Test2!$A$3:$A$35</c:f>
              <c:strCache>
                <c:ptCount val="33"/>
                <c:pt idx="0">
                  <c:v>Japan</c:v>
                </c:pt>
                <c:pt idx="1">
                  <c:v>Latvia</c:v>
                </c:pt>
                <c:pt idx="2">
                  <c:v>New Zealand</c:v>
                </c:pt>
                <c:pt idx="3">
                  <c:v>Taiwan</c:v>
                </c:pt>
                <c:pt idx="4">
                  <c:v>Belgium</c:v>
                </c:pt>
                <c:pt idx="5">
                  <c:v>Netherlands</c:v>
                </c:pt>
                <c:pt idx="6">
                  <c:v>Serbia</c:v>
                </c:pt>
                <c:pt idx="7">
                  <c:v>Spain</c:v>
                </c:pt>
                <c:pt idx="8">
                  <c:v>Turkey</c:v>
                </c:pt>
                <c:pt idx="9">
                  <c:v>Argentina</c:v>
                </c:pt>
                <c:pt idx="10">
                  <c:v>Austria</c:v>
                </c:pt>
                <c:pt idx="11">
                  <c:v>Italy</c:v>
                </c:pt>
                <c:pt idx="12">
                  <c:v>Philippines</c:v>
                </c:pt>
                <c:pt idx="13">
                  <c:v>Portugal</c:v>
                </c:pt>
                <c:pt idx="14">
                  <c:v>Estonia</c:v>
                </c:pt>
                <c:pt idx="15">
                  <c:v>Finland</c:v>
                </c:pt>
                <c:pt idx="16">
                  <c:v>Germany</c:v>
                </c:pt>
                <c:pt idx="17">
                  <c:v>Indonesia</c:v>
                </c:pt>
                <c:pt idx="18">
                  <c:v>Peru</c:v>
                </c:pt>
                <c:pt idx="19">
                  <c:v>France</c:v>
                </c:pt>
                <c:pt idx="20">
                  <c:v>Lithuania</c:v>
                </c:pt>
                <c:pt idx="21">
                  <c:v>Malaysia</c:v>
                </c:pt>
                <c:pt idx="22">
                  <c:v>Slovenia</c:v>
                </c:pt>
                <c:pt idx="23">
                  <c:v>US</c:v>
                </c:pt>
                <c:pt idx="24">
                  <c:v>Canada</c:v>
                </c:pt>
                <c:pt idx="25">
                  <c:v>Croatia</c:v>
                </c:pt>
                <c:pt idx="26">
                  <c:v>Brazil</c:v>
                </c:pt>
                <c:pt idx="27">
                  <c:v>Slovakia</c:v>
                </c:pt>
                <c:pt idx="28">
                  <c:v>Australia</c:v>
                </c:pt>
                <c:pt idx="29">
                  <c:v>India</c:v>
                </c:pt>
                <c:pt idx="30">
                  <c:v>Malta</c:v>
                </c:pt>
                <c:pt idx="31">
                  <c:v>Poland</c:v>
                </c:pt>
                <c:pt idx="32">
                  <c:v>Romania</c:v>
                </c:pt>
              </c:strCache>
            </c:strRef>
          </c:cat>
          <c:val>
            <c:numRef>
              <c:f>Train134Test2!$T$3:$T$35</c:f>
              <c:numCache>
                <c:formatCode>General</c:formatCode>
                <c:ptCount val="33"/>
                <c:pt idx="0">
                  <c:v>0.25168863164506272</c:v>
                </c:pt>
                <c:pt idx="1">
                  <c:v>0.26227999348642339</c:v>
                </c:pt>
                <c:pt idx="2">
                  <c:v>0.31479966372350993</c:v>
                </c:pt>
                <c:pt idx="3">
                  <c:v>0.23779676105789754</c:v>
                </c:pt>
                <c:pt idx="4">
                  <c:v>0.36017193350673676</c:v>
                </c:pt>
                <c:pt idx="5">
                  <c:v>0.33480617069851498</c:v>
                </c:pt>
                <c:pt idx="6">
                  <c:v>0.39680847652394857</c:v>
                </c:pt>
                <c:pt idx="7">
                  <c:v>0.37959959633982254</c:v>
                </c:pt>
                <c:pt idx="8">
                  <c:v>0.36198530175849636</c:v>
                </c:pt>
                <c:pt idx="9">
                  <c:v>0.35317566981420384</c:v>
                </c:pt>
                <c:pt idx="10">
                  <c:v>0.37030938791413637</c:v>
                </c:pt>
                <c:pt idx="11">
                  <c:v>0.40598112055743663</c:v>
                </c:pt>
                <c:pt idx="12">
                  <c:v>0.26409062517292975</c:v>
                </c:pt>
                <c:pt idx="13">
                  <c:v>0.3472686240786742</c:v>
                </c:pt>
                <c:pt idx="14">
                  <c:v>0.25443277964101807</c:v>
                </c:pt>
                <c:pt idx="15">
                  <c:v>0.30748291332196703</c:v>
                </c:pt>
                <c:pt idx="16">
                  <c:v>0.41654896443028833</c:v>
                </c:pt>
                <c:pt idx="17">
                  <c:v>0.30907833364977333</c:v>
                </c:pt>
                <c:pt idx="18">
                  <c:v>0.37133710015044419</c:v>
                </c:pt>
                <c:pt idx="19">
                  <c:v>0.46617954620043278</c:v>
                </c:pt>
                <c:pt idx="20">
                  <c:v>0.28698063785259675</c:v>
                </c:pt>
                <c:pt idx="21">
                  <c:v>0.29559060725028452</c:v>
                </c:pt>
                <c:pt idx="22">
                  <c:v>0.28730572253426145</c:v>
                </c:pt>
                <c:pt idx="23">
                  <c:v>0.39246136063024173</c:v>
                </c:pt>
                <c:pt idx="24">
                  <c:v>0.41703861218898514</c:v>
                </c:pt>
                <c:pt idx="25">
                  <c:v>0.27155145355386834</c:v>
                </c:pt>
                <c:pt idx="26">
                  <c:v>0.35389839810763524</c:v>
                </c:pt>
                <c:pt idx="27">
                  <c:v>0.28280466479700173</c:v>
                </c:pt>
                <c:pt idx="28">
                  <c:v>0.3807013761703047</c:v>
                </c:pt>
                <c:pt idx="29">
                  <c:v>0.39348539054826648</c:v>
                </c:pt>
                <c:pt idx="30">
                  <c:v>0.28845787297074932</c:v>
                </c:pt>
                <c:pt idx="31">
                  <c:v>0.30107695418898212</c:v>
                </c:pt>
                <c:pt idx="32">
                  <c:v>0.37701758866770219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48-45A2-B0E7-063320DCB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582592"/>
        <c:axId val="420753952"/>
      </c:lineChart>
      <c:catAx>
        <c:axId val="50958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3952"/>
        <c:crosses val="autoZero"/>
        <c:auto val="1"/>
        <c:lblAlgn val="ctr"/>
        <c:lblOffset val="100"/>
        <c:noMultiLvlLbl val="0"/>
      </c:catAx>
      <c:valAx>
        <c:axId val="4207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8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Train134Test2!$S$2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Train134Test2!$A$36:$A$41</c:f>
              <c:strCache>
                <c:ptCount val="6"/>
                <c:pt idx="0">
                  <c:v>Chile</c:v>
                </c:pt>
                <c:pt idx="1">
                  <c:v>Greece</c:v>
                </c:pt>
                <c:pt idx="2">
                  <c:v>Switzerland</c:v>
                </c:pt>
                <c:pt idx="3">
                  <c:v>Mexico</c:v>
                </c:pt>
                <c:pt idx="4">
                  <c:v>Morocco</c:v>
                </c:pt>
                <c:pt idx="5">
                  <c:v>United Kingdom</c:v>
                </c:pt>
              </c:strCache>
            </c:strRef>
          </c:cat>
          <c:val>
            <c:numRef>
              <c:f>Train134Test2!$S$36:$S$41</c:f>
              <c:numCache>
                <c:formatCode>General</c:formatCode>
                <c:ptCount val="6"/>
                <c:pt idx="0">
                  <c:v>0.34616735435895807</c:v>
                </c:pt>
                <c:pt idx="1">
                  <c:v>0.28284896453951602</c:v>
                </c:pt>
                <c:pt idx="2">
                  <c:v>0.38819213757980942</c:v>
                </c:pt>
                <c:pt idx="3">
                  <c:v>0.33127455657185756</c:v>
                </c:pt>
                <c:pt idx="4">
                  <c:v>0.300033138735321</c:v>
                </c:pt>
                <c:pt idx="5">
                  <c:v>0.41612356358687674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FA-4639-BD9F-D9490963A4F0}"/>
            </c:ext>
          </c:extLst>
        </c:ser>
        <c:ser>
          <c:idx val="1"/>
          <c:order val="1"/>
          <c:tx>
            <c:strRef>
              <c:f>Train134Test2!$T$2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Train134Test2!$A$36:$A$41</c:f>
              <c:strCache>
                <c:ptCount val="6"/>
                <c:pt idx="0">
                  <c:v>Chile</c:v>
                </c:pt>
                <c:pt idx="1">
                  <c:v>Greece</c:v>
                </c:pt>
                <c:pt idx="2">
                  <c:v>Switzerland</c:v>
                </c:pt>
                <c:pt idx="3">
                  <c:v>Mexico</c:v>
                </c:pt>
                <c:pt idx="4">
                  <c:v>Morocco</c:v>
                </c:pt>
                <c:pt idx="5">
                  <c:v>United Kingdom</c:v>
                </c:pt>
              </c:strCache>
            </c:strRef>
          </c:cat>
          <c:val>
            <c:numRef>
              <c:f>Train134Test2!$T$36:$T$41</c:f>
              <c:numCache>
                <c:formatCode>General</c:formatCode>
                <c:ptCount val="6"/>
                <c:pt idx="0">
                  <c:v>0.33638978426833055</c:v>
                </c:pt>
                <c:pt idx="1">
                  <c:v>0.18422111318194273</c:v>
                </c:pt>
                <c:pt idx="2">
                  <c:v>0.31260042450202391</c:v>
                </c:pt>
                <c:pt idx="3">
                  <c:v>0.21353156290636816</c:v>
                </c:pt>
                <c:pt idx="4">
                  <c:v>0.22672831961257167</c:v>
                </c:pt>
                <c:pt idx="5">
                  <c:v>0.42854477076625686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FA-4639-BD9F-D9490963A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755200"/>
        <c:axId val="420754368"/>
      </c:lineChart>
      <c:catAx>
        <c:axId val="42075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4368"/>
        <c:crosses val="autoZero"/>
        <c:auto val="1"/>
        <c:lblAlgn val="ctr"/>
        <c:lblOffset val="100"/>
        <c:noMultiLvlLbl val="0"/>
      </c:catAx>
      <c:valAx>
        <c:axId val="4207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Train124Test3!$S$2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Train124Test3!$A$3:$A$34</c:f>
              <c:strCache>
                <c:ptCount val="32"/>
                <c:pt idx="0">
                  <c:v>Japan</c:v>
                </c:pt>
                <c:pt idx="1">
                  <c:v>Latvia</c:v>
                </c:pt>
                <c:pt idx="2">
                  <c:v>New Zealand</c:v>
                </c:pt>
                <c:pt idx="3">
                  <c:v>Taiwan</c:v>
                </c:pt>
                <c:pt idx="4">
                  <c:v>Belgium</c:v>
                </c:pt>
                <c:pt idx="5">
                  <c:v>Netherlands</c:v>
                </c:pt>
                <c:pt idx="6">
                  <c:v>Serbia</c:v>
                </c:pt>
                <c:pt idx="7">
                  <c:v>Spain</c:v>
                </c:pt>
                <c:pt idx="8">
                  <c:v>Turkey</c:v>
                </c:pt>
                <c:pt idx="9">
                  <c:v>Argentina</c:v>
                </c:pt>
                <c:pt idx="10">
                  <c:v>Austria</c:v>
                </c:pt>
                <c:pt idx="11">
                  <c:v>Italy</c:v>
                </c:pt>
                <c:pt idx="12">
                  <c:v>Philippines</c:v>
                </c:pt>
                <c:pt idx="13">
                  <c:v>Portugal</c:v>
                </c:pt>
                <c:pt idx="14">
                  <c:v>Chile</c:v>
                </c:pt>
                <c:pt idx="15">
                  <c:v>Greece</c:v>
                </c:pt>
                <c:pt idx="16">
                  <c:v>Switzerland</c:v>
                </c:pt>
                <c:pt idx="17">
                  <c:v>Mexico</c:v>
                </c:pt>
                <c:pt idx="18">
                  <c:v>Morocco</c:v>
                </c:pt>
                <c:pt idx="19">
                  <c:v>United Kingdom</c:v>
                </c:pt>
                <c:pt idx="20">
                  <c:v>Estonia</c:v>
                </c:pt>
                <c:pt idx="21">
                  <c:v>Finland</c:v>
                </c:pt>
                <c:pt idx="22">
                  <c:v>Germany</c:v>
                </c:pt>
                <c:pt idx="23">
                  <c:v>Indonesia</c:v>
                </c:pt>
                <c:pt idx="24">
                  <c:v>Peru</c:v>
                </c:pt>
                <c:pt idx="25">
                  <c:v>France</c:v>
                </c:pt>
                <c:pt idx="26">
                  <c:v>Lithuania</c:v>
                </c:pt>
                <c:pt idx="27">
                  <c:v>Malaysia</c:v>
                </c:pt>
                <c:pt idx="28">
                  <c:v>Slovenia</c:v>
                </c:pt>
                <c:pt idx="29">
                  <c:v>US</c:v>
                </c:pt>
                <c:pt idx="30">
                  <c:v>Canada</c:v>
                </c:pt>
                <c:pt idx="31">
                  <c:v>Croatia</c:v>
                </c:pt>
              </c:strCache>
            </c:strRef>
          </c:cat>
          <c:val>
            <c:numRef>
              <c:f>Train124Test3!$S$3:$S$34</c:f>
              <c:numCache>
                <c:formatCode>General</c:formatCode>
                <c:ptCount val="32"/>
                <c:pt idx="0">
                  <c:v>0.25057419619124932</c:v>
                </c:pt>
                <c:pt idx="1">
                  <c:v>0.23842023741999907</c:v>
                </c:pt>
                <c:pt idx="2">
                  <c:v>0.27275940680517685</c:v>
                </c:pt>
                <c:pt idx="3">
                  <c:v>0.21421955622689248</c:v>
                </c:pt>
                <c:pt idx="4">
                  <c:v>0.38722094641895777</c:v>
                </c:pt>
                <c:pt idx="5">
                  <c:v>0.3826410921342227</c:v>
                </c:pt>
                <c:pt idx="6">
                  <c:v>0.32666791657863659</c:v>
                </c:pt>
                <c:pt idx="7">
                  <c:v>0.46572133379517733</c:v>
                </c:pt>
                <c:pt idx="8">
                  <c:v>0.45597101475769519</c:v>
                </c:pt>
                <c:pt idx="9">
                  <c:v>0.29597039487859678</c:v>
                </c:pt>
                <c:pt idx="10">
                  <c:v>0.36762767942728414</c:v>
                </c:pt>
                <c:pt idx="11">
                  <c:v>0.44602376507898889</c:v>
                </c:pt>
                <c:pt idx="12">
                  <c:v>0.32241949753710974</c:v>
                </c:pt>
                <c:pt idx="13">
                  <c:v>0.37910152681174436</c:v>
                </c:pt>
                <c:pt idx="14">
                  <c:v>0.34616735435895807</c:v>
                </c:pt>
                <c:pt idx="15">
                  <c:v>0.28284896453951602</c:v>
                </c:pt>
                <c:pt idx="16">
                  <c:v>0.38819213757980942</c:v>
                </c:pt>
                <c:pt idx="17">
                  <c:v>0.33127455657185756</c:v>
                </c:pt>
                <c:pt idx="18">
                  <c:v>0.300033138735321</c:v>
                </c:pt>
                <c:pt idx="19">
                  <c:v>0.41612356358687674</c:v>
                </c:pt>
                <c:pt idx="20">
                  <c:v>0.26764263362580865</c:v>
                </c:pt>
                <c:pt idx="21">
                  <c:v>0.30146445002600863</c:v>
                </c:pt>
                <c:pt idx="22">
                  <c:v>0.44819546215316652</c:v>
                </c:pt>
                <c:pt idx="23">
                  <c:v>0.32031678160508514</c:v>
                </c:pt>
                <c:pt idx="24">
                  <c:v>0.36526257832329367</c:v>
                </c:pt>
                <c:pt idx="25">
                  <c:v>0.42441227564010409</c:v>
                </c:pt>
                <c:pt idx="26">
                  <c:v>0.26808696288939537</c:v>
                </c:pt>
                <c:pt idx="27">
                  <c:v>0.30981219444526653</c:v>
                </c:pt>
                <c:pt idx="28">
                  <c:v>0.26304604637569895</c:v>
                </c:pt>
                <c:pt idx="29">
                  <c:v>0.4474096385321007</c:v>
                </c:pt>
                <c:pt idx="30">
                  <c:v>0.38226302908773713</c:v>
                </c:pt>
                <c:pt idx="31">
                  <c:v>0.2809870409300077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37-405F-8462-A574B059B31C}"/>
            </c:ext>
          </c:extLst>
        </c:ser>
        <c:ser>
          <c:idx val="1"/>
          <c:order val="1"/>
          <c:tx>
            <c:strRef>
              <c:f>Train124Test3!$T$2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Train124Test3!$A$3:$A$34</c:f>
              <c:strCache>
                <c:ptCount val="32"/>
                <c:pt idx="0">
                  <c:v>Japan</c:v>
                </c:pt>
                <c:pt idx="1">
                  <c:v>Latvia</c:v>
                </c:pt>
                <c:pt idx="2">
                  <c:v>New Zealand</c:v>
                </c:pt>
                <c:pt idx="3">
                  <c:v>Taiwan</c:v>
                </c:pt>
                <c:pt idx="4">
                  <c:v>Belgium</c:v>
                </c:pt>
                <c:pt idx="5">
                  <c:v>Netherlands</c:v>
                </c:pt>
                <c:pt idx="6">
                  <c:v>Serbia</c:v>
                </c:pt>
                <c:pt idx="7">
                  <c:v>Spain</c:v>
                </c:pt>
                <c:pt idx="8">
                  <c:v>Turkey</c:v>
                </c:pt>
                <c:pt idx="9">
                  <c:v>Argentina</c:v>
                </c:pt>
                <c:pt idx="10">
                  <c:v>Austria</c:v>
                </c:pt>
                <c:pt idx="11">
                  <c:v>Italy</c:v>
                </c:pt>
                <c:pt idx="12">
                  <c:v>Philippines</c:v>
                </c:pt>
                <c:pt idx="13">
                  <c:v>Portugal</c:v>
                </c:pt>
                <c:pt idx="14">
                  <c:v>Chile</c:v>
                </c:pt>
                <c:pt idx="15">
                  <c:v>Greece</c:v>
                </c:pt>
                <c:pt idx="16">
                  <c:v>Switzerland</c:v>
                </c:pt>
                <c:pt idx="17">
                  <c:v>Mexico</c:v>
                </c:pt>
                <c:pt idx="18">
                  <c:v>Morocco</c:v>
                </c:pt>
                <c:pt idx="19">
                  <c:v>United Kingdom</c:v>
                </c:pt>
                <c:pt idx="20">
                  <c:v>Estonia</c:v>
                </c:pt>
                <c:pt idx="21">
                  <c:v>Finland</c:v>
                </c:pt>
                <c:pt idx="22">
                  <c:v>Germany</c:v>
                </c:pt>
                <c:pt idx="23">
                  <c:v>Indonesia</c:v>
                </c:pt>
                <c:pt idx="24">
                  <c:v>Peru</c:v>
                </c:pt>
                <c:pt idx="25">
                  <c:v>France</c:v>
                </c:pt>
                <c:pt idx="26">
                  <c:v>Lithuania</c:v>
                </c:pt>
                <c:pt idx="27">
                  <c:v>Malaysia</c:v>
                </c:pt>
                <c:pt idx="28">
                  <c:v>Slovenia</c:v>
                </c:pt>
                <c:pt idx="29">
                  <c:v>US</c:v>
                </c:pt>
                <c:pt idx="30">
                  <c:v>Canada</c:v>
                </c:pt>
                <c:pt idx="31">
                  <c:v>Croatia</c:v>
                </c:pt>
              </c:strCache>
            </c:strRef>
          </c:cat>
          <c:val>
            <c:numRef>
              <c:f>Train124Test3!$T$3:$T$34</c:f>
              <c:numCache>
                <c:formatCode>General</c:formatCode>
                <c:ptCount val="32"/>
                <c:pt idx="0">
                  <c:v>0.24729851779334405</c:v>
                </c:pt>
                <c:pt idx="1">
                  <c:v>0.2439185356886254</c:v>
                </c:pt>
                <c:pt idx="2">
                  <c:v>0.34107691642076726</c:v>
                </c:pt>
                <c:pt idx="3">
                  <c:v>0.24342949345883344</c:v>
                </c:pt>
                <c:pt idx="4">
                  <c:v>0.40788998448618291</c:v>
                </c:pt>
                <c:pt idx="5">
                  <c:v>0.34703067722776765</c:v>
                </c:pt>
                <c:pt idx="6">
                  <c:v>0.41695061428482755</c:v>
                </c:pt>
                <c:pt idx="7">
                  <c:v>0.38319204837123422</c:v>
                </c:pt>
                <c:pt idx="8">
                  <c:v>0.408143837678966</c:v>
                </c:pt>
                <c:pt idx="9">
                  <c:v>0.35230249790404644</c:v>
                </c:pt>
                <c:pt idx="10">
                  <c:v>0.37025149315673589</c:v>
                </c:pt>
                <c:pt idx="11">
                  <c:v>0.44314548992229097</c:v>
                </c:pt>
                <c:pt idx="12">
                  <c:v>0.31281752476705083</c:v>
                </c:pt>
                <c:pt idx="13">
                  <c:v>0.35186335439703204</c:v>
                </c:pt>
                <c:pt idx="14">
                  <c:v>0.32274532799820876</c:v>
                </c:pt>
                <c:pt idx="15">
                  <c:v>0.28682133280252631</c:v>
                </c:pt>
                <c:pt idx="16">
                  <c:v>0.36996909132255373</c:v>
                </c:pt>
                <c:pt idx="17">
                  <c:v>0.3107894840378298</c:v>
                </c:pt>
                <c:pt idx="18">
                  <c:v>0.2890613333085929</c:v>
                </c:pt>
                <c:pt idx="19">
                  <c:v>0.42456179769447</c:v>
                </c:pt>
                <c:pt idx="20">
                  <c:v>0.28513181826039302</c:v>
                </c:pt>
                <c:pt idx="21">
                  <c:v>0.32053103706637864</c:v>
                </c:pt>
                <c:pt idx="22">
                  <c:v>0.39010986247046231</c:v>
                </c:pt>
                <c:pt idx="23">
                  <c:v>0.32966229127472302</c:v>
                </c:pt>
                <c:pt idx="24">
                  <c:v>0.34992607470725706</c:v>
                </c:pt>
                <c:pt idx="25">
                  <c:v>0.45634193809348128</c:v>
                </c:pt>
                <c:pt idx="26">
                  <c:v>0.25379764520423931</c:v>
                </c:pt>
                <c:pt idx="27">
                  <c:v>0.30038077886637854</c:v>
                </c:pt>
                <c:pt idx="28">
                  <c:v>0.27986488686708344</c:v>
                </c:pt>
                <c:pt idx="29">
                  <c:v>0.41399913848067815</c:v>
                </c:pt>
                <c:pt idx="30">
                  <c:v>0.41473740072946946</c:v>
                </c:pt>
                <c:pt idx="31">
                  <c:v>0.28113514832531605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37-405F-8462-A574B059B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582592"/>
        <c:axId val="420753952"/>
      </c:lineChart>
      <c:catAx>
        <c:axId val="50958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3952"/>
        <c:crosses val="autoZero"/>
        <c:auto val="1"/>
        <c:lblAlgn val="ctr"/>
        <c:lblOffset val="100"/>
        <c:noMultiLvlLbl val="0"/>
      </c:catAx>
      <c:valAx>
        <c:axId val="4207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8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Train124Test3!$S$2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Train124Test3!$A$35:$A$41</c:f>
              <c:strCache>
                <c:ptCount val="7"/>
                <c:pt idx="0">
                  <c:v>Brazil</c:v>
                </c:pt>
                <c:pt idx="1">
                  <c:v>Slovakia</c:v>
                </c:pt>
                <c:pt idx="2">
                  <c:v>Australia</c:v>
                </c:pt>
                <c:pt idx="3">
                  <c:v>India</c:v>
                </c:pt>
                <c:pt idx="4">
                  <c:v>Malta</c:v>
                </c:pt>
                <c:pt idx="5">
                  <c:v>Poland</c:v>
                </c:pt>
                <c:pt idx="6">
                  <c:v>Romania</c:v>
                </c:pt>
              </c:strCache>
            </c:strRef>
          </c:cat>
          <c:val>
            <c:numRef>
              <c:f>Train124Test3!$S$35:$S$41</c:f>
              <c:numCache>
                <c:formatCode>General</c:formatCode>
                <c:ptCount val="7"/>
                <c:pt idx="0">
                  <c:v>0.39266988307601136</c:v>
                </c:pt>
                <c:pt idx="1">
                  <c:v>0.24859531528133649</c:v>
                </c:pt>
                <c:pt idx="2">
                  <c:v>0.33070660605638214</c:v>
                </c:pt>
                <c:pt idx="3">
                  <c:v>0.34112324685523654</c:v>
                </c:pt>
                <c:pt idx="4">
                  <c:v>0.218214116463048</c:v>
                </c:pt>
                <c:pt idx="5">
                  <c:v>0.34069900060636593</c:v>
                </c:pt>
                <c:pt idx="6">
                  <c:v>0.33794640709881452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8D-4A51-83FA-84DAACC1BBDB}"/>
            </c:ext>
          </c:extLst>
        </c:ser>
        <c:ser>
          <c:idx val="1"/>
          <c:order val="1"/>
          <c:tx>
            <c:strRef>
              <c:f>Train124Test3!$T$2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Train124Test3!$A$35:$A$41</c:f>
              <c:strCache>
                <c:ptCount val="7"/>
                <c:pt idx="0">
                  <c:v>Brazil</c:v>
                </c:pt>
                <c:pt idx="1">
                  <c:v>Slovakia</c:v>
                </c:pt>
                <c:pt idx="2">
                  <c:v>Australia</c:v>
                </c:pt>
                <c:pt idx="3">
                  <c:v>India</c:v>
                </c:pt>
                <c:pt idx="4">
                  <c:v>Malta</c:v>
                </c:pt>
                <c:pt idx="5">
                  <c:v>Poland</c:v>
                </c:pt>
                <c:pt idx="6">
                  <c:v>Romania</c:v>
                </c:pt>
              </c:strCache>
            </c:strRef>
          </c:cat>
          <c:val>
            <c:numRef>
              <c:f>Train124Test3!$T$35:$T$41</c:f>
              <c:numCache>
                <c:formatCode>General</c:formatCode>
                <c:ptCount val="7"/>
                <c:pt idx="0">
                  <c:v>0.34445373955747399</c:v>
                </c:pt>
                <c:pt idx="1">
                  <c:v>0.38026389513992614</c:v>
                </c:pt>
                <c:pt idx="2">
                  <c:v>0.39016866343041795</c:v>
                </c:pt>
                <c:pt idx="3">
                  <c:v>0.44201577405469999</c:v>
                </c:pt>
                <c:pt idx="4">
                  <c:v>0.37642784141253849</c:v>
                </c:pt>
                <c:pt idx="5">
                  <c:v>0.3386363861567217</c:v>
                </c:pt>
                <c:pt idx="6">
                  <c:v>0.37519490950366619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8D-4A51-83FA-84DAACC1B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755200"/>
        <c:axId val="420754368"/>
      </c:lineChart>
      <c:catAx>
        <c:axId val="42075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4368"/>
        <c:crosses val="autoZero"/>
        <c:auto val="1"/>
        <c:lblAlgn val="ctr"/>
        <c:lblOffset val="100"/>
        <c:noMultiLvlLbl val="0"/>
      </c:catAx>
      <c:valAx>
        <c:axId val="4207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104775</xdr:colOff>
      <xdr:row>3</xdr:row>
      <xdr:rowOff>195262</xdr:rowOff>
    </xdr:from>
    <xdr:to>
      <xdr:col>31</xdr:col>
      <xdr:colOff>561975</xdr:colOff>
      <xdr:row>17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95250</xdr:colOff>
      <xdr:row>18</xdr:row>
      <xdr:rowOff>14287</xdr:rowOff>
    </xdr:from>
    <xdr:to>
      <xdr:col>31</xdr:col>
      <xdr:colOff>552450</xdr:colOff>
      <xdr:row>31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104775</xdr:colOff>
      <xdr:row>3</xdr:row>
      <xdr:rowOff>195262</xdr:rowOff>
    </xdr:from>
    <xdr:to>
      <xdr:col>31</xdr:col>
      <xdr:colOff>561975</xdr:colOff>
      <xdr:row>17</xdr:row>
      <xdr:rowOff>138112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95250</xdr:colOff>
      <xdr:row>18</xdr:row>
      <xdr:rowOff>14287</xdr:rowOff>
    </xdr:from>
    <xdr:to>
      <xdr:col>31</xdr:col>
      <xdr:colOff>552450</xdr:colOff>
      <xdr:row>31</xdr:row>
      <xdr:rowOff>157162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104775</xdr:colOff>
      <xdr:row>3</xdr:row>
      <xdr:rowOff>195262</xdr:rowOff>
    </xdr:from>
    <xdr:to>
      <xdr:col>31</xdr:col>
      <xdr:colOff>561975</xdr:colOff>
      <xdr:row>17</xdr:row>
      <xdr:rowOff>138112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95250</xdr:colOff>
      <xdr:row>18</xdr:row>
      <xdr:rowOff>14287</xdr:rowOff>
    </xdr:from>
    <xdr:to>
      <xdr:col>31</xdr:col>
      <xdr:colOff>552450</xdr:colOff>
      <xdr:row>31</xdr:row>
      <xdr:rowOff>157162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104775</xdr:colOff>
      <xdr:row>3</xdr:row>
      <xdr:rowOff>195262</xdr:rowOff>
    </xdr:from>
    <xdr:to>
      <xdr:col>31</xdr:col>
      <xdr:colOff>561975</xdr:colOff>
      <xdr:row>17</xdr:row>
      <xdr:rowOff>138112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95250</xdr:colOff>
      <xdr:row>18</xdr:row>
      <xdr:rowOff>14287</xdr:rowOff>
    </xdr:from>
    <xdr:to>
      <xdr:col>31</xdr:col>
      <xdr:colOff>552450</xdr:colOff>
      <xdr:row>31</xdr:row>
      <xdr:rowOff>157162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104775</xdr:colOff>
      <xdr:row>3</xdr:row>
      <xdr:rowOff>195262</xdr:rowOff>
    </xdr:from>
    <xdr:to>
      <xdr:col>31</xdr:col>
      <xdr:colOff>561975</xdr:colOff>
      <xdr:row>17</xdr:row>
      <xdr:rowOff>138112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95250</xdr:colOff>
      <xdr:row>18</xdr:row>
      <xdr:rowOff>14287</xdr:rowOff>
    </xdr:from>
    <xdr:to>
      <xdr:col>31</xdr:col>
      <xdr:colOff>552450</xdr:colOff>
      <xdr:row>31</xdr:row>
      <xdr:rowOff>157162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104775</xdr:colOff>
      <xdr:row>3</xdr:row>
      <xdr:rowOff>195262</xdr:rowOff>
    </xdr:from>
    <xdr:to>
      <xdr:col>31</xdr:col>
      <xdr:colOff>561975</xdr:colOff>
      <xdr:row>17</xdr:row>
      <xdr:rowOff>138112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95250</xdr:colOff>
      <xdr:row>18</xdr:row>
      <xdr:rowOff>14287</xdr:rowOff>
    </xdr:from>
    <xdr:to>
      <xdr:col>31</xdr:col>
      <xdr:colOff>552450</xdr:colOff>
      <xdr:row>31</xdr:row>
      <xdr:rowOff>157162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104775</xdr:colOff>
      <xdr:row>3</xdr:row>
      <xdr:rowOff>195262</xdr:rowOff>
    </xdr:from>
    <xdr:to>
      <xdr:col>31</xdr:col>
      <xdr:colOff>561975</xdr:colOff>
      <xdr:row>17</xdr:row>
      <xdr:rowOff>138112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95250</xdr:colOff>
      <xdr:row>18</xdr:row>
      <xdr:rowOff>14287</xdr:rowOff>
    </xdr:from>
    <xdr:to>
      <xdr:col>31</xdr:col>
      <xdr:colOff>552450</xdr:colOff>
      <xdr:row>31</xdr:row>
      <xdr:rowOff>157162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3"/>
  <sheetViews>
    <sheetView topLeftCell="A20" zoomScale="130" zoomScaleNormal="130" workbookViewId="0">
      <selection activeCell="T1" sqref="A1:T40"/>
    </sheetView>
  </sheetViews>
  <sheetFormatPr defaultRowHeight="15.75" x14ac:dyDescent="0.25"/>
  <cols>
    <col min="1" max="1" width="16.5" bestFit="1" customWidth="1"/>
    <col min="2" max="2" width="14" bestFit="1" customWidth="1"/>
    <col min="53" max="53" width="13.625" bestFit="1" customWidth="1"/>
    <col min="54" max="54" width="37.625" bestFit="1" customWidth="1"/>
    <col min="55" max="56" width="9.125" bestFit="1" customWidth="1"/>
    <col min="57" max="57" width="14" bestFit="1" customWidth="1"/>
    <col min="58" max="58" width="14.625" bestFit="1" customWidth="1"/>
    <col min="59" max="76" width="9.125" bestFit="1" customWidth="1"/>
  </cols>
  <sheetData>
    <row r="1" spans="1:7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>
        <v>8.1468580033491422E-4</v>
      </c>
      <c r="AC1">
        <v>5.2085777556281612E-4</v>
      </c>
      <c r="AD1">
        <v>3.4901742032124604E-4</v>
      </c>
      <c r="AE1">
        <v>-8.6203412799460766E-4</v>
      </c>
      <c r="AF1">
        <v>-2.0438237657559389E-4</v>
      </c>
      <c r="AG1">
        <v>3.8540733925378033E-4</v>
      </c>
      <c r="AH1">
        <v>-1.1977968733996661E-3</v>
      </c>
      <c r="AI1">
        <v>2.2254956248126661E-2</v>
      </c>
      <c r="AJ1">
        <v>-8.4632559374636113E-3</v>
      </c>
      <c r="AK1">
        <v>-1.0760198975674535E-2</v>
      </c>
      <c r="AL1">
        <v>2.1003631688733104E-2</v>
      </c>
      <c r="AM1">
        <v>3.2299177938414102E-2</v>
      </c>
      <c r="AN1">
        <v>3.3829272759191612E-3</v>
      </c>
      <c r="AO1">
        <v>-1.0086269174673652E-2</v>
      </c>
      <c r="AP1">
        <v>-1.1306047963178535E-2</v>
      </c>
      <c r="AQ1">
        <v>-3.6231361300372501E-2</v>
      </c>
      <c r="AR1">
        <v>0</v>
      </c>
      <c r="AS1">
        <v>-8.8458482761719976E-5</v>
      </c>
      <c r="AT1">
        <v>7.6941073249426985E-5</v>
      </c>
      <c r="AU1">
        <v>4.9541533590307238E-3</v>
      </c>
      <c r="AV1">
        <v>-1.2019881378563715E-3</v>
      </c>
      <c r="AW1">
        <v>-7.6141388613756794E-3</v>
      </c>
      <c r="AX1">
        <v>4.2038428118291622E-3</v>
      </c>
      <c r="AY1">
        <v>6.6935301845899187E-2</v>
      </c>
      <c r="BA1" t="s">
        <v>1</v>
      </c>
      <c r="BB1" t="s">
        <v>2</v>
      </c>
      <c r="BC1" t="s">
        <v>3</v>
      </c>
      <c r="BD1" t="s">
        <v>4</v>
      </c>
      <c r="BE1" t="s">
        <v>5</v>
      </c>
      <c r="BF1" t="s">
        <v>6</v>
      </c>
      <c r="BG1" t="s">
        <v>7</v>
      </c>
      <c r="BH1" t="s">
        <v>8</v>
      </c>
      <c r="BI1" t="s">
        <v>9</v>
      </c>
      <c r="BJ1" t="s">
        <v>10</v>
      </c>
      <c r="BK1" t="s">
        <v>11</v>
      </c>
      <c r="BL1" t="s">
        <v>12</v>
      </c>
      <c r="BM1" t="s">
        <v>13</v>
      </c>
      <c r="BN1" t="s">
        <v>14</v>
      </c>
      <c r="BO1" t="s">
        <v>15</v>
      </c>
      <c r="BP1" t="s">
        <v>16</v>
      </c>
      <c r="BQ1" t="s">
        <v>17</v>
      </c>
      <c r="BR1" t="s">
        <v>18</v>
      </c>
      <c r="BS1" t="s">
        <v>19</v>
      </c>
      <c r="BT1" t="s">
        <v>20</v>
      </c>
      <c r="BU1" t="s">
        <v>21</v>
      </c>
      <c r="BV1" t="s">
        <v>22</v>
      </c>
      <c r="BW1" t="s">
        <v>23</v>
      </c>
    </row>
    <row r="2" spans="1:76" x14ac:dyDescent="0.25">
      <c r="A2" t="s">
        <v>26</v>
      </c>
      <c r="B2">
        <v>0.29597039487859678</v>
      </c>
      <c r="C2">
        <v>49</v>
      </c>
      <c r="D2">
        <v>46</v>
      </c>
      <c r="E2">
        <v>56</v>
      </c>
      <c r="F2">
        <v>86</v>
      </c>
      <c r="G2">
        <v>20</v>
      </c>
      <c r="H2">
        <v>62</v>
      </c>
      <c r="I2">
        <v>49.1</v>
      </c>
      <c r="J2">
        <v>7.78</v>
      </c>
      <c r="K2">
        <v>42.75</v>
      </c>
      <c r="L2">
        <v>9.3800000000000008</v>
      </c>
      <c r="M2">
        <v>48.18</v>
      </c>
      <c r="N2">
        <v>9.76</v>
      </c>
      <c r="O2">
        <v>55.05</v>
      </c>
      <c r="P2">
        <v>9.2100000000000009</v>
      </c>
      <c r="Q2">
        <v>50.83</v>
      </c>
      <c r="R2">
        <v>10.59</v>
      </c>
      <c r="S2">
        <v>9.3439999999999994</v>
      </c>
      <c r="T2">
        <v>50.34</v>
      </c>
      <c r="U2">
        <v>90.87</v>
      </c>
      <c r="V2">
        <v>119.15</v>
      </c>
      <c r="W2">
        <v>91.84</v>
      </c>
      <c r="X2">
        <v>92.53</v>
      </c>
      <c r="Y2">
        <v>88.47</v>
      </c>
      <c r="Z2">
        <f>B2</f>
        <v>0.29597039487859678</v>
      </c>
      <c r="AA2">
        <f>SUM(AB2:AY2)</f>
        <v>0.35959603409352553</v>
      </c>
      <c r="AB2">
        <f>AB$1*C2</f>
        <v>3.9919604216410796E-2</v>
      </c>
      <c r="AC2">
        <f t="shared" ref="AC2:AR17" si="0">AC$1*D2</f>
        <v>2.3959457675889542E-2</v>
      </c>
      <c r="AD2">
        <f t="shared" si="0"/>
        <v>1.9544975537989777E-2</v>
      </c>
      <c r="AE2">
        <f t="shared" si="0"/>
        <v>-7.4134935007536262E-2</v>
      </c>
      <c r="AF2">
        <f t="shared" si="0"/>
        <v>-4.0876475315118777E-3</v>
      </c>
      <c r="AG2">
        <f t="shared" si="0"/>
        <v>2.3895255033734381E-2</v>
      </c>
      <c r="AH2">
        <f t="shared" si="0"/>
        <v>-5.8811826483923607E-2</v>
      </c>
      <c r="AI2">
        <f t="shared" si="0"/>
        <v>0.17314355961042543</v>
      </c>
      <c r="AJ2">
        <f t="shared" si="0"/>
        <v>-0.36180419132656938</v>
      </c>
      <c r="AK2">
        <f t="shared" si="0"/>
        <v>-0.10093066639182714</v>
      </c>
      <c r="AL2">
        <f t="shared" si="0"/>
        <v>1.0119549747631609</v>
      </c>
      <c r="AM2">
        <f t="shared" si="0"/>
        <v>0.31523997667892162</v>
      </c>
      <c r="AN2">
        <f t="shared" si="0"/>
        <v>0.18623014653934983</v>
      </c>
      <c r="AO2">
        <f t="shared" si="0"/>
        <v>-9.2894539098744344E-2</v>
      </c>
      <c r="AP2">
        <f t="shared" si="0"/>
        <v>-0.57468641796836495</v>
      </c>
      <c r="AQ2">
        <f t="shared" si="0"/>
        <v>-0.38369011617094478</v>
      </c>
      <c r="AR2">
        <f t="shared" si="0"/>
        <v>0</v>
      </c>
      <c r="AS2">
        <f t="shared" ref="AS2:AX17" si="1">AS$1*T2</f>
        <v>-4.4530000222249835E-3</v>
      </c>
      <c r="AT2">
        <f t="shared" si="1"/>
        <v>6.9916353261754308E-3</v>
      </c>
      <c r="AU2">
        <f t="shared" si="1"/>
        <v>0.59028737272851073</v>
      </c>
      <c r="AV2">
        <f t="shared" si="1"/>
        <v>-0.11039059058072916</v>
      </c>
      <c r="AW2">
        <f t="shared" si="1"/>
        <v>-0.70453626884309162</v>
      </c>
      <c r="AX2">
        <f t="shared" si="1"/>
        <v>0.37191397356252598</v>
      </c>
      <c r="AY2">
        <f>AY$1</f>
        <v>6.6935301845899187E-2</v>
      </c>
      <c r="BA2">
        <f t="array" ref="BA2:BX2">LINEST(B2:B40,C2:Y40)</f>
        <v>4.2038428118291622E-3</v>
      </c>
      <c r="BB2">
        <v>-7.6141388613756794E-3</v>
      </c>
      <c r="BC2">
        <v>-1.2019881378563715E-3</v>
      </c>
      <c r="BD2">
        <v>4.9541533590307238E-3</v>
      </c>
      <c r="BE2">
        <v>7.6941073249426985E-5</v>
      </c>
      <c r="BF2">
        <v>-8.8458482761719976E-5</v>
      </c>
      <c r="BG2">
        <v>0</v>
      </c>
      <c r="BH2">
        <v>-3.6231361300372501E-2</v>
      </c>
      <c r="BI2">
        <v>-1.1306047963178535E-2</v>
      </c>
      <c r="BJ2">
        <v>-1.0086269174673652E-2</v>
      </c>
      <c r="BK2">
        <v>3.3829272759191612E-3</v>
      </c>
      <c r="BL2">
        <v>3.2299177938414102E-2</v>
      </c>
      <c r="BM2">
        <v>2.1003631688733104E-2</v>
      </c>
      <c r="BN2">
        <v>-1.0760198975674535E-2</v>
      </c>
      <c r="BO2">
        <v>-8.4632559374636113E-3</v>
      </c>
      <c r="BP2">
        <v>2.2254956248126661E-2</v>
      </c>
      <c r="BQ2">
        <v>-1.1977968733996661E-3</v>
      </c>
      <c r="BR2">
        <v>3.8540733925378033E-4</v>
      </c>
      <c r="BS2">
        <v>-2.0438237657559389E-4</v>
      </c>
      <c r="BT2">
        <v>-8.6203412799460766E-4</v>
      </c>
      <c r="BU2">
        <v>3.4901742032124604E-4</v>
      </c>
      <c r="BV2">
        <v>5.2085777556281612E-4</v>
      </c>
      <c r="BW2">
        <v>8.1468580033491422E-4</v>
      </c>
      <c r="BX2">
        <v>6.6935301845899187E-2</v>
      </c>
    </row>
    <row r="3" spans="1:76" x14ac:dyDescent="0.25">
      <c r="A3" t="s">
        <v>27</v>
      </c>
      <c r="B3">
        <v>0.33070660605638214</v>
      </c>
      <c r="C3">
        <v>38</v>
      </c>
      <c r="D3">
        <v>90</v>
      </c>
      <c r="E3">
        <v>61</v>
      </c>
      <c r="F3">
        <v>51</v>
      </c>
      <c r="G3">
        <v>21</v>
      </c>
      <c r="H3">
        <v>71</v>
      </c>
      <c r="I3">
        <v>48.98</v>
      </c>
      <c r="J3">
        <v>10.06</v>
      </c>
      <c r="K3">
        <v>47.51</v>
      </c>
      <c r="L3">
        <v>10.7</v>
      </c>
      <c r="M3">
        <v>45.87</v>
      </c>
      <c r="N3">
        <v>10.89</v>
      </c>
      <c r="O3">
        <v>50.82</v>
      </c>
      <c r="P3">
        <v>10.41</v>
      </c>
      <c r="Q3">
        <v>50.07</v>
      </c>
      <c r="R3">
        <v>8.7799999999999994</v>
      </c>
      <c r="S3">
        <v>10.167999999999999</v>
      </c>
      <c r="T3">
        <v>48.67</v>
      </c>
      <c r="U3">
        <v>101.78</v>
      </c>
      <c r="V3">
        <v>107.24</v>
      </c>
      <c r="W3">
        <v>80.86</v>
      </c>
      <c r="X3">
        <v>97.51</v>
      </c>
      <c r="Y3">
        <v>91.98</v>
      </c>
      <c r="Z3">
        <f t="shared" ref="Z3:Z40" si="2">B3</f>
        <v>0.33070660605638214</v>
      </c>
      <c r="AA3">
        <f t="shared" ref="AA3:AA40" si="3">SUM(AB3:AY3)</f>
        <v>0.37288510228426863</v>
      </c>
      <c r="AB3">
        <f t="shared" ref="AB3:AQ40" si="4">AB$1*C3</f>
        <v>3.0958060412726741E-2</v>
      </c>
      <c r="AC3">
        <f t="shared" si="0"/>
        <v>4.6877199800653448E-2</v>
      </c>
      <c r="AD3">
        <f t="shared" si="0"/>
        <v>2.129006263959601E-2</v>
      </c>
      <c r="AE3">
        <f t="shared" si="0"/>
        <v>-4.396374052772499E-2</v>
      </c>
      <c r="AF3">
        <f t="shared" si="0"/>
        <v>-4.2920299080874717E-3</v>
      </c>
      <c r="AG3">
        <f t="shared" si="0"/>
        <v>2.7363921087018402E-2</v>
      </c>
      <c r="AH3">
        <f t="shared" si="0"/>
        <v>-5.8668090859115639E-2</v>
      </c>
      <c r="AI3">
        <f t="shared" si="0"/>
        <v>0.22388485985615422</v>
      </c>
      <c r="AJ3">
        <f t="shared" si="0"/>
        <v>-0.40208928958889617</v>
      </c>
      <c r="AK3">
        <f t="shared" si="0"/>
        <v>-0.11513412903971751</v>
      </c>
      <c r="AL3">
        <f t="shared" si="0"/>
        <v>0.96343658556218736</v>
      </c>
      <c r="AM3">
        <f t="shared" si="0"/>
        <v>0.3517380477493296</v>
      </c>
      <c r="AN3">
        <f t="shared" si="0"/>
        <v>0.17192036416221176</v>
      </c>
      <c r="AO3">
        <f t="shared" si="0"/>
        <v>-0.10499806210835272</v>
      </c>
      <c r="AP3">
        <f t="shared" si="0"/>
        <v>-0.56609382151634924</v>
      </c>
      <c r="AQ3">
        <f t="shared" si="0"/>
        <v>-0.31811135221727055</v>
      </c>
      <c r="AR3">
        <f t="shared" si="0"/>
        <v>0</v>
      </c>
      <c r="AS3">
        <f t="shared" si="1"/>
        <v>-4.3052743560129114E-3</v>
      </c>
      <c r="AT3">
        <f t="shared" si="1"/>
        <v>7.831062435326679E-3</v>
      </c>
      <c r="AU3">
        <f t="shared" si="1"/>
        <v>0.53128340622245473</v>
      </c>
      <c r="AV3">
        <f t="shared" si="1"/>
        <v>-9.7192760827066196E-2</v>
      </c>
      <c r="AW3">
        <f t="shared" si="1"/>
        <v>-0.74245468037274254</v>
      </c>
      <c r="AX3">
        <f t="shared" si="1"/>
        <v>0.38666946183204637</v>
      </c>
      <c r="AY3">
        <f t="shared" ref="AY3:AY40" si="5">AY$1</f>
        <v>6.6935301845899187E-2</v>
      </c>
      <c r="BA3">
        <v>23</v>
      </c>
      <c r="BB3">
        <f>BA3-1</f>
        <v>22</v>
      </c>
      <c r="BC3">
        <f t="shared" ref="BC3:BW3" si="6">BB3-1</f>
        <v>21</v>
      </c>
      <c r="BD3">
        <f t="shared" si="6"/>
        <v>20</v>
      </c>
      <c r="BE3">
        <f t="shared" si="6"/>
        <v>19</v>
      </c>
      <c r="BF3">
        <f t="shared" si="6"/>
        <v>18</v>
      </c>
      <c r="BG3">
        <f t="shared" si="6"/>
        <v>17</v>
      </c>
      <c r="BH3">
        <f t="shared" si="6"/>
        <v>16</v>
      </c>
      <c r="BI3">
        <f t="shared" si="6"/>
        <v>15</v>
      </c>
      <c r="BJ3">
        <f t="shared" si="6"/>
        <v>14</v>
      </c>
      <c r="BK3">
        <f t="shared" si="6"/>
        <v>13</v>
      </c>
      <c r="BL3">
        <f t="shared" si="6"/>
        <v>12</v>
      </c>
      <c r="BM3">
        <f t="shared" si="6"/>
        <v>11</v>
      </c>
      <c r="BN3">
        <f t="shared" si="6"/>
        <v>10</v>
      </c>
      <c r="BO3">
        <f t="shared" si="6"/>
        <v>9</v>
      </c>
      <c r="BP3">
        <f t="shared" si="6"/>
        <v>8</v>
      </c>
      <c r="BQ3">
        <f t="shared" si="6"/>
        <v>7</v>
      </c>
      <c r="BR3">
        <f t="shared" si="6"/>
        <v>6</v>
      </c>
      <c r="BS3">
        <f t="shared" si="6"/>
        <v>5</v>
      </c>
      <c r="BT3">
        <f t="shared" si="6"/>
        <v>4</v>
      </c>
      <c r="BU3">
        <f t="shared" si="6"/>
        <v>3</v>
      </c>
      <c r="BV3">
        <f t="shared" si="6"/>
        <v>2</v>
      </c>
      <c r="BW3">
        <f t="shared" si="6"/>
        <v>1</v>
      </c>
    </row>
    <row r="4" spans="1:76" x14ac:dyDescent="0.25">
      <c r="A4" t="s">
        <v>28</v>
      </c>
      <c r="B4">
        <v>0.36762767942728414</v>
      </c>
      <c r="C4">
        <v>11</v>
      </c>
      <c r="D4">
        <v>55</v>
      </c>
      <c r="E4">
        <v>79</v>
      </c>
      <c r="F4">
        <v>70</v>
      </c>
      <c r="G4">
        <v>60</v>
      </c>
      <c r="H4">
        <v>63</v>
      </c>
      <c r="I4">
        <v>50.61</v>
      </c>
      <c r="J4">
        <v>9.2100000000000009</v>
      </c>
      <c r="K4">
        <v>45.9</v>
      </c>
      <c r="L4">
        <v>8.34</v>
      </c>
      <c r="M4">
        <v>46.73</v>
      </c>
      <c r="N4">
        <v>11.1</v>
      </c>
      <c r="O4">
        <v>49.69</v>
      </c>
      <c r="P4">
        <v>8.94</v>
      </c>
      <c r="Q4">
        <v>49.29</v>
      </c>
      <c r="R4">
        <v>10.34</v>
      </c>
      <c r="S4">
        <v>9.5860000000000003</v>
      </c>
      <c r="T4">
        <v>43.1</v>
      </c>
      <c r="U4">
        <v>96.52</v>
      </c>
      <c r="V4">
        <v>117.67</v>
      </c>
      <c r="W4">
        <v>91.45</v>
      </c>
      <c r="X4">
        <v>92.47</v>
      </c>
      <c r="Y4">
        <v>92.33</v>
      </c>
      <c r="Z4">
        <f t="shared" si="2"/>
        <v>0.36762767942728414</v>
      </c>
      <c r="AA4">
        <f t="shared" si="3"/>
        <v>0.39668407316230631</v>
      </c>
      <c r="AB4">
        <f t="shared" si="4"/>
        <v>8.9615438036840557E-3</v>
      </c>
      <c r="AC4">
        <f t="shared" si="0"/>
        <v>2.8647177655954887E-2</v>
      </c>
      <c r="AD4">
        <f t="shared" si="0"/>
        <v>2.7572376205378436E-2</v>
      </c>
      <c r="AE4">
        <f t="shared" si="0"/>
        <v>-6.0342388959622538E-2</v>
      </c>
      <c r="AF4">
        <f t="shared" si="0"/>
        <v>-1.2262942594535633E-2</v>
      </c>
      <c r="AG4">
        <f t="shared" si="0"/>
        <v>2.4280662372988163E-2</v>
      </c>
      <c r="AH4">
        <f t="shared" si="0"/>
        <v>-6.0620499762757102E-2</v>
      </c>
      <c r="AI4">
        <f t="shared" si="0"/>
        <v>0.20496814704524657</v>
      </c>
      <c r="AJ4">
        <f t="shared" si="0"/>
        <v>-0.38846344752957973</v>
      </c>
      <c r="AK4">
        <f t="shared" si="0"/>
        <v>-8.9740059457125612E-2</v>
      </c>
      <c r="AL4">
        <f t="shared" si="0"/>
        <v>0.98149970881449788</v>
      </c>
      <c r="AM4">
        <f t="shared" si="0"/>
        <v>0.35852087511639652</v>
      </c>
      <c r="AN4">
        <f t="shared" si="0"/>
        <v>0.16809765634042312</v>
      </c>
      <c r="AO4">
        <f t="shared" si="0"/>
        <v>-9.0171246421582446E-2</v>
      </c>
      <c r="AP4">
        <f t="shared" si="0"/>
        <v>-0.55727510410506997</v>
      </c>
      <c r="AQ4">
        <f t="shared" si="0"/>
        <v>-0.37463227584585168</v>
      </c>
      <c r="AR4">
        <f t="shared" si="0"/>
        <v>0</v>
      </c>
      <c r="AS4">
        <f t="shared" si="1"/>
        <v>-3.812560607030131E-3</v>
      </c>
      <c r="AT4">
        <f t="shared" si="1"/>
        <v>7.4263523900346927E-3</v>
      </c>
      <c r="AU4">
        <f t="shared" si="1"/>
        <v>0.58295522575714531</v>
      </c>
      <c r="AV4">
        <f t="shared" si="1"/>
        <v>-0.10992181520696517</v>
      </c>
      <c r="AW4">
        <f t="shared" si="1"/>
        <v>-0.70407942051140904</v>
      </c>
      <c r="AX4">
        <f t="shared" si="1"/>
        <v>0.38814080681618657</v>
      </c>
      <c r="AY4">
        <f t="shared" si="5"/>
        <v>6.6935301845899187E-2</v>
      </c>
      <c r="BA4">
        <v>1</v>
      </c>
      <c r="BB4">
        <f>BA4+1</f>
        <v>2</v>
      </c>
      <c r="BC4">
        <f t="shared" ref="BC4:BW4" si="7">BB4+1</f>
        <v>3</v>
      </c>
      <c r="BD4">
        <f t="shared" si="7"/>
        <v>4</v>
      </c>
      <c r="BE4">
        <f t="shared" si="7"/>
        <v>5</v>
      </c>
      <c r="BF4">
        <f t="shared" si="7"/>
        <v>6</v>
      </c>
      <c r="BG4">
        <f t="shared" si="7"/>
        <v>7</v>
      </c>
      <c r="BH4">
        <f t="shared" si="7"/>
        <v>8</v>
      </c>
      <c r="BI4">
        <f t="shared" si="7"/>
        <v>9</v>
      </c>
      <c r="BJ4">
        <f t="shared" si="7"/>
        <v>10</v>
      </c>
      <c r="BK4">
        <f t="shared" si="7"/>
        <v>11</v>
      </c>
      <c r="BL4">
        <f t="shared" si="7"/>
        <v>12</v>
      </c>
      <c r="BM4">
        <f t="shared" si="7"/>
        <v>13</v>
      </c>
      <c r="BN4">
        <f t="shared" si="7"/>
        <v>14</v>
      </c>
      <c r="BO4">
        <f t="shared" si="7"/>
        <v>15</v>
      </c>
      <c r="BP4">
        <f t="shared" si="7"/>
        <v>16</v>
      </c>
      <c r="BQ4">
        <f t="shared" si="7"/>
        <v>17</v>
      </c>
      <c r="BR4">
        <f t="shared" si="7"/>
        <v>18</v>
      </c>
      <c r="BS4">
        <f t="shared" si="7"/>
        <v>19</v>
      </c>
      <c r="BT4">
        <f t="shared" si="7"/>
        <v>20</v>
      </c>
      <c r="BU4">
        <f t="shared" si="7"/>
        <v>21</v>
      </c>
      <c r="BV4">
        <f t="shared" si="7"/>
        <v>22</v>
      </c>
      <c r="BW4">
        <f t="shared" si="7"/>
        <v>23</v>
      </c>
    </row>
    <row r="5" spans="1:76" x14ac:dyDescent="0.25">
      <c r="A5" t="s">
        <v>29</v>
      </c>
      <c r="B5">
        <v>0.38722094641895777</v>
      </c>
      <c r="C5">
        <v>65</v>
      </c>
      <c r="D5">
        <v>75</v>
      </c>
      <c r="E5">
        <v>54</v>
      </c>
      <c r="F5">
        <v>94</v>
      </c>
      <c r="G5">
        <v>82</v>
      </c>
      <c r="H5">
        <v>57</v>
      </c>
      <c r="I5">
        <v>45.99</v>
      </c>
      <c r="J5">
        <v>10.08</v>
      </c>
      <c r="K5">
        <v>45.07</v>
      </c>
      <c r="L5">
        <v>9.02</v>
      </c>
      <c r="M5">
        <v>43.03</v>
      </c>
      <c r="N5">
        <v>11.22</v>
      </c>
      <c r="O5">
        <v>53.6</v>
      </c>
      <c r="P5">
        <v>9.81</v>
      </c>
      <c r="Q5">
        <v>54.59</v>
      </c>
      <c r="R5">
        <v>8.5500000000000007</v>
      </c>
      <c r="S5">
        <v>9.7360000000000007</v>
      </c>
      <c r="T5">
        <v>45.89</v>
      </c>
      <c r="U5">
        <v>99.89</v>
      </c>
      <c r="V5">
        <v>114.69</v>
      </c>
      <c r="W5">
        <v>87.09</v>
      </c>
      <c r="X5">
        <v>91.710000000000008</v>
      </c>
      <c r="Y5">
        <v>91.87</v>
      </c>
      <c r="Z5">
        <f t="shared" si="2"/>
        <v>0.38722094641895777</v>
      </c>
      <c r="AA5">
        <f t="shared" si="3"/>
        <v>0.3693638510634607</v>
      </c>
      <c r="AB5">
        <f t="shared" si="4"/>
        <v>5.2954577021769422E-2</v>
      </c>
      <c r="AC5">
        <f t="shared" si="0"/>
        <v>3.906433316721121E-2</v>
      </c>
      <c r="AD5">
        <f t="shared" si="0"/>
        <v>1.8846940697347287E-2</v>
      </c>
      <c r="AE5">
        <f t="shared" si="0"/>
        <v>-8.1031208031493121E-2</v>
      </c>
      <c r="AF5">
        <f t="shared" si="0"/>
        <v>-1.6759354879198701E-2</v>
      </c>
      <c r="AG5">
        <f t="shared" si="0"/>
        <v>2.196821833746548E-2</v>
      </c>
      <c r="AH5">
        <f t="shared" si="0"/>
        <v>-5.5086678207650647E-2</v>
      </c>
      <c r="AI5">
        <f t="shared" si="0"/>
        <v>0.22432995898111674</v>
      </c>
      <c r="AJ5">
        <f t="shared" si="0"/>
        <v>-0.38143894510148496</v>
      </c>
      <c r="AK5">
        <f t="shared" si="0"/>
        <v>-9.7056994760584298E-2</v>
      </c>
      <c r="AL5">
        <f t="shared" si="0"/>
        <v>0.90378627156618552</v>
      </c>
      <c r="AM5">
        <f t="shared" si="0"/>
        <v>0.36239677646900625</v>
      </c>
      <c r="AN5">
        <f t="shared" si="0"/>
        <v>0.18132490198926704</v>
      </c>
      <c r="AO5">
        <f t="shared" si="0"/>
        <v>-9.8946300603548532E-2</v>
      </c>
      <c r="AP5">
        <f t="shared" si="0"/>
        <v>-0.61719715830991628</v>
      </c>
      <c r="AQ5">
        <f t="shared" si="0"/>
        <v>-0.30977813911818491</v>
      </c>
      <c r="AR5">
        <f t="shared" si="0"/>
        <v>0</v>
      </c>
      <c r="AS5">
        <f t="shared" si="1"/>
        <v>-4.0593597739353301E-3</v>
      </c>
      <c r="AT5">
        <f t="shared" si="1"/>
        <v>7.6856438068852615E-3</v>
      </c>
      <c r="AU5">
        <f t="shared" si="1"/>
        <v>0.56819184874723372</v>
      </c>
      <c r="AV5">
        <f t="shared" si="1"/>
        <v>-0.10468114692591139</v>
      </c>
      <c r="AW5">
        <f t="shared" si="1"/>
        <v>-0.69829267497676362</v>
      </c>
      <c r="AX5">
        <f t="shared" si="1"/>
        <v>0.38620703912274518</v>
      </c>
      <c r="AY5">
        <f t="shared" si="5"/>
        <v>6.6935301845899187E-2</v>
      </c>
      <c r="BA5" t="s">
        <v>1</v>
      </c>
      <c r="BB5" t="s">
        <v>2</v>
      </c>
      <c r="BC5" t="s">
        <v>3</v>
      </c>
      <c r="BD5" t="s">
        <v>4</v>
      </c>
      <c r="BE5" t="s">
        <v>5</v>
      </c>
      <c r="BF5" t="s">
        <v>6</v>
      </c>
      <c r="BG5" t="s">
        <v>7</v>
      </c>
      <c r="BH5" t="s">
        <v>8</v>
      </c>
      <c r="BI5" t="s">
        <v>9</v>
      </c>
      <c r="BJ5" t="s">
        <v>10</v>
      </c>
      <c r="BK5" t="s">
        <v>11</v>
      </c>
      <c r="BL5" t="s">
        <v>12</v>
      </c>
      <c r="BM5" t="s">
        <v>13</v>
      </c>
      <c r="BN5" t="s">
        <v>14</v>
      </c>
      <c r="BO5" t="s">
        <v>15</v>
      </c>
      <c r="BP5" t="s">
        <v>16</v>
      </c>
      <c r="BQ5" t="s">
        <v>17</v>
      </c>
      <c r="BR5" t="s">
        <v>18</v>
      </c>
      <c r="BS5" t="s">
        <v>19</v>
      </c>
      <c r="BT5" t="s">
        <v>20</v>
      </c>
      <c r="BU5" t="s">
        <v>21</v>
      </c>
      <c r="BV5" t="s">
        <v>22</v>
      </c>
      <c r="BW5" t="s">
        <v>23</v>
      </c>
    </row>
    <row r="6" spans="1:76" x14ac:dyDescent="0.25">
      <c r="A6" t="s">
        <v>30</v>
      </c>
      <c r="B6">
        <v>0.39266988307601136</v>
      </c>
      <c r="C6">
        <v>69</v>
      </c>
      <c r="D6">
        <v>38</v>
      </c>
      <c r="E6">
        <v>49</v>
      </c>
      <c r="F6">
        <v>76</v>
      </c>
      <c r="G6">
        <v>44</v>
      </c>
      <c r="H6">
        <v>59</v>
      </c>
      <c r="I6">
        <v>45.89</v>
      </c>
      <c r="J6">
        <v>9.36</v>
      </c>
      <c r="K6">
        <v>45.86</v>
      </c>
      <c r="L6">
        <v>8.82</v>
      </c>
      <c r="M6">
        <v>45.38</v>
      </c>
      <c r="N6">
        <v>9.2799999999999994</v>
      </c>
      <c r="O6">
        <v>53.14</v>
      </c>
      <c r="P6">
        <v>9.07</v>
      </c>
      <c r="Q6">
        <v>49.16</v>
      </c>
      <c r="R6">
        <v>9.3699999999999992</v>
      </c>
      <c r="S6">
        <v>9.18</v>
      </c>
      <c r="T6">
        <v>52.02</v>
      </c>
      <c r="U6">
        <v>90.15</v>
      </c>
      <c r="V6">
        <v>119.03999999999999</v>
      </c>
      <c r="W6">
        <v>90.86</v>
      </c>
      <c r="X6">
        <v>93.72</v>
      </c>
      <c r="Y6">
        <v>85.44</v>
      </c>
      <c r="Z6">
        <f t="shared" si="2"/>
        <v>0.39266988307601136</v>
      </c>
      <c r="AA6">
        <f t="shared" si="3"/>
        <v>0.35290224052482932</v>
      </c>
      <c r="AB6">
        <f t="shared" si="4"/>
        <v>5.6213320223109084E-2</v>
      </c>
      <c r="AC6">
        <f t="shared" si="0"/>
        <v>1.9792595471387012E-2</v>
      </c>
      <c r="AD6">
        <f t="shared" si="0"/>
        <v>1.7101853595741057E-2</v>
      </c>
      <c r="AE6">
        <f t="shared" si="0"/>
        <v>-6.5514593727590179E-2</v>
      </c>
      <c r="AF6">
        <f t="shared" si="0"/>
        <v>-8.9928245693261313E-3</v>
      </c>
      <c r="AG6">
        <f t="shared" si="0"/>
        <v>2.2739033015973041E-2</v>
      </c>
      <c r="AH6">
        <f t="shared" si="0"/>
        <v>-5.4966898520310677E-2</v>
      </c>
      <c r="AI6">
        <f t="shared" si="0"/>
        <v>0.20830639048246552</v>
      </c>
      <c r="AJ6">
        <f t="shared" si="0"/>
        <v>-0.38812491729208121</v>
      </c>
      <c r="AK6">
        <f t="shared" si="0"/>
        <v>-9.4904954965449401E-2</v>
      </c>
      <c r="AL6">
        <f t="shared" si="0"/>
        <v>0.9531448060347083</v>
      </c>
      <c r="AM6">
        <f t="shared" si="0"/>
        <v>0.29973637126848285</v>
      </c>
      <c r="AN6">
        <f t="shared" si="0"/>
        <v>0.17976875544234422</v>
      </c>
      <c r="AO6">
        <f t="shared" si="0"/>
        <v>-9.1482461414290034E-2</v>
      </c>
      <c r="AP6">
        <f t="shared" si="0"/>
        <v>-0.55580531786985676</v>
      </c>
      <c r="AQ6">
        <f t="shared" si="0"/>
        <v>-0.33948785538449033</v>
      </c>
      <c r="AR6">
        <f t="shared" si="0"/>
        <v>0</v>
      </c>
      <c r="AS6">
        <f t="shared" si="1"/>
        <v>-4.6016102732646738E-3</v>
      </c>
      <c r="AT6">
        <f t="shared" si="1"/>
        <v>6.9362377534358428E-3</v>
      </c>
      <c r="AU6">
        <f t="shared" si="1"/>
        <v>0.58974241585901732</v>
      </c>
      <c r="AV6">
        <f t="shared" si="1"/>
        <v>-0.10921264220562991</v>
      </c>
      <c r="AW6">
        <f t="shared" si="1"/>
        <v>-0.71359709408812866</v>
      </c>
      <c r="AX6">
        <f t="shared" si="1"/>
        <v>0.35917632984268361</v>
      </c>
      <c r="AY6">
        <f t="shared" si="5"/>
        <v>6.6935301845899187E-2</v>
      </c>
      <c r="BA6">
        <v>4.2038428118291622E-3</v>
      </c>
      <c r="BB6">
        <v>-7.6141388613756794E-3</v>
      </c>
      <c r="BC6">
        <v>-1.2019881378563715E-3</v>
      </c>
      <c r="BD6">
        <v>4.9541533590307238E-3</v>
      </c>
      <c r="BE6">
        <v>7.6941073249426985E-5</v>
      </c>
      <c r="BF6">
        <v>-8.8458482761719976E-5</v>
      </c>
      <c r="BG6">
        <v>0</v>
      </c>
      <c r="BH6">
        <v>-3.6231361300372501E-2</v>
      </c>
      <c r="BI6">
        <v>-1.1306047963178535E-2</v>
      </c>
      <c r="BJ6">
        <v>-1.0086269174673652E-2</v>
      </c>
      <c r="BK6">
        <v>3.3829272759191612E-3</v>
      </c>
      <c r="BL6">
        <v>3.2299177938414102E-2</v>
      </c>
      <c r="BM6">
        <v>2.1003631688733104E-2</v>
      </c>
      <c r="BN6">
        <v>-1.0760198975674535E-2</v>
      </c>
      <c r="BO6">
        <v>-8.4632559374636113E-3</v>
      </c>
      <c r="BP6">
        <v>2.2254956248126661E-2</v>
      </c>
      <c r="BQ6">
        <v>-1.1977968733996661E-3</v>
      </c>
      <c r="BR6">
        <v>3.8540733925378033E-4</v>
      </c>
      <c r="BS6">
        <v>-2.0438237657559389E-4</v>
      </c>
      <c r="BT6">
        <v>-8.6203412799460766E-4</v>
      </c>
      <c r="BU6">
        <v>3.4901742032124604E-4</v>
      </c>
      <c r="BV6">
        <v>5.2085777556281612E-4</v>
      </c>
      <c r="BW6">
        <v>8.1468580033491422E-4</v>
      </c>
      <c r="BX6">
        <v>6.6935301845899187E-2</v>
      </c>
    </row>
    <row r="7" spans="1:76" x14ac:dyDescent="0.25">
      <c r="A7" t="s">
        <v>31</v>
      </c>
      <c r="B7">
        <v>0.38226302908773713</v>
      </c>
      <c r="C7">
        <v>39</v>
      </c>
      <c r="D7">
        <v>80</v>
      </c>
      <c r="E7">
        <v>52</v>
      </c>
      <c r="F7">
        <v>48</v>
      </c>
      <c r="G7">
        <v>36</v>
      </c>
      <c r="H7">
        <v>68</v>
      </c>
      <c r="I7">
        <v>48.32</v>
      </c>
      <c r="J7">
        <v>9.7100000000000009</v>
      </c>
      <c r="K7">
        <v>49.14</v>
      </c>
      <c r="L7">
        <v>9.1300000000000008</v>
      </c>
      <c r="M7">
        <v>49.05</v>
      </c>
      <c r="N7">
        <v>10.19</v>
      </c>
      <c r="O7">
        <v>50.58</v>
      </c>
      <c r="P7">
        <v>9.66</v>
      </c>
      <c r="Q7">
        <v>48.75</v>
      </c>
      <c r="R7">
        <v>9.9600000000000009</v>
      </c>
      <c r="S7">
        <v>9.73</v>
      </c>
      <c r="T7">
        <v>47.83</v>
      </c>
      <c r="U7">
        <v>97.53</v>
      </c>
      <c r="V7">
        <v>109.25</v>
      </c>
      <c r="W7">
        <v>84.44</v>
      </c>
      <c r="X7">
        <v>97.52</v>
      </c>
      <c r="Y7">
        <v>90.91</v>
      </c>
      <c r="Z7">
        <f t="shared" si="2"/>
        <v>0.38226302908773713</v>
      </c>
      <c r="AA7">
        <f t="shared" si="3"/>
        <v>0.3837475983371027</v>
      </c>
      <c r="AB7">
        <f t="shared" si="4"/>
        <v>3.1772746213061656E-2</v>
      </c>
      <c r="AC7">
        <f t="shared" si="0"/>
        <v>4.1668622045025291E-2</v>
      </c>
      <c r="AD7">
        <f t="shared" si="0"/>
        <v>1.8148905856704794E-2</v>
      </c>
      <c r="AE7">
        <f t="shared" si="0"/>
        <v>-4.1377638143741166E-2</v>
      </c>
      <c r="AF7">
        <f t="shared" si="0"/>
        <v>-7.3577655567213804E-3</v>
      </c>
      <c r="AG7">
        <f t="shared" si="0"/>
        <v>2.6207699069257063E-2</v>
      </c>
      <c r="AH7">
        <f t="shared" si="0"/>
        <v>-5.7877544922671866E-2</v>
      </c>
      <c r="AI7">
        <f t="shared" si="0"/>
        <v>0.21609562516930989</v>
      </c>
      <c r="AJ7">
        <f t="shared" si="0"/>
        <v>-0.41588439676696187</v>
      </c>
      <c r="AK7">
        <f t="shared" si="0"/>
        <v>-9.8240616647908507E-2</v>
      </c>
      <c r="AL7">
        <f t="shared" si="0"/>
        <v>1.0302281343323587</v>
      </c>
      <c r="AM7">
        <f t="shared" si="0"/>
        <v>0.32912862319243968</v>
      </c>
      <c r="AN7">
        <f t="shared" si="0"/>
        <v>0.17110846161599116</v>
      </c>
      <c r="AO7">
        <f t="shared" si="0"/>
        <v>-9.7433360227347485E-2</v>
      </c>
      <c r="AP7">
        <f t="shared" si="0"/>
        <v>-0.55116983820495358</v>
      </c>
      <c r="AQ7">
        <f t="shared" si="0"/>
        <v>-0.36086435855171012</v>
      </c>
      <c r="AR7">
        <f t="shared" si="0"/>
        <v>0</v>
      </c>
      <c r="AS7">
        <f t="shared" si="1"/>
        <v>-4.2309692304930667E-3</v>
      </c>
      <c r="AT7">
        <f t="shared" si="1"/>
        <v>7.504062874016614E-3</v>
      </c>
      <c r="AU7">
        <f t="shared" si="1"/>
        <v>0.54124125447410654</v>
      </c>
      <c r="AV7">
        <f t="shared" si="1"/>
        <v>-0.101495878360592</v>
      </c>
      <c r="AW7">
        <f t="shared" si="1"/>
        <v>-0.74253082176135621</v>
      </c>
      <c r="AX7">
        <f t="shared" si="1"/>
        <v>0.38217135002338914</v>
      </c>
      <c r="AY7">
        <f t="shared" si="5"/>
        <v>6.6935301845899187E-2</v>
      </c>
    </row>
    <row r="8" spans="1:76" x14ac:dyDescent="0.25">
      <c r="A8" t="s">
        <v>32</v>
      </c>
      <c r="B8">
        <v>0.34616735435895807</v>
      </c>
      <c r="C8">
        <v>63</v>
      </c>
      <c r="D8">
        <v>23</v>
      </c>
      <c r="E8">
        <v>28</v>
      </c>
      <c r="F8">
        <v>86</v>
      </c>
      <c r="G8">
        <v>31</v>
      </c>
      <c r="H8">
        <v>68</v>
      </c>
      <c r="I8">
        <v>47.55</v>
      </c>
      <c r="J8">
        <v>8.1199999999999992</v>
      </c>
      <c r="K8">
        <v>47.02</v>
      </c>
      <c r="L8">
        <v>8.9499999999999993</v>
      </c>
      <c r="M8">
        <v>49.72</v>
      </c>
      <c r="N8">
        <v>9.75</v>
      </c>
      <c r="O8">
        <v>51.39</v>
      </c>
      <c r="P8">
        <v>8.48</v>
      </c>
      <c r="Q8">
        <v>54.69</v>
      </c>
      <c r="R8">
        <v>9.1999999999999993</v>
      </c>
      <c r="S8">
        <v>8.9</v>
      </c>
      <c r="T8">
        <v>52.48</v>
      </c>
      <c r="U8">
        <v>89.08</v>
      </c>
      <c r="V8">
        <v>119.3</v>
      </c>
      <c r="W8">
        <v>91.45</v>
      </c>
      <c r="X8">
        <v>92.91</v>
      </c>
      <c r="Y8">
        <v>93.12</v>
      </c>
      <c r="Z8">
        <f t="shared" si="2"/>
        <v>0.34616735435895807</v>
      </c>
      <c r="AA8">
        <f t="shared" si="3"/>
        <v>0.37848938933880499</v>
      </c>
      <c r="AB8">
        <f t="shared" si="4"/>
        <v>5.1325205421099598E-2</v>
      </c>
      <c r="AC8">
        <f t="shared" si="0"/>
        <v>1.1979728837944771E-2</v>
      </c>
      <c r="AD8">
        <f t="shared" si="0"/>
        <v>9.7724877689948884E-3</v>
      </c>
      <c r="AE8">
        <f t="shared" si="0"/>
        <v>-7.4134935007536262E-2</v>
      </c>
      <c r="AF8">
        <f t="shared" si="0"/>
        <v>-6.3358536738434106E-3</v>
      </c>
      <c r="AG8">
        <f t="shared" si="0"/>
        <v>2.6207699069257063E-2</v>
      </c>
      <c r="AH8">
        <f t="shared" si="0"/>
        <v>-5.6955241330154116E-2</v>
      </c>
      <c r="AI8">
        <f t="shared" si="0"/>
        <v>0.18071024473478847</v>
      </c>
      <c r="AJ8">
        <f t="shared" si="0"/>
        <v>-0.39794229417953902</v>
      </c>
      <c r="AK8">
        <f t="shared" si="0"/>
        <v>-9.6303780832287078E-2</v>
      </c>
      <c r="AL8">
        <f t="shared" si="0"/>
        <v>1.04430056756381</v>
      </c>
      <c r="AM8">
        <f t="shared" si="0"/>
        <v>0.31491698489953751</v>
      </c>
      <c r="AN8">
        <f t="shared" si="0"/>
        <v>0.1738486327094857</v>
      </c>
      <c r="AO8">
        <f t="shared" si="0"/>
        <v>-8.5531562601232583E-2</v>
      </c>
      <c r="AP8">
        <f t="shared" si="0"/>
        <v>-0.61832776310623405</v>
      </c>
      <c r="AQ8">
        <f t="shared" si="0"/>
        <v>-0.33332852396342699</v>
      </c>
      <c r="AR8">
        <f t="shared" si="0"/>
        <v>0</v>
      </c>
      <c r="AS8">
        <f t="shared" si="1"/>
        <v>-4.6423011753350639E-3</v>
      </c>
      <c r="AT8">
        <f t="shared" si="1"/>
        <v>6.8539108050589556E-3</v>
      </c>
      <c r="AU8">
        <f t="shared" si="1"/>
        <v>0.59103049573236532</v>
      </c>
      <c r="AV8">
        <f t="shared" si="1"/>
        <v>-0.10992181520696517</v>
      </c>
      <c r="AW8">
        <f t="shared" si="1"/>
        <v>-0.70742964161041433</v>
      </c>
      <c r="AX8">
        <f t="shared" si="1"/>
        <v>0.39146184263753159</v>
      </c>
      <c r="AY8">
        <f t="shared" si="5"/>
        <v>6.6935301845899187E-2</v>
      </c>
      <c r="BA8" s="1" t="s">
        <v>33</v>
      </c>
      <c r="BB8" s="1" t="s">
        <v>34</v>
      </c>
      <c r="BE8" t="s">
        <v>35</v>
      </c>
    </row>
    <row r="9" spans="1:76" x14ac:dyDescent="0.25">
      <c r="A9" t="s">
        <v>36</v>
      </c>
      <c r="B9">
        <v>0.2809870409300077</v>
      </c>
      <c r="C9">
        <v>73</v>
      </c>
      <c r="D9">
        <v>33</v>
      </c>
      <c r="E9">
        <v>40</v>
      </c>
      <c r="F9">
        <v>80</v>
      </c>
      <c r="G9">
        <v>58</v>
      </c>
      <c r="H9">
        <v>33</v>
      </c>
      <c r="I9">
        <v>51.7</v>
      </c>
      <c r="J9">
        <v>7.39</v>
      </c>
      <c r="K9">
        <v>45.2</v>
      </c>
      <c r="L9">
        <v>8.24</v>
      </c>
      <c r="M9">
        <v>46.02</v>
      </c>
      <c r="N9">
        <v>9.08</v>
      </c>
      <c r="O9">
        <v>46.16</v>
      </c>
      <c r="P9">
        <v>7.49</v>
      </c>
      <c r="Q9">
        <v>48</v>
      </c>
      <c r="R9">
        <v>10.69</v>
      </c>
      <c r="S9">
        <v>8.5779999999999994</v>
      </c>
      <c r="T9">
        <v>42.01</v>
      </c>
      <c r="U9">
        <v>99.57</v>
      </c>
      <c r="V9">
        <v>117.03</v>
      </c>
      <c r="W9">
        <v>96.24</v>
      </c>
      <c r="X9">
        <v>95.73</v>
      </c>
      <c r="Y9">
        <v>94.15</v>
      </c>
      <c r="Z9">
        <f t="shared" si="2"/>
        <v>0.2809870409300077</v>
      </c>
      <c r="AA9">
        <f t="shared" si="3"/>
        <v>0.26620300013495685</v>
      </c>
      <c r="AB9">
        <f t="shared" si="4"/>
        <v>5.9472063424448739E-2</v>
      </c>
      <c r="AC9">
        <f t="shared" si="0"/>
        <v>1.7188306593572931E-2</v>
      </c>
      <c r="AD9">
        <f t="shared" si="0"/>
        <v>1.3960696812849841E-2</v>
      </c>
      <c r="AE9">
        <f t="shared" si="0"/>
        <v>-6.8962730239568615E-2</v>
      </c>
      <c r="AF9">
        <f t="shared" si="0"/>
        <v>-1.1854177841384445E-2</v>
      </c>
      <c r="AG9">
        <f t="shared" si="0"/>
        <v>1.2718442195374751E-2</v>
      </c>
      <c r="AH9">
        <f t="shared" si="0"/>
        <v>-6.1926098354762739E-2</v>
      </c>
      <c r="AI9">
        <f t="shared" si="0"/>
        <v>0.16446412667365601</v>
      </c>
      <c r="AJ9">
        <f t="shared" si="0"/>
        <v>-0.38253916837335528</v>
      </c>
      <c r="AK9">
        <f t="shared" si="0"/>
        <v>-8.8664039559558164E-2</v>
      </c>
      <c r="AL9">
        <f t="shared" si="0"/>
        <v>0.96658713031549748</v>
      </c>
      <c r="AM9">
        <f t="shared" si="0"/>
        <v>0.29327653568080003</v>
      </c>
      <c r="AN9">
        <f t="shared" si="0"/>
        <v>0.15615592305642848</v>
      </c>
      <c r="AO9">
        <f t="shared" si="0"/>
        <v>-7.554615611830566E-2</v>
      </c>
      <c r="AP9">
        <f t="shared" si="0"/>
        <v>-0.54269030223256964</v>
      </c>
      <c r="AQ9">
        <f t="shared" si="0"/>
        <v>-0.38731325230098201</v>
      </c>
      <c r="AR9">
        <f t="shared" si="0"/>
        <v>0</v>
      </c>
      <c r="AS9">
        <f t="shared" si="1"/>
        <v>-3.7161408608198561E-3</v>
      </c>
      <c r="AT9">
        <f t="shared" si="1"/>
        <v>7.6610226634454444E-3</v>
      </c>
      <c r="AU9">
        <f t="shared" si="1"/>
        <v>0.57978456760736563</v>
      </c>
      <c r="AV9">
        <f t="shared" si="1"/>
        <v>-0.11567933838729719</v>
      </c>
      <c r="AW9">
        <f t="shared" si="1"/>
        <v>-0.72890151319949381</v>
      </c>
      <c r="AX9">
        <f t="shared" si="1"/>
        <v>0.39579180073371567</v>
      </c>
      <c r="AY9">
        <f t="shared" si="5"/>
        <v>6.6935301845899187E-2</v>
      </c>
      <c r="BA9" s="2">
        <v>3.2299177938414102E-2</v>
      </c>
      <c r="BB9" s="3" t="s">
        <v>12</v>
      </c>
      <c r="BE9">
        <v>1</v>
      </c>
      <c r="BF9">
        <v>8.1468580033491422E-4</v>
      </c>
      <c r="BG9" t="s">
        <v>1</v>
      </c>
    </row>
    <row r="10" spans="1:76" x14ac:dyDescent="0.25">
      <c r="A10" t="s">
        <v>37</v>
      </c>
      <c r="B10">
        <v>0.26764263362580865</v>
      </c>
      <c r="C10">
        <v>40</v>
      </c>
      <c r="D10">
        <v>60</v>
      </c>
      <c r="E10">
        <v>30</v>
      </c>
      <c r="F10">
        <v>60</v>
      </c>
      <c r="G10">
        <v>82</v>
      </c>
      <c r="H10">
        <v>16</v>
      </c>
      <c r="I10">
        <v>50.41</v>
      </c>
      <c r="J10">
        <v>7.87</v>
      </c>
      <c r="K10">
        <v>49.58</v>
      </c>
      <c r="L10">
        <v>8.15</v>
      </c>
      <c r="M10">
        <v>45.84</v>
      </c>
      <c r="N10">
        <v>10.39</v>
      </c>
      <c r="O10">
        <v>46.99</v>
      </c>
      <c r="P10">
        <v>8.7899999999999991</v>
      </c>
      <c r="Q10">
        <v>53.17</v>
      </c>
      <c r="R10">
        <v>8.67</v>
      </c>
      <c r="S10">
        <v>8.7739999999999991</v>
      </c>
      <c r="T10">
        <v>44.84</v>
      </c>
      <c r="U10">
        <v>93.08</v>
      </c>
      <c r="V10">
        <v>114.43</v>
      </c>
      <c r="W10">
        <v>92.04</v>
      </c>
      <c r="X10">
        <v>92.54</v>
      </c>
      <c r="Y10">
        <v>88.92</v>
      </c>
      <c r="Z10">
        <f t="shared" si="2"/>
        <v>0.26764263362580865</v>
      </c>
      <c r="AA10">
        <f t="shared" si="3"/>
        <v>0.26848473148339974</v>
      </c>
      <c r="AB10">
        <f t="shared" si="4"/>
        <v>3.2587432013396568E-2</v>
      </c>
      <c r="AC10">
        <f t="shared" si="0"/>
        <v>3.1251466533768965E-2</v>
      </c>
      <c r="AD10">
        <f t="shared" si="0"/>
        <v>1.0470522609637382E-2</v>
      </c>
      <c r="AE10">
        <f t="shared" si="0"/>
        <v>-5.1722047679676461E-2</v>
      </c>
      <c r="AF10">
        <f t="shared" si="0"/>
        <v>-1.6759354879198701E-2</v>
      </c>
      <c r="AG10">
        <f t="shared" si="0"/>
        <v>6.1665174280604853E-3</v>
      </c>
      <c r="AH10">
        <f t="shared" si="0"/>
        <v>-6.0380940388077162E-2</v>
      </c>
      <c r="AI10">
        <f t="shared" si="0"/>
        <v>0.17514650567275683</v>
      </c>
      <c r="AJ10">
        <f t="shared" si="0"/>
        <v>-0.41960822937944586</v>
      </c>
      <c r="AK10">
        <f t="shared" si="0"/>
        <v>-8.7695621651747463E-2</v>
      </c>
      <c r="AL10">
        <f t="shared" si="0"/>
        <v>0.96280647661152552</v>
      </c>
      <c r="AM10">
        <f t="shared" si="0"/>
        <v>0.33558845878012256</v>
      </c>
      <c r="AN10">
        <f t="shared" si="0"/>
        <v>0.15896375269544138</v>
      </c>
      <c r="AO10">
        <f t="shared" si="0"/>
        <v>-8.8658306045381399E-2</v>
      </c>
      <c r="AP10">
        <f t="shared" si="0"/>
        <v>-0.60114257020220274</v>
      </c>
      <c r="AQ10">
        <f t="shared" si="0"/>
        <v>-0.31412590247422956</v>
      </c>
      <c r="AR10">
        <f t="shared" si="0"/>
        <v>0</v>
      </c>
      <c r="AS10">
        <f t="shared" si="1"/>
        <v>-3.9664783670355242E-3</v>
      </c>
      <c r="AT10">
        <f t="shared" si="1"/>
        <v>7.1616750980566636E-3</v>
      </c>
      <c r="AU10">
        <f t="shared" si="1"/>
        <v>0.56690376887388572</v>
      </c>
      <c r="AV10">
        <f t="shared" si="1"/>
        <v>-0.11063098820830043</v>
      </c>
      <c r="AW10">
        <f t="shared" si="1"/>
        <v>-0.7046124102317054</v>
      </c>
      <c r="AX10">
        <f t="shared" si="1"/>
        <v>0.37380570282784908</v>
      </c>
      <c r="AY10">
        <f t="shared" si="5"/>
        <v>6.6935301845899187E-2</v>
      </c>
      <c r="BA10" s="2">
        <v>2.2254956248126661E-2</v>
      </c>
      <c r="BB10" s="3" t="s">
        <v>8</v>
      </c>
      <c r="BE10">
        <v>2</v>
      </c>
      <c r="BF10">
        <v>5.2085777556281612E-4</v>
      </c>
      <c r="BG10" t="s">
        <v>2</v>
      </c>
    </row>
    <row r="11" spans="1:76" x14ac:dyDescent="0.25">
      <c r="A11" t="s">
        <v>38</v>
      </c>
      <c r="B11">
        <v>0.30146445002600863</v>
      </c>
      <c r="C11">
        <v>33</v>
      </c>
      <c r="D11">
        <v>63</v>
      </c>
      <c r="E11">
        <v>26</v>
      </c>
      <c r="F11">
        <v>59</v>
      </c>
      <c r="G11">
        <v>38</v>
      </c>
      <c r="H11">
        <v>57</v>
      </c>
      <c r="I11">
        <v>49.84</v>
      </c>
      <c r="J11">
        <v>9.26</v>
      </c>
      <c r="K11">
        <v>49.46</v>
      </c>
      <c r="L11">
        <v>8.82</v>
      </c>
      <c r="M11">
        <v>51.6</v>
      </c>
      <c r="N11">
        <v>8.6300000000000008</v>
      </c>
      <c r="O11">
        <v>47.84</v>
      </c>
      <c r="P11">
        <v>9.75</v>
      </c>
      <c r="Q11">
        <v>50.33</v>
      </c>
      <c r="R11">
        <v>11.04</v>
      </c>
      <c r="S11">
        <v>9.5</v>
      </c>
      <c r="T11">
        <v>42.68</v>
      </c>
      <c r="U11">
        <v>109.3</v>
      </c>
      <c r="V11">
        <v>112.5</v>
      </c>
      <c r="W11">
        <v>90.42</v>
      </c>
      <c r="X11">
        <v>91.16</v>
      </c>
      <c r="Y11">
        <v>92.04</v>
      </c>
      <c r="Z11">
        <f t="shared" si="2"/>
        <v>0.30146445002600863</v>
      </c>
      <c r="AA11">
        <f t="shared" si="3"/>
        <v>0.33504453053346911</v>
      </c>
      <c r="AB11">
        <f t="shared" si="4"/>
        <v>2.6884631411052171E-2</v>
      </c>
      <c r="AC11">
        <f t="shared" si="0"/>
        <v>3.2814039860457417E-2</v>
      </c>
      <c r="AD11">
        <f t="shared" si="0"/>
        <v>9.0744529283523969E-3</v>
      </c>
      <c r="AE11">
        <f t="shared" si="0"/>
        <v>-5.0860013551681856E-2</v>
      </c>
      <c r="AF11">
        <f t="shared" si="0"/>
        <v>-7.7665303098725675E-3</v>
      </c>
      <c r="AG11">
        <f t="shared" si="0"/>
        <v>2.196821833746548E-2</v>
      </c>
      <c r="AH11">
        <f t="shared" si="0"/>
        <v>-5.9698196170239359E-2</v>
      </c>
      <c r="AI11">
        <f t="shared" si="0"/>
        <v>0.20608089485765288</v>
      </c>
      <c r="AJ11">
        <f t="shared" si="0"/>
        <v>-0.41859263866695023</v>
      </c>
      <c r="AK11">
        <f t="shared" si="0"/>
        <v>-9.4904954965449401E-2</v>
      </c>
      <c r="AL11">
        <f t="shared" si="0"/>
        <v>1.0837873951386281</v>
      </c>
      <c r="AM11">
        <f t="shared" si="0"/>
        <v>0.2787419056085137</v>
      </c>
      <c r="AN11">
        <f t="shared" si="0"/>
        <v>0.16183924087997267</v>
      </c>
      <c r="AO11">
        <f t="shared" si="0"/>
        <v>-9.8341124453068113E-2</v>
      </c>
      <c r="AP11">
        <f t="shared" si="0"/>
        <v>-0.56903339398677566</v>
      </c>
      <c r="AQ11">
        <f t="shared" si="0"/>
        <v>-0.3999942287561124</v>
      </c>
      <c r="AR11">
        <f t="shared" si="0"/>
        <v>0</v>
      </c>
      <c r="AS11">
        <f t="shared" si="1"/>
        <v>-3.7754080442702087E-3</v>
      </c>
      <c r="AT11">
        <f t="shared" si="1"/>
        <v>8.4096593061623696E-3</v>
      </c>
      <c r="AU11">
        <f t="shared" si="1"/>
        <v>0.5573422528909564</v>
      </c>
      <c r="AV11">
        <f t="shared" si="1"/>
        <v>-0.10868376742497311</v>
      </c>
      <c r="AW11">
        <f t="shared" si="1"/>
        <v>-0.69410489860300695</v>
      </c>
      <c r="AX11">
        <f t="shared" si="1"/>
        <v>0.38692169240075613</v>
      </c>
      <c r="AY11">
        <f t="shared" si="5"/>
        <v>6.6935301845899187E-2</v>
      </c>
      <c r="BA11" s="2">
        <v>2.1003631688733104E-2</v>
      </c>
      <c r="BB11" s="3" t="s">
        <v>11</v>
      </c>
      <c r="BE11">
        <v>3</v>
      </c>
      <c r="BF11">
        <v>3.4901742032124604E-4</v>
      </c>
      <c r="BG11" t="s">
        <v>3</v>
      </c>
    </row>
    <row r="12" spans="1:76" x14ac:dyDescent="0.25">
      <c r="A12" t="s">
        <v>39</v>
      </c>
      <c r="B12">
        <v>0.42441227564010409</v>
      </c>
      <c r="C12">
        <v>68</v>
      </c>
      <c r="D12">
        <v>71</v>
      </c>
      <c r="E12">
        <v>43</v>
      </c>
      <c r="F12">
        <v>86</v>
      </c>
      <c r="G12">
        <v>63</v>
      </c>
      <c r="H12">
        <v>48</v>
      </c>
      <c r="I12">
        <v>45.44</v>
      </c>
      <c r="J12">
        <v>8.77</v>
      </c>
      <c r="K12">
        <v>46.64</v>
      </c>
      <c r="L12">
        <v>8.19</v>
      </c>
      <c r="M12">
        <v>49.26</v>
      </c>
      <c r="N12">
        <v>10.23</v>
      </c>
      <c r="O12">
        <v>52.29</v>
      </c>
      <c r="P12">
        <v>9.34</v>
      </c>
      <c r="Q12">
        <v>48.09</v>
      </c>
      <c r="R12">
        <v>9.52</v>
      </c>
      <c r="S12">
        <v>9.2100000000000009</v>
      </c>
      <c r="T12">
        <v>41.63</v>
      </c>
      <c r="U12">
        <v>99</v>
      </c>
      <c r="V12">
        <v>111.28999999999999</v>
      </c>
      <c r="W12">
        <v>92.05</v>
      </c>
      <c r="X12">
        <v>93.22</v>
      </c>
      <c r="Y12">
        <v>92.95</v>
      </c>
      <c r="Z12">
        <f t="shared" si="2"/>
        <v>0.42441227564010409</v>
      </c>
      <c r="AA12">
        <f t="shared" si="3"/>
        <v>0.4484200226823235</v>
      </c>
      <c r="AB12">
        <f t="shared" si="4"/>
        <v>5.5398634422774165E-2</v>
      </c>
      <c r="AC12">
        <f t="shared" si="0"/>
        <v>3.6980902064959943E-2</v>
      </c>
      <c r="AD12">
        <f t="shared" si="0"/>
        <v>1.5007749073813579E-2</v>
      </c>
      <c r="AE12">
        <f t="shared" si="0"/>
        <v>-7.4134935007536262E-2</v>
      </c>
      <c r="AF12">
        <f t="shared" si="0"/>
        <v>-1.2876089724262416E-2</v>
      </c>
      <c r="AG12">
        <f t="shared" si="0"/>
        <v>1.8499552284181455E-2</v>
      </c>
      <c r="AH12">
        <f t="shared" si="0"/>
        <v>-5.4427889927280822E-2</v>
      </c>
      <c r="AI12">
        <f t="shared" si="0"/>
        <v>0.19517596629607081</v>
      </c>
      <c r="AJ12">
        <f t="shared" si="0"/>
        <v>-0.39472625692330282</v>
      </c>
      <c r="AK12">
        <f t="shared" si="0"/>
        <v>-8.812602961077444E-2</v>
      </c>
      <c r="AL12">
        <f t="shared" si="0"/>
        <v>1.0346388969869926</v>
      </c>
      <c r="AM12">
        <f t="shared" si="0"/>
        <v>0.33042059030997628</v>
      </c>
      <c r="AN12">
        <f t="shared" si="0"/>
        <v>0.17689326725781293</v>
      </c>
      <c r="AO12">
        <f t="shared" si="0"/>
        <v>-9.4205754091451918E-2</v>
      </c>
      <c r="AP12">
        <f t="shared" si="0"/>
        <v>-0.54370784654925575</v>
      </c>
      <c r="AQ12">
        <f t="shared" si="0"/>
        <v>-0.34492255957954621</v>
      </c>
      <c r="AR12">
        <f t="shared" si="0"/>
        <v>0</v>
      </c>
      <c r="AS12">
        <f t="shared" si="1"/>
        <v>-3.6825266373704028E-3</v>
      </c>
      <c r="AT12">
        <f t="shared" si="1"/>
        <v>7.6171662516932711E-3</v>
      </c>
      <c r="AU12">
        <f t="shared" si="1"/>
        <v>0.55134772732652926</v>
      </c>
      <c r="AV12">
        <f t="shared" si="1"/>
        <v>-0.11064300808967899</v>
      </c>
      <c r="AW12">
        <f t="shared" si="1"/>
        <v>-0.70979002465744079</v>
      </c>
      <c r="AX12">
        <f t="shared" si="1"/>
        <v>0.39074718935952063</v>
      </c>
      <c r="AY12">
        <f t="shared" si="5"/>
        <v>6.6935301845899187E-2</v>
      </c>
      <c r="BA12" s="2">
        <v>4.9541533590307238E-3</v>
      </c>
      <c r="BB12" s="3" t="s">
        <v>40</v>
      </c>
      <c r="BE12">
        <v>4</v>
      </c>
      <c r="BF12">
        <v>-8.6203412799460766E-4</v>
      </c>
      <c r="BG12" t="s">
        <v>4</v>
      </c>
    </row>
    <row r="13" spans="1:76" x14ac:dyDescent="0.25">
      <c r="A13" t="s">
        <v>41</v>
      </c>
      <c r="B13">
        <v>0.44819546215316652</v>
      </c>
      <c r="C13">
        <v>35</v>
      </c>
      <c r="D13">
        <v>67</v>
      </c>
      <c r="E13">
        <v>66</v>
      </c>
      <c r="F13">
        <v>65</v>
      </c>
      <c r="G13">
        <v>83</v>
      </c>
      <c r="H13">
        <v>40</v>
      </c>
      <c r="I13">
        <v>50.31</v>
      </c>
      <c r="J13">
        <v>8.99</v>
      </c>
      <c r="K13">
        <v>45.08</v>
      </c>
      <c r="L13">
        <v>8.17</v>
      </c>
      <c r="M13">
        <v>46.52</v>
      </c>
      <c r="N13">
        <v>10.06</v>
      </c>
      <c r="O13">
        <v>50.29</v>
      </c>
      <c r="P13">
        <v>8.44</v>
      </c>
      <c r="Q13">
        <v>47.8</v>
      </c>
      <c r="R13">
        <v>9.32</v>
      </c>
      <c r="S13">
        <v>8.9960000000000004</v>
      </c>
      <c r="T13">
        <v>41.46</v>
      </c>
      <c r="U13">
        <v>93.83</v>
      </c>
      <c r="V13">
        <v>115.62</v>
      </c>
      <c r="W13">
        <v>92.1</v>
      </c>
      <c r="X13">
        <v>93.54</v>
      </c>
      <c r="Y13">
        <v>92</v>
      </c>
      <c r="Z13">
        <f t="shared" si="2"/>
        <v>0.44819546215316652</v>
      </c>
      <c r="AA13">
        <f t="shared" si="3"/>
        <v>0.415266339044149</v>
      </c>
      <c r="AB13">
        <f t="shared" si="4"/>
        <v>2.8514003011721998E-2</v>
      </c>
      <c r="AC13">
        <f t="shared" si="0"/>
        <v>3.4897470962708683E-2</v>
      </c>
      <c r="AD13">
        <f t="shared" si="0"/>
        <v>2.303514974120224E-2</v>
      </c>
      <c r="AE13">
        <f t="shared" si="0"/>
        <v>-5.6032218319649496E-2</v>
      </c>
      <c r="AF13">
        <f t="shared" si="0"/>
        <v>-1.6963737255774294E-2</v>
      </c>
      <c r="AG13">
        <f t="shared" si="0"/>
        <v>1.5416293570151214E-2</v>
      </c>
      <c r="AH13">
        <f t="shared" si="0"/>
        <v>-6.0261160700737205E-2</v>
      </c>
      <c r="AI13">
        <f t="shared" si="0"/>
        <v>0.20007205667065869</v>
      </c>
      <c r="AJ13">
        <f t="shared" si="0"/>
        <v>-0.38152357766085959</v>
      </c>
      <c r="AK13">
        <f t="shared" si="0"/>
        <v>-8.7910825631260944E-2</v>
      </c>
      <c r="AL13">
        <f t="shared" si="0"/>
        <v>0.97708894615986408</v>
      </c>
      <c r="AM13">
        <f t="shared" si="0"/>
        <v>0.3249297300604459</v>
      </c>
      <c r="AN13">
        <f t="shared" si="0"/>
        <v>0.17012741270597462</v>
      </c>
      <c r="AO13">
        <f t="shared" si="0"/>
        <v>-8.5128111834245623E-2</v>
      </c>
      <c r="AP13">
        <f t="shared" si="0"/>
        <v>-0.54042909263993388</v>
      </c>
      <c r="AQ13">
        <f t="shared" si="0"/>
        <v>-0.33767628731947175</v>
      </c>
      <c r="AR13">
        <f t="shared" si="0"/>
        <v>0</v>
      </c>
      <c r="AS13">
        <f t="shared" si="1"/>
        <v>-3.6674886953009102E-3</v>
      </c>
      <c r="AT13">
        <f t="shared" si="1"/>
        <v>7.2193809029937337E-3</v>
      </c>
      <c r="AU13">
        <f t="shared" si="1"/>
        <v>0.57279921137113232</v>
      </c>
      <c r="AV13">
        <f t="shared" si="1"/>
        <v>-0.11070310749657181</v>
      </c>
      <c r="AW13">
        <f t="shared" si="1"/>
        <v>-0.71222654909308114</v>
      </c>
      <c r="AX13">
        <f t="shared" si="1"/>
        <v>0.38675353868828294</v>
      </c>
      <c r="AY13">
        <f t="shared" si="5"/>
        <v>6.6935301845899187E-2</v>
      </c>
      <c r="BA13" s="2">
        <v>4.2038428118291622E-3</v>
      </c>
      <c r="BB13" s="3" t="s">
        <v>42</v>
      </c>
      <c r="BE13">
        <v>5</v>
      </c>
      <c r="BF13">
        <v>-2.0438237657559389E-4</v>
      </c>
      <c r="BG13" t="s">
        <v>5</v>
      </c>
    </row>
    <row r="14" spans="1:76" x14ac:dyDescent="0.25">
      <c r="A14" t="s">
        <v>43</v>
      </c>
      <c r="B14">
        <v>0.28284896453951602</v>
      </c>
      <c r="C14">
        <v>60</v>
      </c>
      <c r="D14">
        <v>35</v>
      </c>
      <c r="E14">
        <v>57</v>
      </c>
      <c r="F14">
        <v>100</v>
      </c>
      <c r="G14">
        <v>45</v>
      </c>
      <c r="H14">
        <v>50</v>
      </c>
      <c r="I14">
        <v>48.6</v>
      </c>
      <c r="J14">
        <v>7.14</v>
      </c>
      <c r="K14">
        <v>52.42</v>
      </c>
      <c r="L14">
        <v>9.0399999999999991</v>
      </c>
      <c r="M14">
        <v>47.45</v>
      </c>
      <c r="N14">
        <v>10.88</v>
      </c>
      <c r="O14">
        <v>53.19</v>
      </c>
      <c r="P14">
        <v>9.8000000000000007</v>
      </c>
      <c r="Q14">
        <v>51.53</v>
      </c>
      <c r="R14">
        <v>8.91</v>
      </c>
      <c r="S14">
        <v>9.1539999999999999</v>
      </c>
      <c r="T14">
        <v>48.16</v>
      </c>
      <c r="U14">
        <v>100.03</v>
      </c>
      <c r="V14">
        <v>116.47</v>
      </c>
      <c r="W14">
        <v>95.85</v>
      </c>
      <c r="X14">
        <v>97.69</v>
      </c>
      <c r="Y14">
        <v>89.39</v>
      </c>
      <c r="Z14">
        <f t="shared" si="2"/>
        <v>0.28284896453951602</v>
      </c>
      <c r="AA14">
        <f t="shared" si="3"/>
        <v>0.25848157685628104</v>
      </c>
      <c r="AB14">
        <f t="shared" si="4"/>
        <v>4.8881148020094856E-2</v>
      </c>
      <c r="AC14">
        <f t="shared" si="0"/>
        <v>1.8230022144698564E-2</v>
      </c>
      <c r="AD14">
        <f t="shared" si="0"/>
        <v>1.9893992958311024E-2</v>
      </c>
      <c r="AE14">
        <f t="shared" si="0"/>
        <v>-8.6203412799460769E-2</v>
      </c>
      <c r="AF14">
        <f t="shared" si="0"/>
        <v>-9.1972069459017244E-3</v>
      </c>
      <c r="AG14">
        <f t="shared" si="0"/>
        <v>1.9270366962689016E-2</v>
      </c>
      <c r="AH14">
        <f t="shared" si="0"/>
        <v>-5.8212928047223771E-2</v>
      </c>
      <c r="AI14">
        <f t="shared" si="0"/>
        <v>0.15890038761162434</v>
      </c>
      <c r="AJ14">
        <f t="shared" si="0"/>
        <v>-0.44364387624184254</v>
      </c>
      <c r="AK14">
        <f t="shared" si="0"/>
        <v>-9.7272198740097779E-2</v>
      </c>
      <c r="AL14">
        <f t="shared" si="0"/>
        <v>0.99662232363038583</v>
      </c>
      <c r="AM14">
        <f t="shared" si="0"/>
        <v>0.35141505596994543</v>
      </c>
      <c r="AN14">
        <f t="shared" si="0"/>
        <v>0.17993790180614017</v>
      </c>
      <c r="AO14">
        <f t="shared" si="0"/>
        <v>-9.8845437911801795E-2</v>
      </c>
      <c r="AP14">
        <f t="shared" si="0"/>
        <v>-0.58260065154258989</v>
      </c>
      <c r="AQ14">
        <f t="shared" si="0"/>
        <v>-0.32282142918631901</v>
      </c>
      <c r="AR14">
        <f t="shared" si="0"/>
        <v>0</v>
      </c>
      <c r="AS14">
        <f t="shared" si="1"/>
        <v>-4.2601605298044336E-3</v>
      </c>
      <c r="AT14">
        <f t="shared" si="1"/>
        <v>7.6964155571401811E-3</v>
      </c>
      <c r="AU14">
        <f t="shared" si="1"/>
        <v>0.57701024172630844</v>
      </c>
      <c r="AV14">
        <f t="shared" si="1"/>
        <v>-0.1152105630135332</v>
      </c>
      <c r="AW14">
        <f t="shared" si="1"/>
        <v>-0.74382522536779005</v>
      </c>
      <c r="AX14">
        <f t="shared" si="1"/>
        <v>0.37578150894940882</v>
      </c>
      <c r="AY14">
        <f t="shared" si="5"/>
        <v>6.6935301845899187E-2</v>
      </c>
      <c r="BA14" s="2">
        <v>3.3829272759191612E-3</v>
      </c>
      <c r="BB14" s="3" t="s">
        <v>13</v>
      </c>
      <c r="BE14">
        <v>6</v>
      </c>
      <c r="BF14">
        <v>3.8540733925378033E-4</v>
      </c>
      <c r="BG14" t="s">
        <v>6</v>
      </c>
    </row>
    <row r="15" spans="1:76" x14ac:dyDescent="0.25">
      <c r="A15" t="s">
        <v>44</v>
      </c>
      <c r="B15">
        <v>0.34112324685523654</v>
      </c>
      <c r="C15">
        <v>77</v>
      </c>
      <c r="D15">
        <v>48</v>
      </c>
      <c r="E15">
        <v>56</v>
      </c>
      <c r="F15">
        <v>40</v>
      </c>
      <c r="G15">
        <v>51</v>
      </c>
      <c r="H15">
        <v>26</v>
      </c>
      <c r="I15">
        <v>47.42</v>
      </c>
      <c r="J15">
        <v>8.8800000000000008</v>
      </c>
      <c r="K15">
        <v>50.43</v>
      </c>
      <c r="L15">
        <v>7.75</v>
      </c>
      <c r="M15">
        <v>47.36</v>
      </c>
      <c r="N15">
        <v>10.67</v>
      </c>
      <c r="O15">
        <v>50</v>
      </c>
      <c r="P15">
        <v>10.8</v>
      </c>
      <c r="Q15">
        <v>48.48</v>
      </c>
      <c r="R15">
        <v>8.49</v>
      </c>
      <c r="S15">
        <v>9.3179999999999996</v>
      </c>
      <c r="T15">
        <v>48.68</v>
      </c>
      <c r="U15">
        <v>105.6</v>
      </c>
      <c r="V15">
        <v>108.08</v>
      </c>
      <c r="W15">
        <v>89.14</v>
      </c>
      <c r="X15">
        <v>95.91</v>
      </c>
      <c r="Y15">
        <v>91.69</v>
      </c>
      <c r="Z15">
        <f t="shared" si="2"/>
        <v>0.34112324685523654</v>
      </c>
      <c r="AA15">
        <f t="shared" si="3"/>
        <v>0.4011131259387361</v>
      </c>
      <c r="AB15">
        <f t="shared" si="4"/>
        <v>6.2730806625788393E-2</v>
      </c>
      <c r="AC15">
        <f t="shared" si="0"/>
        <v>2.5001173227015172E-2</v>
      </c>
      <c r="AD15">
        <f t="shared" si="0"/>
        <v>1.9544975537989777E-2</v>
      </c>
      <c r="AE15">
        <f t="shared" si="0"/>
        <v>-3.4481365119784307E-2</v>
      </c>
      <c r="AF15">
        <f t="shared" si="0"/>
        <v>-1.0423501205355288E-2</v>
      </c>
      <c r="AG15">
        <f t="shared" si="0"/>
        <v>1.0020590820598288E-2</v>
      </c>
      <c r="AH15">
        <f t="shared" si="0"/>
        <v>-5.679952773661217E-2</v>
      </c>
      <c r="AI15">
        <f t="shared" si="0"/>
        <v>0.19762401148336475</v>
      </c>
      <c r="AJ15">
        <f t="shared" si="0"/>
        <v>-0.42680199692628989</v>
      </c>
      <c r="AK15">
        <f t="shared" si="0"/>
        <v>-8.3391542061477641E-2</v>
      </c>
      <c r="AL15">
        <f t="shared" si="0"/>
        <v>0.99473199677839974</v>
      </c>
      <c r="AM15">
        <f t="shared" si="0"/>
        <v>0.34463222860287845</v>
      </c>
      <c r="AN15">
        <f t="shared" si="0"/>
        <v>0.16914636379595807</v>
      </c>
      <c r="AO15">
        <f t="shared" si="0"/>
        <v>-0.10893170708647545</v>
      </c>
      <c r="AP15">
        <f t="shared" si="0"/>
        <v>-0.54811720525489538</v>
      </c>
      <c r="AQ15">
        <f t="shared" si="0"/>
        <v>-0.30760425744016257</v>
      </c>
      <c r="AR15">
        <f t="shared" si="0"/>
        <v>0</v>
      </c>
      <c r="AS15">
        <f t="shared" si="1"/>
        <v>-4.3061589408405288E-3</v>
      </c>
      <c r="AT15">
        <f t="shared" si="1"/>
        <v>8.1249773351394893E-3</v>
      </c>
      <c r="AU15">
        <f t="shared" si="1"/>
        <v>0.53544489504404058</v>
      </c>
      <c r="AV15">
        <f t="shared" si="1"/>
        <v>-0.10714522260851696</v>
      </c>
      <c r="AW15">
        <f t="shared" si="1"/>
        <v>-0.73027205819454144</v>
      </c>
      <c r="AX15">
        <f t="shared" si="1"/>
        <v>0.38545034741661588</v>
      </c>
      <c r="AY15">
        <f t="shared" si="5"/>
        <v>6.6935301845899187E-2</v>
      </c>
      <c r="BA15" s="2">
        <v>8.1468580033491422E-4</v>
      </c>
      <c r="BB15" s="3" t="s">
        <v>1</v>
      </c>
      <c r="BE15">
        <v>7</v>
      </c>
      <c r="BF15">
        <v>-1.1977968733996661E-3</v>
      </c>
      <c r="BG15" t="s">
        <v>7</v>
      </c>
    </row>
    <row r="16" spans="1:76" x14ac:dyDescent="0.25">
      <c r="A16" t="s">
        <v>45</v>
      </c>
      <c r="B16">
        <v>0.32031678160508514</v>
      </c>
      <c r="C16">
        <v>78</v>
      </c>
      <c r="D16">
        <v>14</v>
      </c>
      <c r="E16">
        <v>46</v>
      </c>
      <c r="F16">
        <v>48</v>
      </c>
      <c r="G16">
        <v>62</v>
      </c>
      <c r="H16">
        <v>38</v>
      </c>
      <c r="I16">
        <v>51.25</v>
      </c>
      <c r="J16">
        <v>6.81</v>
      </c>
      <c r="K16">
        <v>46.38</v>
      </c>
      <c r="L16">
        <v>9.02</v>
      </c>
      <c r="M16">
        <v>47.19</v>
      </c>
      <c r="N16">
        <v>11.24</v>
      </c>
      <c r="O16">
        <v>49.73</v>
      </c>
      <c r="P16">
        <v>9.66</v>
      </c>
      <c r="Q16">
        <v>48.01</v>
      </c>
      <c r="R16">
        <v>8.9499999999999993</v>
      </c>
      <c r="S16">
        <v>9.1359999999999992</v>
      </c>
      <c r="T16">
        <v>48.3</v>
      </c>
      <c r="U16">
        <v>104.35</v>
      </c>
      <c r="V16">
        <v>104.47</v>
      </c>
      <c r="W16">
        <v>89.03</v>
      </c>
      <c r="X16">
        <v>98.23</v>
      </c>
      <c r="Y16">
        <v>89.88</v>
      </c>
      <c r="Z16">
        <f t="shared" si="2"/>
        <v>0.32031678160508514</v>
      </c>
      <c r="AA16">
        <f t="shared" si="3"/>
        <v>0.31714798664047039</v>
      </c>
      <c r="AB16">
        <f t="shared" si="4"/>
        <v>6.3545492426123312E-2</v>
      </c>
      <c r="AC16">
        <f t="shared" si="0"/>
        <v>7.2920088578794255E-3</v>
      </c>
      <c r="AD16">
        <f t="shared" si="0"/>
        <v>1.6054801334777317E-2</v>
      </c>
      <c r="AE16">
        <f t="shared" si="0"/>
        <v>-4.1377638143741166E-2</v>
      </c>
      <c r="AF16">
        <f t="shared" si="0"/>
        <v>-1.2671707347686821E-2</v>
      </c>
      <c r="AG16">
        <f t="shared" si="0"/>
        <v>1.4645478891643653E-2</v>
      </c>
      <c r="AH16">
        <f t="shared" si="0"/>
        <v>-6.1387089761732884E-2</v>
      </c>
      <c r="AI16">
        <f t="shared" si="0"/>
        <v>0.15155625204974255</v>
      </c>
      <c r="AJ16">
        <f t="shared" si="0"/>
        <v>-0.3925258103795623</v>
      </c>
      <c r="AK16">
        <f t="shared" si="0"/>
        <v>-9.7056994760584298E-2</v>
      </c>
      <c r="AL16">
        <f t="shared" si="0"/>
        <v>0.9911613793913151</v>
      </c>
      <c r="AM16">
        <f t="shared" si="0"/>
        <v>0.36304276002777452</v>
      </c>
      <c r="AN16">
        <f t="shared" si="0"/>
        <v>0.16823297343145988</v>
      </c>
      <c r="AO16">
        <f t="shared" si="0"/>
        <v>-9.7433360227347485E-2</v>
      </c>
      <c r="AP16">
        <f t="shared" si="0"/>
        <v>-0.54280336271220142</v>
      </c>
      <c r="AQ16">
        <f t="shared" si="0"/>
        <v>-0.32427068363833383</v>
      </c>
      <c r="AR16">
        <f t="shared" si="0"/>
        <v>0</v>
      </c>
      <c r="AS16">
        <f t="shared" si="1"/>
        <v>-4.272544717391075E-3</v>
      </c>
      <c r="AT16">
        <f t="shared" si="1"/>
        <v>8.0288009935777054E-3</v>
      </c>
      <c r="AU16">
        <f t="shared" si="1"/>
        <v>0.51756040141793969</v>
      </c>
      <c r="AV16">
        <f t="shared" si="1"/>
        <v>-0.10701300391335275</v>
      </c>
      <c r="AW16">
        <f t="shared" si="1"/>
        <v>-0.74793686035293305</v>
      </c>
      <c r="AX16">
        <f t="shared" si="1"/>
        <v>0.37784139192720506</v>
      </c>
      <c r="AY16">
        <f t="shared" si="5"/>
        <v>6.6935301845899187E-2</v>
      </c>
      <c r="BA16" s="2">
        <v>5.2085777556281612E-4</v>
      </c>
      <c r="BB16" s="3" t="s">
        <v>2</v>
      </c>
      <c r="BE16">
        <v>8</v>
      </c>
      <c r="BF16">
        <v>2.2254956248126661E-2</v>
      </c>
      <c r="BG16" t="s">
        <v>8</v>
      </c>
    </row>
    <row r="17" spans="1:59" x14ac:dyDescent="0.25">
      <c r="A17" t="s">
        <v>46</v>
      </c>
      <c r="B17">
        <v>0.44602376507898889</v>
      </c>
      <c r="C17">
        <v>50</v>
      </c>
      <c r="D17">
        <v>76</v>
      </c>
      <c r="E17">
        <v>70</v>
      </c>
      <c r="F17">
        <v>75</v>
      </c>
      <c r="G17">
        <v>61</v>
      </c>
      <c r="H17">
        <v>30</v>
      </c>
      <c r="I17">
        <v>49.8</v>
      </c>
      <c r="J17">
        <v>8.09</v>
      </c>
      <c r="K17">
        <v>46.52</v>
      </c>
      <c r="L17">
        <v>8.59</v>
      </c>
      <c r="M17">
        <v>48.62</v>
      </c>
      <c r="N17">
        <v>11.28</v>
      </c>
      <c r="O17">
        <v>51.66</v>
      </c>
      <c r="P17">
        <v>9.7200000000000006</v>
      </c>
      <c r="Q17">
        <v>50</v>
      </c>
      <c r="R17">
        <v>9.99</v>
      </c>
      <c r="S17">
        <v>9.5340000000000007</v>
      </c>
      <c r="T17">
        <v>45.13</v>
      </c>
      <c r="U17">
        <v>93.06</v>
      </c>
      <c r="V17">
        <v>120.17</v>
      </c>
      <c r="W17">
        <v>93.73</v>
      </c>
      <c r="X17">
        <v>95.73</v>
      </c>
      <c r="Y17">
        <v>86.49</v>
      </c>
      <c r="Z17">
        <f t="shared" si="2"/>
        <v>0.44602376507898889</v>
      </c>
      <c r="AA17">
        <f t="shared" si="3"/>
        <v>0.39591608071163481</v>
      </c>
      <c r="AB17">
        <f t="shared" si="4"/>
        <v>4.0734290016745708E-2</v>
      </c>
      <c r="AC17">
        <f t="shared" si="0"/>
        <v>3.9585190942774025E-2</v>
      </c>
      <c r="AD17">
        <f t="shared" si="0"/>
        <v>2.4431219422487223E-2</v>
      </c>
      <c r="AE17">
        <f t="shared" si="0"/>
        <v>-6.465255959959558E-2</v>
      </c>
      <c r="AF17">
        <f t="shared" si="0"/>
        <v>-1.2467324971111228E-2</v>
      </c>
      <c r="AG17">
        <f t="shared" si="0"/>
        <v>1.156222017761341E-2</v>
      </c>
      <c r="AH17">
        <f t="shared" si="0"/>
        <v>-5.965028429530337E-2</v>
      </c>
      <c r="AI17">
        <f t="shared" si="0"/>
        <v>0.18004259604734468</v>
      </c>
      <c r="AJ17">
        <f t="shared" si="0"/>
        <v>-0.39371066621080725</v>
      </c>
      <c r="AK17">
        <f t="shared" si="0"/>
        <v>-9.2430109201044247E-2</v>
      </c>
      <c r="AL17">
        <f t="shared" si="0"/>
        <v>1.0211965727062033</v>
      </c>
      <c r="AM17">
        <f t="shared" si="0"/>
        <v>0.36433472714531107</v>
      </c>
      <c r="AN17">
        <f t="shared" si="0"/>
        <v>0.17476202307398386</v>
      </c>
      <c r="AO17">
        <f t="shared" si="0"/>
        <v>-9.8038536377827903E-2</v>
      </c>
      <c r="AP17">
        <f t="shared" si="0"/>
        <v>-0.56530239815892669</v>
      </c>
      <c r="AQ17">
        <f t="shared" si="0"/>
        <v>-0.36195129939072129</v>
      </c>
      <c r="AR17">
        <f t="shared" ref="AR17:AX44" si="8">AR$1*S17</f>
        <v>0</v>
      </c>
      <c r="AS17">
        <f t="shared" si="1"/>
        <v>-3.9921313270364226E-3</v>
      </c>
      <c r="AT17">
        <f t="shared" si="1"/>
        <v>7.160136276591675E-3</v>
      </c>
      <c r="AU17">
        <f t="shared" si="1"/>
        <v>0.59534060915472209</v>
      </c>
      <c r="AV17">
        <f t="shared" si="1"/>
        <v>-0.11266234816127771</v>
      </c>
      <c r="AW17">
        <f t="shared" si="1"/>
        <v>-0.72890151319949381</v>
      </c>
      <c r="AX17">
        <f t="shared" si="1"/>
        <v>0.3635903647951042</v>
      </c>
      <c r="AY17">
        <f t="shared" si="5"/>
        <v>6.6935301845899187E-2</v>
      </c>
      <c r="BA17" s="2">
        <v>3.8540733925378033E-4</v>
      </c>
      <c r="BB17" s="3" t="s">
        <v>6</v>
      </c>
      <c r="BE17">
        <v>9</v>
      </c>
      <c r="BF17">
        <v>-8.4632559374636113E-3</v>
      </c>
      <c r="BG17" t="s">
        <v>9</v>
      </c>
    </row>
    <row r="18" spans="1:59" x14ac:dyDescent="0.25">
      <c r="A18" t="s">
        <v>47</v>
      </c>
      <c r="B18">
        <v>0.25057419619124932</v>
      </c>
      <c r="C18">
        <v>54</v>
      </c>
      <c r="D18">
        <v>46</v>
      </c>
      <c r="E18">
        <v>95</v>
      </c>
      <c r="F18">
        <v>92</v>
      </c>
      <c r="G18">
        <v>88</v>
      </c>
      <c r="H18">
        <v>42</v>
      </c>
      <c r="I18">
        <v>46.73</v>
      </c>
      <c r="J18">
        <v>8.06</v>
      </c>
      <c r="K18">
        <v>42.21</v>
      </c>
      <c r="L18">
        <v>8.81</v>
      </c>
      <c r="M18">
        <v>37.82</v>
      </c>
      <c r="N18">
        <v>9.3000000000000007</v>
      </c>
      <c r="O18">
        <v>57.87</v>
      </c>
      <c r="P18">
        <v>7.38</v>
      </c>
      <c r="Q18">
        <v>41.53</v>
      </c>
      <c r="R18">
        <v>10.46</v>
      </c>
      <c r="S18">
        <v>8.8019999999999996</v>
      </c>
      <c r="T18">
        <v>39.75</v>
      </c>
      <c r="U18">
        <v>96.93</v>
      </c>
      <c r="V18">
        <v>109.39</v>
      </c>
      <c r="W18">
        <v>87.75</v>
      </c>
      <c r="X18">
        <v>91.43</v>
      </c>
      <c r="Y18">
        <v>92.34</v>
      </c>
      <c r="Z18">
        <f t="shared" si="2"/>
        <v>0.25057419619124932</v>
      </c>
      <c r="AA18">
        <f t="shared" si="3"/>
        <v>0.25828628904207385</v>
      </c>
      <c r="AB18">
        <f t="shared" si="4"/>
        <v>4.399303321808537E-2</v>
      </c>
      <c r="AC18">
        <f t="shared" si="4"/>
        <v>2.3959457675889542E-2</v>
      </c>
      <c r="AD18">
        <f t="shared" si="4"/>
        <v>3.3156654930518371E-2</v>
      </c>
      <c r="AE18">
        <f t="shared" si="4"/>
        <v>-7.930713977550391E-2</v>
      </c>
      <c r="AF18">
        <f t="shared" si="4"/>
        <v>-1.7985649138652263E-2</v>
      </c>
      <c r="AG18">
        <f t="shared" si="4"/>
        <v>1.6187108248658773E-2</v>
      </c>
      <c r="AH18">
        <f t="shared" si="4"/>
        <v>-5.5973047893966392E-2</v>
      </c>
      <c r="AI18">
        <f t="shared" si="4"/>
        <v>0.17937494735990089</v>
      </c>
      <c r="AJ18">
        <f t="shared" si="4"/>
        <v>-0.35723403312033902</v>
      </c>
      <c r="AK18">
        <f t="shared" si="4"/>
        <v>-9.4797352975692653E-2</v>
      </c>
      <c r="AL18">
        <f t="shared" si="4"/>
        <v>0.79435735046788603</v>
      </c>
      <c r="AM18">
        <f t="shared" si="4"/>
        <v>0.30038235482725117</v>
      </c>
      <c r="AN18">
        <f t="shared" si="4"/>
        <v>0.19577000145744186</v>
      </c>
      <c r="AO18">
        <f t="shared" si="4"/>
        <v>-7.4436666509091559E-2</v>
      </c>
      <c r="AP18">
        <f t="shared" si="4"/>
        <v>-0.46954017191080455</v>
      </c>
      <c r="AQ18">
        <f t="shared" si="4"/>
        <v>-0.37898003920189638</v>
      </c>
      <c r="AR18">
        <f t="shared" si="8"/>
        <v>0</v>
      </c>
      <c r="AS18">
        <f t="shared" si="8"/>
        <v>-3.5162246897783691E-3</v>
      </c>
      <c r="AT18">
        <f t="shared" si="8"/>
        <v>7.4578982300669578E-3</v>
      </c>
      <c r="AU18">
        <f t="shared" si="8"/>
        <v>0.54193483594437086</v>
      </c>
      <c r="AV18">
        <f t="shared" si="8"/>
        <v>-0.10547445909689659</v>
      </c>
      <c r="AW18">
        <f t="shared" si="8"/>
        <v>-0.69616071609557839</v>
      </c>
      <c r="AX18">
        <f t="shared" si="8"/>
        <v>0.38818284524430485</v>
      </c>
      <c r="AY18">
        <f t="shared" si="5"/>
        <v>6.6935301845899187E-2</v>
      </c>
      <c r="BA18" s="2">
        <v>3.4901742032124604E-4</v>
      </c>
      <c r="BB18" s="3" t="s">
        <v>3</v>
      </c>
      <c r="BE18">
        <v>10</v>
      </c>
      <c r="BF18">
        <v>-1.0760198975674535E-2</v>
      </c>
      <c r="BG18" t="s">
        <v>10</v>
      </c>
    </row>
    <row r="19" spans="1:59" x14ac:dyDescent="0.25">
      <c r="A19" t="s">
        <v>48</v>
      </c>
      <c r="B19">
        <v>0.23842023741999907</v>
      </c>
      <c r="C19">
        <v>44</v>
      </c>
      <c r="D19">
        <v>70</v>
      </c>
      <c r="E19">
        <v>9</v>
      </c>
      <c r="F19">
        <v>63</v>
      </c>
      <c r="G19">
        <v>69</v>
      </c>
      <c r="H19">
        <v>13</v>
      </c>
      <c r="I19">
        <v>49.39</v>
      </c>
      <c r="J19">
        <v>8.65</v>
      </c>
      <c r="K19">
        <v>43.79</v>
      </c>
      <c r="L19">
        <v>9.5399999999999991</v>
      </c>
      <c r="M19">
        <v>44.21</v>
      </c>
      <c r="N19">
        <v>8.67</v>
      </c>
      <c r="O19">
        <v>51.11</v>
      </c>
      <c r="P19">
        <v>9.49</v>
      </c>
      <c r="Q19">
        <v>49.91</v>
      </c>
      <c r="R19">
        <v>9.8699999999999992</v>
      </c>
      <c r="S19">
        <v>9.2439999999999998</v>
      </c>
      <c r="T19">
        <v>46.34</v>
      </c>
      <c r="U19">
        <v>92.02</v>
      </c>
      <c r="V19">
        <v>113.53</v>
      </c>
      <c r="W19">
        <v>98.57</v>
      </c>
      <c r="X19">
        <v>91.19</v>
      </c>
      <c r="Y19">
        <v>87.81</v>
      </c>
      <c r="Z19">
        <f t="shared" si="2"/>
        <v>0.23842023741999907</v>
      </c>
      <c r="AA19">
        <f t="shared" si="3"/>
        <v>0.22472123225742568</v>
      </c>
      <c r="AB19">
        <f t="shared" si="4"/>
        <v>3.5846175214736223E-2</v>
      </c>
      <c r="AC19">
        <f t="shared" si="4"/>
        <v>3.6460044289397128E-2</v>
      </c>
      <c r="AD19">
        <f t="shared" si="4"/>
        <v>3.1411567828912145E-3</v>
      </c>
      <c r="AE19">
        <f t="shared" si="4"/>
        <v>-5.4308150063660285E-2</v>
      </c>
      <c r="AF19">
        <f t="shared" si="4"/>
        <v>-1.4102383983715978E-2</v>
      </c>
      <c r="AG19">
        <f t="shared" si="4"/>
        <v>5.0102954102991442E-3</v>
      </c>
      <c r="AH19">
        <f t="shared" si="4"/>
        <v>-5.9159187577209504E-2</v>
      </c>
      <c r="AI19">
        <f t="shared" si="4"/>
        <v>0.19250537154629563</v>
      </c>
      <c r="AJ19">
        <f t="shared" si="4"/>
        <v>-0.37060597750153151</v>
      </c>
      <c r="AK19">
        <f t="shared" si="4"/>
        <v>-0.10265229822793505</v>
      </c>
      <c r="AL19">
        <f t="shared" si="4"/>
        <v>0.92857055695889057</v>
      </c>
      <c r="AM19">
        <f t="shared" si="4"/>
        <v>0.28003387272605024</v>
      </c>
      <c r="AN19">
        <f t="shared" si="4"/>
        <v>0.17290141307222834</v>
      </c>
      <c r="AO19">
        <f t="shared" si="4"/>
        <v>-9.5718694467652965E-2</v>
      </c>
      <c r="AP19">
        <f t="shared" si="4"/>
        <v>-0.56428485384224059</v>
      </c>
      <c r="AQ19">
        <f t="shared" si="4"/>
        <v>-0.35760353603467654</v>
      </c>
      <c r="AR19">
        <f t="shared" si="8"/>
        <v>0</v>
      </c>
      <c r="AS19">
        <f t="shared" si="8"/>
        <v>-4.0991660911781037E-3</v>
      </c>
      <c r="AT19">
        <f t="shared" si="8"/>
        <v>7.0801175604122708E-3</v>
      </c>
      <c r="AU19">
        <f t="shared" si="8"/>
        <v>0.56244503085075803</v>
      </c>
      <c r="AV19">
        <f t="shared" si="8"/>
        <v>-0.11847997074850253</v>
      </c>
      <c r="AW19">
        <f t="shared" si="8"/>
        <v>-0.69433332276884818</v>
      </c>
      <c r="AX19">
        <f t="shared" si="8"/>
        <v>0.36913943730671872</v>
      </c>
      <c r="AY19">
        <f t="shared" si="5"/>
        <v>6.6935301845899187E-2</v>
      </c>
      <c r="BA19" s="2">
        <v>7.6941073249426985E-5</v>
      </c>
      <c r="BB19" s="3" t="s">
        <v>49</v>
      </c>
      <c r="BE19">
        <v>11</v>
      </c>
      <c r="BF19">
        <v>2.1003631688733104E-2</v>
      </c>
      <c r="BG19" t="s">
        <v>11</v>
      </c>
    </row>
    <row r="20" spans="1:59" x14ac:dyDescent="0.25">
      <c r="A20" t="s">
        <v>50</v>
      </c>
      <c r="B20">
        <v>0.26808696288939537</v>
      </c>
      <c r="C20">
        <v>42</v>
      </c>
      <c r="D20">
        <v>60</v>
      </c>
      <c r="E20">
        <v>19</v>
      </c>
      <c r="F20">
        <v>65</v>
      </c>
      <c r="G20">
        <v>82</v>
      </c>
      <c r="H20">
        <v>16</v>
      </c>
      <c r="I20">
        <v>49.71</v>
      </c>
      <c r="J20">
        <v>7.91</v>
      </c>
      <c r="K20">
        <v>42.61</v>
      </c>
      <c r="L20">
        <v>8.16</v>
      </c>
      <c r="M20">
        <v>44.56</v>
      </c>
      <c r="N20">
        <v>7.62</v>
      </c>
      <c r="O20">
        <v>51.87</v>
      </c>
      <c r="P20">
        <v>8.74</v>
      </c>
      <c r="Q20">
        <v>49.04</v>
      </c>
      <c r="R20">
        <v>8.65</v>
      </c>
      <c r="S20">
        <v>8.2159999999999993</v>
      </c>
      <c r="T20">
        <v>49.78</v>
      </c>
      <c r="U20">
        <v>88.81</v>
      </c>
      <c r="V20">
        <v>116.22</v>
      </c>
      <c r="W20">
        <v>99.61</v>
      </c>
      <c r="X20">
        <v>90.14</v>
      </c>
      <c r="Y20">
        <v>88.2</v>
      </c>
      <c r="Z20">
        <f t="shared" si="2"/>
        <v>0.26808696288939537</v>
      </c>
      <c r="AA20">
        <f t="shared" si="3"/>
        <v>0.28490344866865974</v>
      </c>
      <c r="AB20">
        <f t="shared" si="4"/>
        <v>3.4216803614066399E-2</v>
      </c>
      <c r="AC20">
        <f t="shared" si="4"/>
        <v>3.1251466533768965E-2</v>
      </c>
      <c r="AD20">
        <f t="shared" si="4"/>
        <v>6.6313309861036748E-3</v>
      </c>
      <c r="AE20">
        <f t="shared" si="4"/>
        <v>-5.6032218319649496E-2</v>
      </c>
      <c r="AF20">
        <f t="shared" si="4"/>
        <v>-1.6759354879198701E-2</v>
      </c>
      <c r="AG20">
        <f t="shared" si="4"/>
        <v>6.1665174280604853E-3</v>
      </c>
      <c r="AH20">
        <f t="shared" si="4"/>
        <v>-5.9542482576697399E-2</v>
      </c>
      <c r="AI20">
        <f t="shared" si="4"/>
        <v>0.17603670392268189</v>
      </c>
      <c r="AJ20">
        <f t="shared" si="4"/>
        <v>-0.36061933549532449</v>
      </c>
      <c r="AK20">
        <f t="shared" si="4"/>
        <v>-8.7803223641504197E-2</v>
      </c>
      <c r="AL20">
        <f t="shared" si="4"/>
        <v>0.93592182804994717</v>
      </c>
      <c r="AM20">
        <f t="shared" si="4"/>
        <v>0.24611973589071545</v>
      </c>
      <c r="AN20">
        <f t="shared" si="4"/>
        <v>0.17547243780192689</v>
      </c>
      <c r="AO20">
        <f t="shared" si="4"/>
        <v>-8.8153992586647731E-2</v>
      </c>
      <c r="AP20">
        <f t="shared" si="4"/>
        <v>-0.55444859211427533</v>
      </c>
      <c r="AQ20">
        <f t="shared" si="4"/>
        <v>-0.31340127524822214</v>
      </c>
      <c r="AR20">
        <f t="shared" si="8"/>
        <v>0</v>
      </c>
      <c r="AS20">
        <f t="shared" si="8"/>
        <v>-4.4034632718784206E-3</v>
      </c>
      <c r="AT20">
        <f t="shared" si="8"/>
        <v>6.8331367152816109E-3</v>
      </c>
      <c r="AU20">
        <f t="shared" si="8"/>
        <v>0.5757717033865507</v>
      </c>
      <c r="AV20">
        <f t="shared" si="8"/>
        <v>-0.11973003841187316</v>
      </c>
      <c r="AW20">
        <f t="shared" si="8"/>
        <v>-0.68633847696440375</v>
      </c>
      <c r="AX20">
        <f t="shared" si="8"/>
        <v>0.37077893600333212</v>
      </c>
      <c r="AY20">
        <f t="shared" si="5"/>
        <v>6.6935301845899187E-2</v>
      </c>
      <c r="BA20" s="2">
        <v>0</v>
      </c>
      <c r="BB20" s="3" t="s">
        <v>17</v>
      </c>
      <c r="BE20">
        <v>12</v>
      </c>
      <c r="BF20">
        <v>3.2299177938414102E-2</v>
      </c>
      <c r="BG20" t="s">
        <v>12</v>
      </c>
    </row>
    <row r="21" spans="1:59" x14ac:dyDescent="0.25">
      <c r="A21" t="s">
        <v>51</v>
      </c>
      <c r="B21">
        <v>0.30981219444526653</v>
      </c>
      <c r="C21">
        <v>100</v>
      </c>
      <c r="D21">
        <v>26</v>
      </c>
      <c r="E21">
        <v>50</v>
      </c>
      <c r="F21">
        <v>36</v>
      </c>
      <c r="G21">
        <v>41</v>
      </c>
      <c r="H21">
        <v>57</v>
      </c>
      <c r="I21">
        <v>50.03</v>
      </c>
      <c r="J21">
        <v>5.58</v>
      </c>
      <c r="K21">
        <v>48.55</v>
      </c>
      <c r="L21">
        <v>6.77</v>
      </c>
      <c r="M21">
        <v>47.08</v>
      </c>
      <c r="N21">
        <v>7.03</v>
      </c>
      <c r="O21">
        <v>48.14</v>
      </c>
      <c r="P21">
        <v>6.31</v>
      </c>
      <c r="Q21">
        <v>47.61</v>
      </c>
      <c r="R21">
        <v>7.39</v>
      </c>
      <c r="S21">
        <v>6.6159999999999997</v>
      </c>
      <c r="T21">
        <v>40.46</v>
      </c>
      <c r="U21">
        <v>98.83</v>
      </c>
      <c r="V21">
        <v>100.71</v>
      </c>
      <c r="W21">
        <v>81.48</v>
      </c>
      <c r="X21">
        <v>95.7</v>
      </c>
      <c r="Y21">
        <v>88.26</v>
      </c>
      <c r="Z21">
        <f t="shared" si="2"/>
        <v>0.30981219444526653</v>
      </c>
      <c r="AA21">
        <f t="shared" si="3"/>
        <v>0.29894280556635133</v>
      </c>
      <c r="AB21">
        <f t="shared" si="4"/>
        <v>8.1468580033491417E-2</v>
      </c>
      <c r="AC21">
        <f t="shared" si="4"/>
        <v>1.3542302164633219E-2</v>
      </c>
      <c r="AD21">
        <f t="shared" si="4"/>
        <v>1.7450871016062301E-2</v>
      </c>
      <c r="AE21">
        <f t="shared" si="4"/>
        <v>-3.1033228607805875E-2</v>
      </c>
      <c r="AF21">
        <f t="shared" si="4"/>
        <v>-8.3796774395993503E-3</v>
      </c>
      <c r="AG21">
        <f t="shared" si="4"/>
        <v>2.196821833746548E-2</v>
      </c>
      <c r="AH21">
        <f t="shared" si="4"/>
        <v>-5.9925777576185293E-2</v>
      </c>
      <c r="AI21">
        <f t="shared" si="4"/>
        <v>0.12418265586454677</v>
      </c>
      <c r="AJ21">
        <f t="shared" si="4"/>
        <v>-0.4108910757638583</v>
      </c>
      <c r="AK21">
        <f t="shared" si="4"/>
        <v>-7.2846547065316597E-2</v>
      </c>
      <c r="AL21">
        <f t="shared" si="4"/>
        <v>0.98885097990555448</v>
      </c>
      <c r="AM21">
        <f t="shared" si="4"/>
        <v>0.22706322090705114</v>
      </c>
      <c r="AN21">
        <f t="shared" si="4"/>
        <v>0.16285411906274841</v>
      </c>
      <c r="AO21">
        <f t="shared" si="4"/>
        <v>-6.3644358492190745E-2</v>
      </c>
      <c r="AP21">
        <f t="shared" si="4"/>
        <v>-0.53828094352693001</v>
      </c>
      <c r="AQ21">
        <f t="shared" si="4"/>
        <v>-0.26774976000975276</v>
      </c>
      <c r="AR21">
        <f t="shared" si="8"/>
        <v>0</v>
      </c>
      <c r="AS21">
        <f t="shared" si="8"/>
        <v>-3.5790302125391902E-3</v>
      </c>
      <c r="AT21">
        <f t="shared" si="8"/>
        <v>7.6040862692408687E-3</v>
      </c>
      <c r="AU21">
        <f t="shared" si="8"/>
        <v>0.49893278478798414</v>
      </c>
      <c r="AV21">
        <f t="shared" si="8"/>
        <v>-9.7937993472537149E-2</v>
      </c>
      <c r="AW21">
        <f t="shared" si="8"/>
        <v>-0.72867308903365258</v>
      </c>
      <c r="AX21">
        <f t="shared" si="8"/>
        <v>0.37103116657204188</v>
      </c>
      <c r="AY21">
        <f t="shared" si="5"/>
        <v>6.6935301845899187E-2</v>
      </c>
      <c r="BA21" s="2">
        <v>-8.8458482761719976E-5</v>
      </c>
      <c r="BB21" s="3" t="s">
        <v>18</v>
      </c>
      <c r="BE21">
        <v>13</v>
      </c>
      <c r="BF21">
        <v>3.3829272759191612E-3</v>
      </c>
      <c r="BG21" t="s">
        <v>13</v>
      </c>
    </row>
    <row r="22" spans="1:59" x14ac:dyDescent="0.25">
      <c r="A22" t="s">
        <v>52</v>
      </c>
      <c r="B22">
        <v>0.218214116463048</v>
      </c>
      <c r="C22">
        <v>56</v>
      </c>
      <c r="D22">
        <v>59</v>
      </c>
      <c r="E22">
        <v>47</v>
      </c>
      <c r="F22">
        <v>96</v>
      </c>
      <c r="G22">
        <v>47</v>
      </c>
      <c r="H22">
        <v>66</v>
      </c>
      <c r="I22">
        <v>50.45</v>
      </c>
      <c r="J22">
        <v>8.7899999999999991</v>
      </c>
      <c r="K22">
        <v>49.56</v>
      </c>
      <c r="L22">
        <v>9.0299999999999994</v>
      </c>
      <c r="M22">
        <v>45.97</v>
      </c>
      <c r="N22">
        <v>11.61</v>
      </c>
      <c r="O22">
        <v>52.35</v>
      </c>
      <c r="P22">
        <v>10.07</v>
      </c>
      <c r="Q22">
        <v>50.66</v>
      </c>
      <c r="R22">
        <v>9.6999999999999993</v>
      </c>
      <c r="S22">
        <v>9.84</v>
      </c>
      <c r="T22">
        <v>49.49</v>
      </c>
      <c r="U22">
        <v>98.43</v>
      </c>
      <c r="V22">
        <v>113.86</v>
      </c>
      <c r="W22">
        <v>87.53</v>
      </c>
      <c r="X22">
        <v>96.33</v>
      </c>
      <c r="Y22">
        <v>87.55</v>
      </c>
      <c r="Z22">
        <f t="shared" si="2"/>
        <v>0.218214116463048</v>
      </c>
      <c r="AA22">
        <f t="shared" si="3"/>
        <v>0.29984756614242847</v>
      </c>
      <c r="AB22">
        <f t="shared" si="4"/>
        <v>4.5622404818755194E-2</v>
      </c>
      <c r="AC22">
        <f t="shared" si="4"/>
        <v>3.073060875820615E-2</v>
      </c>
      <c r="AD22">
        <f t="shared" si="4"/>
        <v>1.6403818755098564E-2</v>
      </c>
      <c r="AE22">
        <f t="shared" si="4"/>
        <v>-8.2755276287482332E-2</v>
      </c>
      <c r="AF22">
        <f t="shared" si="4"/>
        <v>-9.6059716990529124E-3</v>
      </c>
      <c r="AG22">
        <f t="shared" si="4"/>
        <v>2.5436884390749502E-2</v>
      </c>
      <c r="AH22">
        <f t="shared" si="4"/>
        <v>-6.0428852263013158E-2</v>
      </c>
      <c r="AI22">
        <f t="shared" si="4"/>
        <v>0.19562106542103333</v>
      </c>
      <c r="AJ22">
        <f t="shared" si="4"/>
        <v>-0.4194389642606966</v>
      </c>
      <c r="AK22">
        <f t="shared" si="4"/>
        <v>-9.7164596750341045E-2</v>
      </c>
      <c r="AL22">
        <f t="shared" si="4"/>
        <v>0.96553694873106077</v>
      </c>
      <c r="AM22">
        <f t="shared" si="4"/>
        <v>0.37499345586498772</v>
      </c>
      <c r="AN22">
        <f t="shared" si="4"/>
        <v>0.17709624289436809</v>
      </c>
      <c r="AO22">
        <f t="shared" si="4"/>
        <v>-0.10156873058896368</v>
      </c>
      <c r="AP22">
        <f t="shared" si="4"/>
        <v>-0.57276438981462452</v>
      </c>
      <c r="AQ22">
        <f t="shared" si="4"/>
        <v>-0.35144420461361325</v>
      </c>
      <c r="AR22">
        <f t="shared" si="8"/>
        <v>0</v>
      </c>
      <c r="AS22">
        <f t="shared" si="8"/>
        <v>-4.3778103118775214E-3</v>
      </c>
      <c r="AT22">
        <f t="shared" si="8"/>
        <v>7.5733098399410987E-3</v>
      </c>
      <c r="AU22">
        <f t="shared" si="8"/>
        <v>0.56407990145923825</v>
      </c>
      <c r="AV22">
        <f t="shared" si="8"/>
        <v>-0.10521002170656819</v>
      </c>
      <c r="AW22">
        <f t="shared" si="8"/>
        <v>-0.73346999651631917</v>
      </c>
      <c r="AX22">
        <f t="shared" si="8"/>
        <v>0.36804643817564314</v>
      </c>
      <c r="AY22">
        <f t="shared" si="5"/>
        <v>6.6935301845899187E-2</v>
      </c>
      <c r="BA22" s="2">
        <v>-2.0438237657559389E-4</v>
      </c>
      <c r="BB22" s="3" t="s">
        <v>5</v>
      </c>
      <c r="BE22">
        <v>14</v>
      </c>
      <c r="BF22">
        <v>-1.0086269174673652E-2</v>
      </c>
      <c r="BG22" t="s">
        <v>14</v>
      </c>
    </row>
    <row r="23" spans="1:59" x14ac:dyDescent="0.25">
      <c r="A23" t="s">
        <v>53</v>
      </c>
      <c r="B23">
        <v>0.33127455657185756</v>
      </c>
      <c r="C23">
        <v>81</v>
      </c>
      <c r="D23">
        <v>30</v>
      </c>
      <c r="E23">
        <v>69</v>
      </c>
      <c r="F23">
        <v>82</v>
      </c>
      <c r="G23">
        <v>24</v>
      </c>
      <c r="H23">
        <v>97</v>
      </c>
      <c r="I23">
        <v>50.24</v>
      </c>
      <c r="J23">
        <v>9.4700000000000006</v>
      </c>
      <c r="K23">
        <v>49.51</v>
      </c>
      <c r="L23">
        <v>10.88</v>
      </c>
      <c r="M23">
        <v>45.72</v>
      </c>
      <c r="N23">
        <v>11.66</v>
      </c>
      <c r="O23">
        <v>48</v>
      </c>
      <c r="P23">
        <v>9.52</v>
      </c>
      <c r="Q23">
        <v>52.26</v>
      </c>
      <c r="R23">
        <v>10.94</v>
      </c>
      <c r="S23">
        <v>10.494</v>
      </c>
      <c r="T23">
        <v>45.17</v>
      </c>
      <c r="U23">
        <v>102.83</v>
      </c>
      <c r="V23">
        <v>114.43</v>
      </c>
      <c r="W23">
        <v>93.49</v>
      </c>
      <c r="X23">
        <v>95.22</v>
      </c>
      <c r="Y23">
        <v>98.68</v>
      </c>
      <c r="Z23">
        <f t="shared" si="2"/>
        <v>0.33127455657185756</v>
      </c>
      <c r="AA23">
        <f t="shared" si="3"/>
        <v>0.31320718589024216</v>
      </c>
      <c r="AB23">
        <f t="shared" si="4"/>
        <v>6.5989549827128055E-2</v>
      </c>
      <c r="AC23">
        <f t="shared" si="4"/>
        <v>1.5625733266884483E-2</v>
      </c>
      <c r="AD23">
        <f t="shared" si="4"/>
        <v>2.4082202002165976E-2</v>
      </c>
      <c r="AE23">
        <f t="shared" si="4"/>
        <v>-7.0686798495557826E-2</v>
      </c>
      <c r="AF23">
        <f t="shared" si="4"/>
        <v>-4.9051770378142536E-3</v>
      </c>
      <c r="AG23">
        <f t="shared" si="4"/>
        <v>3.7384511907616692E-2</v>
      </c>
      <c r="AH23">
        <f t="shared" si="4"/>
        <v>-6.0177314919599226E-2</v>
      </c>
      <c r="AI23">
        <f t="shared" si="4"/>
        <v>0.21075443566975949</v>
      </c>
      <c r="AJ23">
        <f t="shared" si="4"/>
        <v>-0.41901580146382339</v>
      </c>
      <c r="AK23">
        <f t="shared" si="4"/>
        <v>-0.11707096485533894</v>
      </c>
      <c r="AL23">
        <f t="shared" si="4"/>
        <v>0.96028604080887747</v>
      </c>
      <c r="AM23">
        <f t="shared" si="4"/>
        <v>0.37660841476190843</v>
      </c>
      <c r="AN23">
        <f t="shared" si="4"/>
        <v>0.16238050924411973</v>
      </c>
      <c r="AO23">
        <f t="shared" si="4"/>
        <v>-9.602128254289316E-2</v>
      </c>
      <c r="AP23">
        <f t="shared" si="4"/>
        <v>-0.59085406655571016</v>
      </c>
      <c r="AQ23">
        <f t="shared" si="4"/>
        <v>-0.39637109262607517</v>
      </c>
      <c r="AR23">
        <f t="shared" si="8"/>
        <v>0</v>
      </c>
      <c r="AS23">
        <f t="shared" si="8"/>
        <v>-3.9956696663468912E-3</v>
      </c>
      <c r="AT23">
        <f t="shared" si="8"/>
        <v>7.9118505622385767E-3</v>
      </c>
      <c r="AU23">
        <f t="shared" si="8"/>
        <v>0.56690376887388572</v>
      </c>
      <c r="AV23">
        <f t="shared" si="8"/>
        <v>-0.11237387100819217</v>
      </c>
      <c r="AW23">
        <f t="shared" si="8"/>
        <v>-0.72501830238019216</v>
      </c>
      <c r="AX23">
        <f t="shared" si="8"/>
        <v>0.41483520867130175</v>
      </c>
      <c r="AY23">
        <f t="shared" si="5"/>
        <v>6.6935301845899187E-2</v>
      </c>
      <c r="BA23" s="2">
        <v>-8.6203412799460766E-4</v>
      </c>
      <c r="BB23" s="3" t="s">
        <v>4</v>
      </c>
      <c r="BE23">
        <v>15</v>
      </c>
      <c r="BF23">
        <v>-1.1306047963178535E-2</v>
      </c>
      <c r="BG23" t="s">
        <v>15</v>
      </c>
    </row>
    <row r="24" spans="1:59" x14ac:dyDescent="0.25">
      <c r="A24" t="s">
        <v>54</v>
      </c>
      <c r="B24">
        <v>0.300033138735321</v>
      </c>
      <c r="C24">
        <v>70</v>
      </c>
      <c r="D24">
        <v>46</v>
      </c>
      <c r="E24">
        <v>53</v>
      </c>
      <c r="F24">
        <v>68</v>
      </c>
      <c r="G24">
        <v>14</v>
      </c>
      <c r="H24">
        <v>25</v>
      </c>
      <c r="I24">
        <v>48.81</v>
      </c>
      <c r="J24">
        <v>6.93</v>
      </c>
      <c r="K24">
        <v>48.95</v>
      </c>
      <c r="L24">
        <v>8.01</v>
      </c>
      <c r="M24">
        <v>45.22</v>
      </c>
      <c r="N24">
        <v>8.5</v>
      </c>
      <c r="O24">
        <v>50.87</v>
      </c>
      <c r="P24">
        <v>9.08</v>
      </c>
      <c r="Q24">
        <v>49.1</v>
      </c>
      <c r="R24">
        <v>9.06</v>
      </c>
      <c r="S24">
        <v>8.3160000000000007</v>
      </c>
      <c r="T24">
        <v>46.8</v>
      </c>
      <c r="U24">
        <v>96.19</v>
      </c>
      <c r="V24">
        <v>119.57</v>
      </c>
      <c r="W24">
        <v>99.98</v>
      </c>
      <c r="X24">
        <v>92.07</v>
      </c>
      <c r="Y24">
        <v>94.66</v>
      </c>
      <c r="Z24">
        <f t="shared" si="2"/>
        <v>0.300033138735321</v>
      </c>
      <c r="AA24">
        <f t="shared" si="3"/>
        <v>0.3036797868502828</v>
      </c>
      <c r="AB24">
        <f t="shared" si="4"/>
        <v>5.7028006023443996E-2</v>
      </c>
      <c r="AC24">
        <f t="shared" si="4"/>
        <v>2.3959457675889542E-2</v>
      </c>
      <c r="AD24">
        <f t="shared" si="4"/>
        <v>1.849792327702604E-2</v>
      </c>
      <c r="AE24">
        <f t="shared" si="4"/>
        <v>-5.861832070363332E-2</v>
      </c>
      <c r="AF24">
        <f t="shared" si="4"/>
        <v>-2.8613532720583143E-3</v>
      </c>
      <c r="AG24">
        <f t="shared" si="4"/>
        <v>9.6351834813445079E-3</v>
      </c>
      <c r="AH24">
        <f t="shared" si="4"/>
        <v>-5.8464465390637703E-2</v>
      </c>
      <c r="AI24">
        <f t="shared" si="4"/>
        <v>0.15422684679951776</v>
      </c>
      <c r="AJ24">
        <f t="shared" si="4"/>
        <v>-0.41427637813884383</v>
      </c>
      <c r="AK24">
        <f t="shared" si="4"/>
        <v>-8.6189193795153024E-2</v>
      </c>
      <c r="AL24">
        <f t="shared" si="4"/>
        <v>0.94978422496451087</v>
      </c>
      <c r="AM24">
        <f t="shared" si="4"/>
        <v>0.27454301247651985</v>
      </c>
      <c r="AN24">
        <f t="shared" si="4"/>
        <v>0.17208951052600771</v>
      </c>
      <c r="AO24">
        <f t="shared" si="4"/>
        <v>-9.158332410603677E-2</v>
      </c>
      <c r="AP24">
        <f t="shared" si="4"/>
        <v>-0.5551269549920661</v>
      </c>
      <c r="AQ24">
        <f t="shared" si="4"/>
        <v>-0.32825613338137488</v>
      </c>
      <c r="AR24">
        <f t="shared" si="8"/>
        <v>0</v>
      </c>
      <c r="AS24">
        <f t="shared" si="8"/>
        <v>-4.1398569932484947E-3</v>
      </c>
      <c r="AT24">
        <f t="shared" si="8"/>
        <v>7.4009618358623812E-3</v>
      </c>
      <c r="AU24">
        <f t="shared" si="8"/>
        <v>0.5923681171393036</v>
      </c>
      <c r="AV24">
        <f t="shared" si="8"/>
        <v>-0.12017477402288003</v>
      </c>
      <c r="AW24">
        <f t="shared" si="8"/>
        <v>-0.70103376496685876</v>
      </c>
      <c r="AX24">
        <f t="shared" si="8"/>
        <v>0.39793576056774849</v>
      </c>
      <c r="AY24">
        <f t="shared" si="5"/>
        <v>6.6935301845899187E-2</v>
      </c>
      <c r="BA24" s="2">
        <v>-1.1977968733996661E-3</v>
      </c>
      <c r="BB24" s="3" t="s">
        <v>7</v>
      </c>
      <c r="BE24">
        <v>16</v>
      </c>
      <c r="BF24">
        <v>-3.6231361300372501E-2</v>
      </c>
      <c r="BG24" t="s">
        <v>16</v>
      </c>
    </row>
    <row r="25" spans="1:59" x14ac:dyDescent="0.25">
      <c r="A25" t="s">
        <v>55</v>
      </c>
      <c r="B25">
        <v>0.3826410921342227</v>
      </c>
      <c r="C25">
        <v>38</v>
      </c>
      <c r="D25">
        <v>80</v>
      </c>
      <c r="E25">
        <v>14</v>
      </c>
      <c r="F25">
        <v>53</v>
      </c>
      <c r="G25">
        <v>67</v>
      </c>
      <c r="H25">
        <v>68</v>
      </c>
      <c r="I25">
        <v>49.75</v>
      </c>
      <c r="J25">
        <v>9.2200000000000006</v>
      </c>
      <c r="K25">
        <v>46.08</v>
      </c>
      <c r="L25">
        <v>8.77</v>
      </c>
      <c r="M25">
        <v>43.91</v>
      </c>
      <c r="N25">
        <v>10.9</v>
      </c>
      <c r="O25">
        <v>48.61</v>
      </c>
      <c r="P25">
        <v>9.7100000000000009</v>
      </c>
      <c r="Q25">
        <v>49.94</v>
      </c>
      <c r="R25">
        <v>9.2100000000000009</v>
      </c>
      <c r="S25">
        <v>9.5619999999999994</v>
      </c>
      <c r="T25">
        <v>45.7</v>
      </c>
      <c r="U25">
        <v>102.07</v>
      </c>
      <c r="V25">
        <v>112.22</v>
      </c>
      <c r="W25">
        <v>85.55</v>
      </c>
      <c r="X25">
        <v>93.34</v>
      </c>
      <c r="Y25">
        <v>96.99</v>
      </c>
      <c r="Z25">
        <f t="shared" si="2"/>
        <v>0.3826410921342227</v>
      </c>
      <c r="AA25">
        <f t="shared" si="3"/>
        <v>0.36900589854367732</v>
      </c>
      <c r="AB25">
        <f t="shared" si="4"/>
        <v>3.0958060412726741E-2</v>
      </c>
      <c r="AC25">
        <f t="shared" si="4"/>
        <v>4.1668622045025291E-2</v>
      </c>
      <c r="AD25">
        <f t="shared" si="4"/>
        <v>4.8862438844974442E-3</v>
      </c>
      <c r="AE25">
        <f t="shared" si="4"/>
        <v>-4.5687808783714208E-2</v>
      </c>
      <c r="AF25">
        <f t="shared" si="4"/>
        <v>-1.369361923056479E-2</v>
      </c>
      <c r="AG25">
        <f t="shared" si="4"/>
        <v>2.6207699069257063E-2</v>
      </c>
      <c r="AH25">
        <f t="shared" si="4"/>
        <v>-5.9590394451633388E-2</v>
      </c>
      <c r="AI25">
        <f t="shared" si="4"/>
        <v>0.20519069660772782</v>
      </c>
      <c r="AJ25">
        <f t="shared" si="4"/>
        <v>-0.3899868335983232</v>
      </c>
      <c r="AK25">
        <f t="shared" si="4"/>
        <v>-9.4366945016665663E-2</v>
      </c>
      <c r="AL25">
        <f t="shared" si="4"/>
        <v>0.92226946745227045</v>
      </c>
      <c r="AM25">
        <f t="shared" si="4"/>
        <v>0.3520610395287137</v>
      </c>
      <c r="AN25">
        <f t="shared" si="4"/>
        <v>0.16444409488243042</v>
      </c>
      <c r="AO25">
        <f t="shared" si="4"/>
        <v>-9.7937673686081167E-2</v>
      </c>
      <c r="AP25">
        <f t="shared" si="4"/>
        <v>-0.56462403528113603</v>
      </c>
      <c r="AQ25">
        <f t="shared" si="4"/>
        <v>-0.33369083757643075</v>
      </c>
      <c r="AR25">
        <f t="shared" si="8"/>
        <v>0</v>
      </c>
      <c r="AS25">
        <f t="shared" si="8"/>
        <v>-4.0425526622106028E-3</v>
      </c>
      <c r="AT25">
        <f t="shared" si="8"/>
        <v>7.8533753465690123E-3</v>
      </c>
      <c r="AU25">
        <f t="shared" si="8"/>
        <v>0.55595508995042786</v>
      </c>
      <c r="AV25">
        <f t="shared" si="8"/>
        <v>-0.10283008519361257</v>
      </c>
      <c r="AW25">
        <f t="shared" si="8"/>
        <v>-0.71070372132080595</v>
      </c>
      <c r="AX25">
        <f t="shared" si="8"/>
        <v>0.40773071431931041</v>
      </c>
      <c r="AY25">
        <f t="shared" si="5"/>
        <v>6.6935301845899187E-2</v>
      </c>
      <c r="BA25" s="2">
        <v>-1.2019881378563715E-3</v>
      </c>
      <c r="BB25" s="3" t="s">
        <v>56</v>
      </c>
      <c r="BE25">
        <v>17</v>
      </c>
      <c r="BF25">
        <v>0</v>
      </c>
      <c r="BG25" t="s">
        <v>17</v>
      </c>
    </row>
    <row r="26" spans="1:59" x14ac:dyDescent="0.25">
      <c r="A26" t="s">
        <v>57</v>
      </c>
      <c r="B26">
        <v>0.27275940680517685</v>
      </c>
      <c r="C26">
        <v>22</v>
      </c>
      <c r="D26">
        <v>79</v>
      </c>
      <c r="E26">
        <v>58</v>
      </c>
      <c r="F26">
        <v>49</v>
      </c>
      <c r="G26">
        <v>33</v>
      </c>
      <c r="H26">
        <v>75</v>
      </c>
      <c r="I26">
        <v>50.61</v>
      </c>
      <c r="J26">
        <v>9.36</v>
      </c>
      <c r="K26">
        <v>46.83</v>
      </c>
      <c r="L26">
        <v>9.19</v>
      </c>
      <c r="M26">
        <v>44.18</v>
      </c>
      <c r="N26">
        <v>10.27</v>
      </c>
      <c r="O26">
        <v>49.59</v>
      </c>
      <c r="P26">
        <v>9.92</v>
      </c>
      <c r="Q26">
        <v>49.49</v>
      </c>
      <c r="R26">
        <v>8.7799999999999994</v>
      </c>
      <c r="S26">
        <v>9.5039999999999996</v>
      </c>
      <c r="T26">
        <v>47.79</v>
      </c>
      <c r="U26">
        <v>101.41</v>
      </c>
      <c r="V26">
        <v>106.97</v>
      </c>
      <c r="W26">
        <v>80.22</v>
      </c>
      <c r="X26">
        <v>97.61</v>
      </c>
      <c r="Y26">
        <v>92.52</v>
      </c>
      <c r="Z26">
        <f t="shared" si="2"/>
        <v>0.27275940680517685</v>
      </c>
      <c r="AA26">
        <f t="shared" si="3"/>
        <v>0.31116562578461149</v>
      </c>
      <c r="AB26">
        <f t="shared" si="4"/>
        <v>1.7923087607368111E-2</v>
      </c>
      <c r="AC26">
        <f t="shared" si="4"/>
        <v>4.1147764269462477E-2</v>
      </c>
      <c r="AD26">
        <f t="shared" si="4"/>
        <v>2.024301037863227E-2</v>
      </c>
      <c r="AE26">
        <f t="shared" si="4"/>
        <v>-4.2239672271735779E-2</v>
      </c>
      <c r="AF26">
        <f t="shared" si="4"/>
        <v>-6.7446184269945985E-3</v>
      </c>
      <c r="AG26">
        <f t="shared" si="4"/>
        <v>2.8905550444033524E-2</v>
      </c>
      <c r="AH26">
        <f t="shared" si="4"/>
        <v>-6.0620499762757102E-2</v>
      </c>
      <c r="AI26">
        <f t="shared" si="4"/>
        <v>0.20830639048246552</v>
      </c>
      <c r="AJ26">
        <f t="shared" si="4"/>
        <v>-0.39633427555142092</v>
      </c>
      <c r="AK26">
        <f t="shared" si="4"/>
        <v>-9.8886228586448965E-2</v>
      </c>
      <c r="AL26">
        <f t="shared" si="4"/>
        <v>0.9279404480082285</v>
      </c>
      <c r="AM26">
        <f t="shared" si="4"/>
        <v>0.33171255742751282</v>
      </c>
      <c r="AN26">
        <f t="shared" si="4"/>
        <v>0.16775936361283122</v>
      </c>
      <c r="AO26">
        <f t="shared" si="4"/>
        <v>-0.10005579021276263</v>
      </c>
      <c r="AP26">
        <f t="shared" si="4"/>
        <v>-0.55953631369770573</v>
      </c>
      <c r="AQ26">
        <f t="shared" si="4"/>
        <v>-0.31811135221727055</v>
      </c>
      <c r="AR26">
        <f t="shared" si="8"/>
        <v>0</v>
      </c>
      <c r="AS26">
        <f t="shared" si="8"/>
        <v>-4.2274308911825972E-3</v>
      </c>
      <c r="AT26">
        <f t="shared" si="8"/>
        <v>7.8025942382243902E-3</v>
      </c>
      <c r="AU26">
        <f t="shared" si="8"/>
        <v>0.52994578481551646</v>
      </c>
      <c r="AV26">
        <f t="shared" si="8"/>
        <v>-9.6423488418838119E-2</v>
      </c>
      <c r="AW26">
        <f t="shared" si="8"/>
        <v>-0.74321609425888002</v>
      </c>
      <c r="AX26">
        <f t="shared" si="8"/>
        <v>0.38893953695043409</v>
      </c>
      <c r="AY26">
        <f t="shared" si="5"/>
        <v>6.6935301845899187E-2</v>
      </c>
      <c r="BA26" s="2">
        <v>-7.6141388613756794E-3</v>
      </c>
      <c r="BB26" s="3" t="s">
        <v>58</v>
      </c>
      <c r="BE26">
        <v>18</v>
      </c>
      <c r="BF26">
        <v>-8.8458482761719976E-5</v>
      </c>
      <c r="BG26" t="s">
        <v>18</v>
      </c>
    </row>
    <row r="27" spans="1:59" x14ac:dyDescent="0.25">
      <c r="A27" t="s">
        <v>59</v>
      </c>
      <c r="B27">
        <v>0.36526257832329367</v>
      </c>
      <c r="C27">
        <v>64</v>
      </c>
      <c r="D27">
        <v>16</v>
      </c>
      <c r="E27">
        <v>42</v>
      </c>
      <c r="F27">
        <v>87</v>
      </c>
      <c r="G27">
        <v>25</v>
      </c>
      <c r="H27">
        <v>46</v>
      </c>
      <c r="I27">
        <v>48.35</v>
      </c>
      <c r="J27">
        <v>7.6</v>
      </c>
      <c r="K27">
        <v>43.64</v>
      </c>
      <c r="L27">
        <v>7.88</v>
      </c>
      <c r="M27">
        <v>47.36</v>
      </c>
      <c r="N27">
        <v>9.51</v>
      </c>
      <c r="O27">
        <v>53.39</v>
      </c>
      <c r="P27">
        <v>8.2899999999999991</v>
      </c>
      <c r="Q27">
        <v>51.29</v>
      </c>
      <c r="R27">
        <v>9.98</v>
      </c>
      <c r="S27">
        <v>8.6519999999999992</v>
      </c>
      <c r="T27">
        <v>51.55</v>
      </c>
      <c r="U27">
        <v>100.97</v>
      </c>
      <c r="V27">
        <v>114.93</v>
      </c>
      <c r="W27">
        <v>92.03</v>
      </c>
      <c r="X27">
        <v>93.94</v>
      </c>
      <c r="Y27">
        <v>97.34</v>
      </c>
      <c r="Z27">
        <f t="shared" si="2"/>
        <v>0.36526257832329367</v>
      </c>
      <c r="AA27">
        <f t="shared" si="3"/>
        <v>0.35010793604202489</v>
      </c>
      <c r="AB27">
        <f t="shared" si="4"/>
        <v>5.213989122143451E-2</v>
      </c>
      <c r="AC27">
        <f t="shared" si="4"/>
        <v>8.3337244090050579E-3</v>
      </c>
      <c r="AD27">
        <f t="shared" si="4"/>
        <v>1.4658731653492334E-2</v>
      </c>
      <c r="AE27">
        <f t="shared" si="4"/>
        <v>-7.4996969135530861E-2</v>
      </c>
      <c r="AF27">
        <f t="shared" si="4"/>
        <v>-5.1095594143898476E-3</v>
      </c>
      <c r="AG27">
        <f t="shared" si="4"/>
        <v>1.7728737605673894E-2</v>
      </c>
      <c r="AH27">
        <f t="shared" si="4"/>
        <v>-5.7913478828873856E-2</v>
      </c>
      <c r="AI27">
        <f t="shared" si="4"/>
        <v>0.16913766748576262</v>
      </c>
      <c r="AJ27">
        <f t="shared" si="4"/>
        <v>-0.36933648911091199</v>
      </c>
      <c r="AK27">
        <f t="shared" si="4"/>
        <v>-8.4790367928315333E-2</v>
      </c>
      <c r="AL27">
        <f t="shared" si="4"/>
        <v>0.99473199677839974</v>
      </c>
      <c r="AM27">
        <f t="shared" si="4"/>
        <v>0.3071651821943181</v>
      </c>
      <c r="AN27">
        <f t="shared" si="4"/>
        <v>0.18061448726132401</v>
      </c>
      <c r="AO27">
        <f t="shared" si="4"/>
        <v>-8.3615171458044577E-2</v>
      </c>
      <c r="AP27">
        <f t="shared" si="4"/>
        <v>-0.57988720003142702</v>
      </c>
      <c r="AQ27">
        <f t="shared" si="4"/>
        <v>-0.36158898577771759</v>
      </c>
      <c r="AR27">
        <f t="shared" si="8"/>
        <v>0</v>
      </c>
      <c r="AS27">
        <f t="shared" si="8"/>
        <v>-4.5600347863666646E-3</v>
      </c>
      <c r="AT27">
        <f t="shared" si="8"/>
        <v>7.7687401659946422E-3</v>
      </c>
      <c r="AU27">
        <f t="shared" si="8"/>
        <v>0.56938084555340107</v>
      </c>
      <c r="AV27">
        <f t="shared" si="8"/>
        <v>-0.11061896832692186</v>
      </c>
      <c r="AW27">
        <f t="shared" si="8"/>
        <v>-0.7152722046376313</v>
      </c>
      <c r="AX27">
        <f t="shared" si="8"/>
        <v>0.40920205930345066</v>
      </c>
      <c r="AY27">
        <f t="shared" si="5"/>
        <v>6.6935301845899187E-2</v>
      </c>
      <c r="BA27" s="2">
        <v>-8.4632559374636113E-3</v>
      </c>
      <c r="BB27" s="3" t="s">
        <v>9</v>
      </c>
      <c r="BE27">
        <v>19</v>
      </c>
      <c r="BF27">
        <v>7.6941073249426985E-5</v>
      </c>
      <c r="BG27" t="s">
        <v>19</v>
      </c>
    </row>
    <row r="28" spans="1:59" x14ac:dyDescent="0.25">
      <c r="A28" t="s">
        <v>60</v>
      </c>
      <c r="B28">
        <v>0.32241949753710974</v>
      </c>
      <c r="C28">
        <v>94</v>
      </c>
      <c r="D28">
        <v>32</v>
      </c>
      <c r="E28">
        <v>64</v>
      </c>
      <c r="F28">
        <v>44</v>
      </c>
      <c r="G28">
        <v>27</v>
      </c>
      <c r="H28">
        <v>42</v>
      </c>
      <c r="I28">
        <v>48.12</v>
      </c>
      <c r="J28">
        <v>7.57</v>
      </c>
      <c r="K28">
        <v>47.96</v>
      </c>
      <c r="L28">
        <v>7.45</v>
      </c>
      <c r="M28">
        <v>43.14</v>
      </c>
      <c r="N28">
        <v>7.71</v>
      </c>
      <c r="O28">
        <v>51.41</v>
      </c>
      <c r="P28">
        <v>8.42</v>
      </c>
      <c r="Q28">
        <v>49.34</v>
      </c>
      <c r="R28">
        <v>7.72</v>
      </c>
      <c r="S28">
        <v>7.774</v>
      </c>
      <c r="T28">
        <v>52.89</v>
      </c>
      <c r="U28">
        <v>97.15</v>
      </c>
      <c r="V28">
        <v>105.14</v>
      </c>
      <c r="W28">
        <v>86.07</v>
      </c>
      <c r="X28">
        <v>96.07</v>
      </c>
      <c r="Y28">
        <v>90.97</v>
      </c>
      <c r="Z28">
        <f t="shared" si="2"/>
        <v>0.32241949753710974</v>
      </c>
      <c r="AA28">
        <f t="shared" si="3"/>
        <v>0.25775121282121327</v>
      </c>
      <c r="AB28">
        <f t="shared" si="4"/>
        <v>7.6580465231481931E-2</v>
      </c>
      <c r="AC28">
        <f t="shared" si="4"/>
        <v>1.6667448818010116E-2</v>
      </c>
      <c r="AD28">
        <f t="shared" si="4"/>
        <v>2.2337114900559746E-2</v>
      </c>
      <c r="AE28">
        <f t="shared" si="4"/>
        <v>-3.7929501631762737E-2</v>
      </c>
      <c r="AF28">
        <f t="shared" si="4"/>
        <v>-5.5183241675410347E-3</v>
      </c>
      <c r="AG28">
        <f t="shared" si="4"/>
        <v>1.6187108248658773E-2</v>
      </c>
      <c r="AH28">
        <f t="shared" si="4"/>
        <v>-5.7637985547991925E-2</v>
      </c>
      <c r="AI28">
        <f t="shared" si="4"/>
        <v>0.16847001879831883</v>
      </c>
      <c r="AJ28">
        <f t="shared" si="4"/>
        <v>-0.40589775476075479</v>
      </c>
      <c r="AK28">
        <f t="shared" si="4"/>
        <v>-8.0163482368775282E-2</v>
      </c>
      <c r="AL28">
        <f t="shared" si="4"/>
        <v>0.90609667105194613</v>
      </c>
      <c r="AM28">
        <f t="shared" si="4"/>
        <v>0.24902666190517272</v>
      </c>
      <c r="AN28">
        <f t="shared" si="4"/>
        <v>0.17391629125500407</v>
      </c>
      <c r="AO28">
        <f t="shared" si="4"/>
        <v>-8.492638645075215E-2</v>
      </c>
      <c r="AP28">
        <f t="shared" si="4"/>
        <v>-0.55784040650322897</v>
      </c>
      <c r="AQ28">
        <f t="shared" si="4"/>
        <v>-0.27970610923887568</v>
      </c>
      <c r="AR28">
        <f t="shared" si="8"/>
        <v>0</v>
      </c>
      <c r="AS28">
        <f t="shared" si="8"/>
        <v>-4.6785691532673698E-3</v>
      </c>
      <c r="AT28">
        <f t="shared" si="8"/>
        <v>7.4748252661818318E-3</v>
      </c>
      <c r="AU28">
        <f t="shared" si="8"/>
        <v>0.52087968416849029</v>
      </c>
      <c r="AV28">
        <f t="shared" si="8"/>
        <v>-0.10345511902529789</v>
      </c>
      <c r="AW28">
        <f t="shared" si="8"/>
        <v>-0.73149032041236151</v>
      </c>
      <c r="AX28">
        <f t="shared" si="8"/>
        <v>0.38242358059209886</v>
      </c>
      <c r="AY28">
        <f t="shared" si="5"/>
        <v>6.6935301845899187E-2</v>
      </c>
      <c r="BA28" s="2">
        <v>-1.0086269174673652E-2</v>
      </c>
      <c r="BB28" s="3" t="s">
        <v>14</v>
      </c>
      <c r="BE28">
        <v>20</v>
      </c>
      <c r="BF28">
        <v>4.9541533590307238E-3</v>
      </c>
      <c r="BG28" t="s">
        <v>20</v>
      </c>
    </row>
    <row r="29" spans="1:59" x14ac:dyDescent="0.25">
      <c r="A29" t="s">
        <v>61</v>
      </c>
      <c r="B29">
        <v>0.34069900060636593</v>
      </c>
      <c r="C29">
        <v>68</v>
      </c>
      <c r="D29">
        <v>60</v>
      </c>
      <c r="E29">
        <v>64</v>
      </c>
      <c r="F29">
        <v>93</v>
      </c>
      <c r="G29">
        <v>38</v>
      </c>
      <c r="H29">
        <v>29</v>
      </c>
      <c r="I29">
        <v>49.12</v>
      </c>
      <c r="J29">
        <v>8</v>
      </c>
      <c r="K29">
        <v>46.74</v>
      </c>
      <c r="L29">
        <v>10.24</v>
      </c>
      <c r="M29">
        <v>46.15</v>
      </c>
      <c r="N29">
        <v>10.64</v>
      </c>
      <c r="O29">
        <v>51.8</v>
      </c>
      <c r="P29">
        <v>9.65</v>
      </c>
      <c r="Q29">
        <v>49.06</v>
      </c>
      <c r="R29">
        <v>9.44</v>
      </c>
      <c r="S29">
        <v>9.5939999999999994</v>
      </c>
      <c r="T29">
        <v>46.15</v>
      </c>
      <c r="U29">
        <v>90.34</v>
      </c>
      <c r="V29">
        <v>117.46000000000001</v>
      </c>
      <c r="W29">
        <v>101.16</v>
      </c>
      <c r="X29">
        <v>92.99</v>
      </c>
      <c r="Y29">
        <v>88.43</v>
      </c>
      <c r="Z29">
        <f t="shared" si="2"/>
        <v>0.34069900060636593</v>
      </c>
      <c r="AA29">
        <f t="shared" si="3"/>
        <v>0.33369297940619785</v>
      </c>
      <c r="AB29">
        <f t="shared" si="4"/>
        <v>5.5398634422774165E-2</v>
      </c>
      <c r="AC29">
        <f t="shared" si="4"/>
        <v>3.1251466533768965E-2</v>
      </c>
      <c r="AD29">
        <f t="shared" si="4"/>
        <v>2.2337114900559746E-2</v>
      </c>
      <c r="AE29">
        <f t="shared" si="4"/>
        <v>-8.0169173903498508E-2</v>
      </c>
      <c r="AF29">
        <f t="shared" si="4"/>
        <v>-7.7665303098725675E-3</v>
      </c>
      <c r="AG29">
        <f t="shared" si="4"/>
        <v>1.1176812838359629E-2</v>
      </c>
      <c r="AH29">
        <f t="shared" si="4"/>
        <v>-5.8835782421391591E-2</v>
      </c>
      <c r="AI29">
        <f t="shared" si="4"/>
        <v>0.17803964998501329</v>
      </c>
      <c r="AJ29">
        <f t="shared" si="4"/>
        <v>-0.39557258251704919</v>
      </c>
      <c r="AK29">
        <f t="shared" si="4"/>
        <v>-0.11018443751090723</v>
      </c>
      <c r="AL29">
        <f t="shared" si="4"/>
        <v>0.96931760243503273</v>
      </c>
      <c r="AM29">
        <f t="shared" si="4"/>
        <v>0.34366325326472608</v>
      </c>
      <c r="AN29">
        <f t="shared" si="4"/>
        <v>0.17523563289261254</v>
      </c>
      <c r="AO29">
        <f t="shared" si="4"/>
        <v>-9.7332497535600748E-2</v>
      </c>
      <c r="AP29">
        <f t="shared" si="4"/>
        <v>-0.55467471307353899</v>
      </c>
      <c r="AQ29">
        <f t="shared" si="4"/>
        <v>-0.34202405067551639</v>
      </c>
      <c r="AR29">
        <f t="shared" si="8"/>
        <v>0</v>
      </c>
      <c r="AS29">
        <f t="shared" si="8"/>
        <v>-4.0823589794533764E-3</v>
      </c>
      <c r="AT29">
        <f t="shared" si="8"/>
        <v>6.9508565573532339E-3</v>
      </c>
      <c r="AU29">
        <f t="shared" si="8"/>
        <v>0.58191485355174888</v>
      </c>
      <c r="AV29">
        <f t="shared" si="8"/>
        <v>-0.12159312002555053</v>
      </c>
      <c r="AW29">
        <f t="shared" si="8"/>
        <v>-0.70803877271932436</v>
      </c>
      <c r="AX29">
        <f t="shared" si="8"/>
        <v>0.37174581985005284</v>
      </c>
      <c r="AY29">
        <f t="shared" si="5"/>
        <v>6.6935301845899187E-2</v>
      </c>
      <c r="BA29" s="2">
        <v>-1.0760198975674535E-2</v>
      </c>
      <c r="BB29" s="3" t="s">
        <v>10</v>
      </c>
      <c r="BE29">
        <v>21</v>
      </c>
      <c r="BF29">
        <v>-1.2019881378563715E-3</v>
      </c>
      <c r="BG29" t="s">
        <v>21</v>
      </c>
    </row>
    <row r="30" spans="1:59" x14ac:dyDescent="0.25">
      <c r="A30" t="s">
        <v>62</v>
      </c>
      <c r="B30">
        <v>0.37910152681174436</v>
      </c>
      <c r="C30">
        <v>63</v>
      </c>
      <c r="D30">
        <v>27</v>
      </c>
      <c r="E30">
        <v>31</v>
      </c>
      <c r="F30">
        <v>99</v>
      </c>
      <c r="G30">
        <v>28</v>
      </c>
      <c r="H30">
        <v>33</v>
      </c>
      <c r="I30">
        <v>48.06</v>
      </c>
      <c r="J30">
        <v>9.67</v>
      </c>
      <c r="K30">
        <v>49.52</v>
      </c>
      <c r="L30">
        <v>8.76</v>
      </c>
      <c r="M30">
        <v>47.75</v>
      </c>
      <c r="N30">
        <v>10.11</v>
      </c>
      <c r="O30">
        <v>50.21</v>
      </c>
      <c r="P30">
        <v>9.6199999999999992</v>
      </c>
      <c r="Q30">
        <v>50.29</v>
      </c>
      <c r="R30">
        <v>9.51</v>
      </c>
      <c r="S30">
        <v>9.5340000000000007</v>
      </c>
      <c r="T30">
        <v>44.96</v>
      </c>
      <c r="U30">
        <v>90.7</v>
      </c>
      <c r="V30">
        <v>117.83</v>
      </c>
      <c r="W30">
        <v>87.41</v>
      </c>
      <c r="X30">
        <v>92.01</v>
      </c>
      <c r="Y30">
        <v>88.01</v>
      </c>
      <c r="Z30">
        <f t="shared" si="2"/>
        <v>0.37910152681174436</v>
      </c>
      <c r="AA30">
        <f t="shared" si="3"/>
        <v>0.34931752783098602</v>
      </c>
      <c r="AB30">
        <f t="shared" si="4"/>
        <v>5.1325205421099598E-2</v>
      </c>
      <c r="AC30">
        <f t="shared" si="4"/>
        <v>1.4063159940196036E-2</v>
      </c>
      <c r="AD30">
        <f t="shared" si="4"/>
        <v>1.0819540029958627E-2</v>
      </c>
      <c r="AE30">
        <f t="shared" si="4"/>
        <v>-8.5341378671466156E-2</v>
      </c>
      <c r="AF30">
        <f t="shared" si="4"/>
        <v>-5.7227065441166286E-3</v>
      </c>
      <c r="AG30">
        <f t="shared" si="4"/>
        <v>1.2718442195374751E-2</v>
      </c>
      <c r="AH30">
        <f t="shared" si="4"/>
        <v>-5.7566117735587952E-2</v>
      </c>
      <c r="AI30">
        <f t="shared" si="4"/>
        <v>0.2152054269193848</v>
      </c>
      <c r="AJ30">
        <f t="shared" si="4"/>
        <v>-0.41910043402319808</v>
      </c>
      <c r="AK30">
        <f t="shared" si="4"/>
        <v>-9.4259343026908915E-2</v>
      </c>
      <c r="AL30">
        <f t="shared" si="4"/>
        <v>1.0029234131370057</v>
      </c>
      <c r="AM30">
        <f t="shared" si="4"/>
        <v>0.32654468895736655</v>
      </c>
      <c r="AN30">
        <f t="shared" si="4"/>
        <v>0.16985677852390108</v>
      </c>
      <c r="AO30">
        <f t="shared" si="4"/>
        <v>-9.7029909460360525E-2</v>
      </c>
      <c r="AP30">
        <f t="shared" si="4"/>
        <v>-0.56858115206824855</v>
      </c>
      <c r="AQ30">
        <f t="shared" si="4"/>
        <v>-0.3445602459665425</v>
      </c>
      <c r="AR30">
        <f t="shared" si="8"/>
        <v>0</v>
      </c>
      <c r="AS30">
        <f t="shared" si="8"/>
        <v>-3.97709338496693E-3</v>
      </c>
      <c r="AT30">
        <f t="shared" si="8"/>
        <v>6.9785553437230275E-3</v>
      </c>
      <c r="AU30">
        <f t="shared" si="8"/>
        <v>0.58374789029459018</v>
      </c>
      <c r="AV30">
        <f t="shared" si="8"/>
        <v>-0.10506578313002543</v>
      </c>
      <c r="AW30">
        <f t="shared" si="8"/>
        <v>-0.70057691663517629</v>
      </c>
      <c r="AX30">
        <f t="shared" si="8"/>
        <v>0.36998020586908459</v>
      </c>
      <c r="AY30">
        <f t="shared" si="5"/>
        <v>6.6935301845899187E-2</v>
      </c>
      <c r="BA30" s="2">
        <v>-1.1306047963178535E-2</v>
      </c>
      <c r="BB30" s="3" t="s">
        <v>15</v>
      </c>
      <c r="BE30">
        <v>22</v>
      </c>
      <c r="BF30">
        <v>-7.6141388613756794E-3</v>
      </c>
      <c r="BG30" t="s">
        <v>22</v>
      </c>
    </row>
    <row r="31" spans="1:59" x14ac:dyDescent="0.25">
      <c r="A31" t="s">
        <v>63</v>
      </c>
      <c r="B31">
        <v>0.33794640709881452</v>
      </c>
      <c r="C31">
        <v>90</v>
      </c>
      <c r="D31">
        <v>30</v>
      </c>
      <c r="E31">
        <v>42</v>
      </c>
      <c r="F31">
        <v>90</v>
      </c>
      <c r="G31">
        <v>52</v>
      </c>
      <c r="H31">
        <v>20</v>
      </c>
      <c r="I31">
        <v>50.33</v>
      </c>
      <c r="J31">
        <v>7.8</v>
      </c>
      <c r="K31">
        <v>45.31</v>
      </c>
      <c r="L31">
        <v>8.48</v>
      </c>
      <c r="M31">
        <v>48.1</v>
      </c>
      <c r="N31">
        <v>9.66</v>
      </c>
      <c r="O31">
        <v>48.03</v>
      </c>
      <c r="P31">
        <v>8.44</v>
      </c>
      <c r="Q31">
        <v>53.13</v>
      </c>
      <c r="R31">
        <v>7.78</v>
      </c>
      <c r="S31">
        <v>8.4320000000000004</v>
      </c>
      <c r="T31">
        <v>48.95</v>
      </c>
      <c r="U31">
        <v>101.58</v>
      </c>
      <c r="V31">
        <v>116.21000000000001</v>
      </c>
      <c r="W31">
        <v>99.47</v>
      </c>
      <c r="X31">
        <v>96.36</v>
      </c>
      <c r="Y31">
        <v>92.48</v>
      </c>
      <c r="Z31">
        <f t="shared" si="2"/>
        <v>0.33794640709881452</v>
      </c>
      <c r="AA31">
        <f t="shared" si="3"/>
        <v>0.36041291370343342</v>
      </c>
      <c r="AB31">
        <f t="shared" si="4"/>
        <v>7.3321722030142283E-2</v>
      </c>
      <c r="AC31">
        <f t="shared" si="4"/>
        <v>1.5625733266884483E-2</v>
      </c>
      <c r="AD31">
        <f t="shared" si="4"/>
        <v>1.4658731653492334E-2</v>
      </c>
      <c r="AE31">
        <f t="shared" si="4"/>
        <v>-7.7583071519514685E-2</v>
      </c>
      <c r="AF31">
        <f t="shared" si="4"/>
        <v>-1.0627883581930883E-2</v>
      </c>
      <c r="AG31">
        <f t="shared" si="4"/>
        <v>7.7081467850756069E-3</v>
      </c>
      <c r="AH31">
        <f t="shared" si="4"/>
        <v>-6.028511663820519E-2</v>
      </c>
      <c r="AI31">
        <f t="shared" si="4"/>
        <v>0.17358865873538795</v>
      </c>
      <c r="AJ31">
        <f t="shared" si="4"/>
        <v>-0.38347012652647627</v>
      </c>
      <c r="AK31">
        <f t="shared" si="4"/>
        <v>-9.1246487313720051E-2</v>
      </c>
      <c r="AL31">
        <f t="shared" si="4"/>
        <v>1.0102746842280623</v>
      </c>
      <c r="AM31">
        <f t="shared" si="4"/>
        <v>0.31201005888508021</v>
      </c>
      <c r="AN31">
        <f t="shared" si="4"/>
        <v>0.16248199706239733</v>
      </c>
      <c r="AO31">
        <f t="shared" si="4"/>
        <v>-8.5128111834245623E-2</v>
      </c>
      <c r="AP31">
        <f t="shared" si="4"/>
        <v>-0.60069032828367563</v>
      </c>
      <c r="AQ31">
        <f t="shared" si="4"/>
        <v>-0.28187999091689808</v>
      </c>
      <c r="AR31">
        <f t="shared" si="8"/>
        <v>0</v>
      </c>
      <c r="AS31">
        <f t="shared" si="8"/>
        <v>-4.3300427311861933E-3</v>
      </c>
      <c r="AT31">
        <f t="shared" si="8"/>
        <v>7.8156742206767927E-3</v>
      </c>
      <c r="AU31">
        <f t="shared" si="8"/>
        <v>0.57572216185296043</v>
      </c>
      <c r="AV31">
        <f t="shared" si="8"/>
        <v>-0.11956176007257327</v>
      </c>
      <c r="AW31">
        <f t="shared" si="8"/>
        <v>-0.73369842068216051</v>
      </c>
      <c r="AX31">
        <f t="shared" si="8"/>
        <v>0.38877138323796095</v>
      </c>
      <c r="AY31">
        <f t="shared" si="5"/>
        <v>6.6935301845899187E-2</v>
      </c>
      <c r="BA31" s="2">
        <v>-3.6231361300372501E-2</v>
      </c>
      <c r="BB31" s="3" t="s">
        <v>16</v>
      </c>
      <c r="BE31">
        <v>23</v>
      </c>
      <c r="BF31">
        <v>4.2038428118291622E-3</v>
      </c>
      <c r="BG31" t="s">
        <v>23</v>
      </c>
    </row>
    <row r="32" spans="1:59" x14ac:dyDescent="0.25">
      <c r="A32" t="s">
        <v>64</v>
      </c>
      <c r="B32">
        <v>0.32666791657863659</v>
      </c>
      <c r="C32">
        <v>86</v>
      </c>
      <c r="D32">
        <v>25</v>
      </c>
      <c r="E32">
        <v>43</v>
      </c>
      <c r="F32">
        <v>92</v>
      </c>
      <c r="G32">
        <v>52</v>
      </c>
      <c r="H32">
        <v>28</v>
      </c>
      <c r="I32">
        <v>51.95</v>
      </c>
      <c r="J32">
        <v>8.59</v>
      </c>
      <c r="K32">
        <v>47.64</v>
      </c>
      <c r="L32">
        <v>8.15</v>
      </c>
      <c r="M32">
        <v>47.53</v>
      </c>
      <c r="N32">
        <v>10.93</v>
      </c>
      <c r="O32">
        <v>50.17</v>
      </c>
      <c r="P32">
        <v>8.33</v>
      </c>
      <c r="Q32">
        <v>52.44</v>
      </c>
      <c r="R32">
        <v>9.15</v>
      </c>
      <c r="S32">
        <v>9.0299999999999994</v>
      </c>
      <c r="T32">
        <v>48.52</v>
      </c>
      <c r="U32">
        <v>102.2</v>
      </c>
      <c r="V32">
        <v>118.1</v>
      </c>
      <c r="W32">
        <v>101.74</v>
      </c>
      <c r="X32">
        <v>95.84</v>
      </c>
      <c r="Y32">
        <v>98.24</v>
      </c>
      <c r="Z32">
        <f t="shared" si="2"/>
        <v>0.32666791657863659</v>
      </c>
      <c r="AA32">
        <f t="shared" si="3"/>
        <v>0.38618566553609684</v>
      </c>
      <c r="AB32">
        <f t="shared" si="4"/>
        <v>7.0062978828802622E-2</v>
      </c>
      <c r="AC32">
        <f t="shared" si="4"/>
        <v>1.3021444389070403E-2</v>
      </c>
      <c r="AD32">
        <f t="shared" si="4"/>
        <v>1.5007749073813579E-2</v>
      </c>
      <c r="AE32">
        <f t="shared" si="4"/>
        <v>-7.930713977550391E-2</v>
      </c>
      <c r="AF32">
        <f t="shared" si="4"/>
        <v>-1.0627883581930883E-2</v>
      </c>
      <c r="AG32">
        <f t="shared" si="4"/>
        <v>1.0791405499105849E-2</v>
      </c>
      <c r="AH32">
        <f t="shared" si="4"/>
        <v>-6.2225547573112654E-2</v>
      </c>
      <c r="AI32">
        <f t="shared" si="4"/>
        <v>0.19117007417140802</v>
      </c>
      <c r="AJ32">
        <f t="shared" si="4"/>
        <v>-0.40318951286076643</v>
      </c>
      <c r="AK32">
        <f t="shared" si="4"/>
        <v>-8.7695621651747463E-2</v>
      </c>
      <c r="AL32">
        <f t="shared" si="4"/>
        <v>0.99830261416548449</v>
      </c>
      <c r="AM32">
        <f t="shared" si="4"/>
        <v>0.35303001486686614</v>
      </c>
      <c r="AN32">
        <f t="shared" si="4"/>
        <v>0.16972146143286432</v>
      </c>
      <c r="AO32">
        <f t="shared" si="4"/>
        <v>-8.4018622225031522E-2</v>
      </c>
      <c r="AP32">
        <f t="shared" si="4"/>
        <v>-0.59288915518908236</v>
      </c>
      <c r="AQ32">
        <f t="shared" si="4"/>
        <v>-0.33151695589840841</v>
      </c>
      <c r="AR32">
        <f t="shared" si="8"/>
        <v>0</v>
      </c>
      <c r="AS32">
        <f t="shared" si="8"/>
        <v>-4.2920055835986536E-3</v>
      </c>
      <c r="AT32">
        <f t="shared" si="8"/>
        <v>7.8633776860914384E-3</v>
      </c>
      <c r="AU32">
        <f t="shared" si="8"/>
        <v>0.58508551170152845</v>
      </c>
      <c r="AV32">
        <f t="shared" si="8"/>
        <v>-0.12229027314550722</v>
      </c>
      <c r="AW32">
        <f t="shared" si="8"/>
        <v>-0.72973906847424519</v>
      </c>
      <c r="AX32">
        <f t="shared" si="8"/>
        <v>0.41298551783409687</v>
      </c>
      <c r="AY32">
        <f t="shared" si="5"/>
        <v>6.6935301845899187E-2</v>
      </c>
      <c r="BA32" s="3">
        <v>6.6935301845899187E-2</v>
      </c>
      <c r="BB32" s="3" t="s">
        <v>65</v>
      </c>
      <c r="BF32">
        <v>6.6935301845899187E-2</v>
      </c>
    </row>
    <row r="33" spans="1:51" x14ac:dyDescent="0.25">
      <c r="A33" t="s">
        <v>66</v>
      </c>
      <c r="B33">
        <v>0.24859531528133649</v>
      </c>
      <c r="C33">
        <v>100</v>
      </c>
      <c r="D33">
        <v>52</v>
      </c>
      <c r="E33">
        <v>100</v>
      </c>
      <c r="F33">
        <v>51</v>
      </c>
      <c r="G33">
        <v>77</v>
      </c>
      <c r="H33">
        <v>28</v>
      </c>
      <c r="I33">
        <v>49.05</v>
      </c>
      <c r="J33">
        <v>8.66</v>
      </c>
      <c r="K33">
        <v>47.38</v>
      </c>
      <c r="L33">
        <v>8.31</v>
      </c>
      <c r="M33">
        <v>42.44</v>
      </c>
      <c r="N33">
        <v>9.8800000000000008</v>
      </c>
      <c r="O33">
        <v>51.57</v>
      </c>
      <c r="P33">
        <v>8.65</v>
      </c>
      <c r="Q33">
        <v>52.53</v>
      </c>
      <c r="R33">
        <v>9.01</v>
      </c>
      <c r="S33">
        <v>8.9019999999999992</v>
      </c>
      <c r="T33">
        <v>46.75</v>
      </c>
      <c r="U33">
        <v>92.97</v>
      </c>
      <c r="V33">
        <v>115.98</v>
      </c>
      <c r="W33">
        <v>95.2</v>
      </c>
      <c r="X33">
        <v>95.2</v>
      </c>
      <c r="Y33">
        <v>92.56</v>
      </c>
      <c r="Z33">
        <f t="shared" si="2"/>
        <v>0.24859531528133649</v>
      </c>
      <c r="AA33">
        <f t="shared" si="3"/>
        <v>0.30983307264423549</v>
      </c>
      <c r="AB33">
        <f t="shared" ref="AB33:AQ70" si="9">AB$1*C33</f>
        <v>8.1468580033491417E-2</v>
      </c>
      <c r="AC33">
        <f t="shared" si="9"/>
        <v>2.7084604329266439E-2</v>
      </c>
      <c r="AD33">
        <f t="shared" si="9"/>
        <v>3.4901742032124601E-2</v>
      </c>
      <c r="AE33">
        <f t="shared" si="9"/>
        <v>-4.396374052772499E-2</v>
      </c>
      <c r="AF33">
        <f t="shared" si="9"/>
        <v>-1.5737442996320728E-2</v>
      </c>
      <c r="AG33">
        <f t="shared" si="9"/>
        <v>1.0791405499105849E-2</v>
      </c>
      <c r="AH33">
        <f t="shared" si="9"/>
        <v>-5.8751936640253619E-2</v>
      </c>
      <c r="AI33">
        <f t="shared" si="9"/>
        <v>0.1927279211087769</v>
      </c>
      <c r="AJ33">
        <f t="shared" si="9"/>
        <v>-0.40098906631702591</v>
      </c>
      <c r="AK33">
        <f t="shared" si="9"/>
        <v>-8.9417253487855383E-2</v>
      </c>
      <c r="AL33">
        <f t="shared" si="9"/>
        <v>0.89139412886983282</v>
      </c>
      <c r="AM33">
        <f t="shared" si="9"/>
        <v>0.31911587803153135</v>
      </c>
      <c r="AN33">
        <f t="shared" si="9"/>
        <v>0.17445755961915113</v>
      </c>
      <c r="AO33">
        <f t="shared" si="9"/>
        <v>-8.7246228360927103E-2</v>
      </c>
      <c r="AP33">
        <f t="shared" si="9"/>
        <v>-0.59390669950576847</v>
      </c>
      <c r="AQ33">
        <f t="shared" si="9"/>
        <v>-0.32644456531635624</v>
      </c>
      <c r="AR33">
        <f t="shared" si="8"/>
        <v>0</v>
      </c>
      <c r="AS33">
        <f t="shared" si="8"/>
        <v>-4.1354340691104087E-3</v>
      </c>
      <c r="AT33">
        <f t="shared" si="8"/>
        <v>7.1532115799992271E-3</v>
      </c>
      <c r="AU33">
        <f t="shared" si="8"/>
        <v>0.57458270658038335</v>
      </c>
      <c r="AV33">
        <f t="shared" si="8"/>
        <v>-0.11442927072392657</v>
      </c>
      <c r="AW33">
        <f t="shared" si="8"/>
        <v>-0.72486601960296471</v>
      </c>
      <c r="AX33">
        <f t="shared" si="8"/>
        <v>0.38910769066290729</v>
      </c>
      <c r="AY33">
        <f t="shared" si="5"/>
        <v>6.6935301845899187E-2</v>
      </c>
    </row>
    <row r="34" spans="1:51" x14ac:dyDescent="0.25">
      <c r="A34" t="s">
        <v>67</v>
      </c>
      <c r="B34">
        <v>0.26304604637569895</v>
      </c>
      <c r="C34">
        <v>71</v>
      </c>
      <c r="D34">
        <v>27</v>
      </c>
      <c r="E34">
        <v>19</v>
      </c>
      <c r="F34">
        <v>88</v>
      </c>
      <c r="G34">
        <v>49</v>
      </c>
      <c r="H34">
        <v>48</v>
      </c>
      <c r="I34">
        <v>50.54</v>
      </c>
      <c r="J34">
        <v>9.0399999999999991</v>
      </c>
      <c r="K34">
        <v>50.18</v>
      </c>
      <c r="L34">
        <v>8.2799999999999994</v>
      </c>
      <c r="M34">
        <v>49.24</v>
      </c>
      <c r="N34">
        <v>7.94</v>
      </c>
      <c r="O34">
        <v>45.28</v>
      </c>
      <c r="P34">
        <v>7.65</v>
      </c>
      <c r="Q34">
        <v>50.5</v>
      </c>
      <c r="R34">
        <v>9.18</v>
      </c>
      <c r="S34">
        <v>8.4179999999999993</v>
      </c>
      <c r="T34">
        <v>42.59</v>
      </c>
      <c r="U34">
        <v>97.51</v>
      </c>
      <c r="V34">
        <v>114.67</v>
      </c>
      <c r="W34">
        <v>92.51</v>
      </c>
      <c r="X34">
        <v>94.62</v>
      </c>
      <c r="Y34">
        <v>91.66</v>
      </c>
      <c r="Z34">
        <f t="shared" si="2"/>
        <v>0.26304604637569895</v>
      </c>
      <c r="AA34">
        <f t="shared" si="3"/>
        <v>0.29360611676660714</v>
      </c>
      <c r="AB34">
        <f t="shared" si="9"/>
        <v>5.7842691823778908E-2</v>
      </c>
      <c r="AC34">
        <f t="shared" si="9"/>
        <v>1.4063159940196036E-2</v>
      </c>
      <c r="AD34">
        <f t="shared" si="9"/>
        <v>6.6313309861036748E-3</v>
      </c>
      <c r="AE34">
        <f t="shared" si="9"/>
        <v>-7.5859003263525474E-2</v>
      </c>
      <c r="AF34">
        <f t="shared" si="9"/>
        <v>-1.00147364522041E-2</v>
      </c>
      <c r="AG34">
        <f t="shared" si="9"/>
        <v>1.8499552284181455E-2</v>
      </c>
      <c r="AH34">
        <f t="shared" si="9"/>
        <v>-6.0536653981619122E-2</v>
      </c>
      <c r="AI34">
        <f t="shared" si="9"/>
        <v>0.201184804483065</v>
      </c>
      <c r="AJ34">
        <f t="shared" si="9"/>
        <v>-0.42468618294192401</v>
      </c>
      <c r="AK34">
        <f t="shared" si="9"/>
        <v>-8.909444751858514E-2</v>
      </c>
      <c r="AL34">
        <f t="shared" si="9"/>
        <v>1.034218824353218</v>
      </c>
      <c r="AM34">
        <f t="shared" si="9"/>
        <v>0.256455472831008</v>
      </c>
      <c r="AN34">
        <f t="shared" si="9"/>
        <v>0.15317894705361962</v>
      </c>
      <c r="AO34">
        <f t="shared" si="9"/>
        <v>-7.7159959186253443E-2</v>
      </c>
      <c r="AP34">
        <f t="shared" si="9"/>
        <v>-0.57095542214051598</v>
      </c>
      <c r="AQ34">
        <f t="shared" si="9"/>
        <v>-0.33260389673741952</v>
      </c>
      <c r="AR34">
        <f t="shared" si="8"/>
        <v>0</v>
      </c>
      <c r="AS34">
        <f t="shared" si="8"/>
        <v>-3.7674467808216541E-3</v>
      </c>
      <c r="AT34">
        <f t="shared" si="8"/>
        <v>7.5025240525516254E-3</v>
      </c>
      <c r="AU34">
        <f t="shared" si="8"/>
        <v>0.56809276568005307</v>
      </c>
      <c r="AV34">
        <f t="shared" si="8"/>
        <v>-0.11119592263309293</v>
      </c>
      <c r="AW34">
        <f t="shared" si="8"/>
        <v>-0.7204498190633668</v>
      </c>
      <c r="AX34">
        <f t="shared" si="8"/>
        <v>0.38532423213226097</v>
      </c>
      <c r="AY34">
        <f t="shared" si="5"/>
        <v>6.6935301845899187E-2</v>
      </c>
    </row>
    <row r="35" spans="1:51" x14ac:dyDescent="0.25">
      <c r="A35" t="s">
        <v>68</v>
      </c>
      <c r="B35">
        <v>0.46572133379517733</v>
      </c>
      <c r="C35">
        <v>57</v>
      </c>
      <c r="D35">
        <v>51</v>
      </c>
      <c r="E35">
        <v>42</v>
      </c>
      <c r="F35">
        <v>86</v>
      </c>
      <c r="G35">
        <v>48</v>
      </c>
      <c r="H35">
        <v>44</v>
      </c>
      <c r="I35">
        <v>49</v>
      </c>
      <c r="J35">
        <v>8.2799999999999994</v>
      </c>
      <c r="K35">
        <v>45.26</v>
      </c>
      <c r="L35">
        <v>8.57</v>
      </c>
      <c r="M35">
        <v>46.8</v>
      </c>
      <c r="N35">
        <v>10.34</v>
      </c>
      <c r="O35">
        <v>54.03</v>
      </c>
      <c r="P35">
        <v>9.1999999999999993</v>
      </c>
      <c r="Q35">
        <v>49.64</v>
      </c>
      <c r="R35">
        <v>9.6999999999999993</v>
      </c>
      <c r="S35">
        <v>9.218</v>
      </c>
      <c r="T35">
        <v>48.9</v>
      </c>
      <c r="U35">
        <v>100.45</v>
      </c>
      <c r="V35">
        <v>117.44</v>
      </c>
      <c r="W35">
        <v>87.18</v>
      </c>
      <c r="X35">
        <v>92.98</v>
      </c>
      <c r="Y35">
        <v>93.7</v>
      </c>
      <c r="Z35">
        <f t="shared" si="2"/>
        <v>0.46572133379517733</v>
      </c>
      <c r="AA35">
        <f t="shared" si="3"/>
        <v>0.39854454398877659</v>
      </c>
      <c r="AB35">
        <f t="shared" si="9"/>
        <v>4.6437090619090113E-2</v>
      </c>
      <c r="AC35">
        <f t="shared" si="9"/>
        <v>2.6563746553703624E-2</v>
      </c>
      <c r="AD35">
        <f t="shared" si="9"/>
        <v>1.4658731653492334E-2</v>
      </c>
      <c r="AE35">
        <f t="shared" si="9"/>
        <v>-7.4134935007536262E-2</v>
      </c>
      <c r="AF35">
        <f t="shared" si="9"/>
        <v>-9.8103540756285072E-3</v>
      </c>
      <c r="AG35">
        <f t="shared" si="9"/>
        <v>1.6957922927166334E-2</v>
      </c>
      <c r="AH35">
        <f t="shared" si="9"/>
        <v>-5.8692046796583637E-2</v>
      </c>
      <c r="AI35">
        <f t="shared" si="9"/>
        <v>0.18427103773448875</v>
      </c>
      <c r="AJ35">
        <f t="shared" si="9"/>
        <v>-0.38304696372960301</v>
      </c>
      <c r="AK35">
        <f t="shared" si="9"/>
        <v>-9.2214905221530766E-2</v>
      </c>
      <c r="AL35">
        <f t="shared" si="9"/>
        <v>0.98296996303270923</v>
      </c>
      <c r="AM35">
        <f t="shared" si="9"/>
        <v>0.3339734998832018</v>
      </c>
      <c r="AN35">
        <f t="shared" si="9"/>
        <v>0.18277956071791229</v>
      </c>
      <c r="AO35">
        <f t="shared" si="9"/>
        <v>-9.2793676406997594E-2</v>
      </c>
      <c r="AP35">
        <f t="shared" si="9"/>
        <v>-0.5612322208921825</v>
      </c>
      <c r="AQ35">
        <f t="shared" si="9"/>
        <v>-0.35144420461361325</v>
      </c>
      <c r="AR35">
        <f t="shared" si="8"/>
        <v>0</v>
      </c>
      <c r="AS35">
        <f t="shared" si="8"/>
        <v>-4.3256198070481065E-3</v>
      </c>
      <c r="AT35">
        <f t="shared" si="8"/>
        <v>7.7287308079049405E-3</v>
      </c>
      <c r="AU35">
        <f t="shared" si="8"/>
        <v>0.58181577048456823</v>
      </c>
      <c r="AV35">
        <f t="shared" si="8"/>
        <v>-0.10478932585831847</v>
      </c>
      <c r="AW35">
        <f t="shared" si="8"/>
        <v>-0.70796263133071069</v>
      </c>
      <c r="AX35">
        <f t="shared" si="8"/>
        <v>0.39390007146839251</v>
      </c>
      <c r="AY35">
        <f t="shared" si="5"/>
        <v>6.6935301845899187E-2</v>
      </c>
    </row>
    <row r="36" spans="1:51" x14ac:dyDescent="0.25">
      <c r="A36" t="s">
        <v>69</v>
      </c>
      <c r="B36">
        <v>0.38819213757980942</v>
      </c>
      <c r="C36">
        <v>34</v>
      </c>
      <c r="D36">
        <v>68</v>
      </c>
      <c r="E36">
        <v>70</v>
      </c>
      <c r="F36">
        <v>58</v>
      </c>
      <c r="G36">
        <v>74</v>
      </c>
      <c r="H36">
        <v>66</v>
      </c>
      <c r="I36">
        <v>50.47</v>
      </c>
      <c r="J36">
        <v>8.81</v>
      </c>
      <c r="K36">
        <v>47.69</v>
      </c>
      <c r="L36">
        <v>8.19</v>
      </c>
      <c r="M36">
        <v>45.03</v>
      </c>
      <c r="N36">
        <v>11.36</v>
      </c>
      <c r="O36">
        <v>48.72</v>
      </c>
      <c r="P36">
        <v>9.02</v>
      </c>
      <c r="Q36">
        <v>52.62</v>
      </c>
      <c r="R36">
        <v>9.3800000000000008</v>
      </c>
      <c r="S36">
        <v>9.3520000000000003</v>
      </c>
      <c r="T36">
        <v>43.62</v>
      </c>
      <c r="U36">
        <v>103.6</v>
      </c>
      <c r="V36">
        <v>112.06</v>
      </c>
      <c r="W36">
        <v>89.56</v>
      </c>
      <c r="X36">
        <v>96.14</v>
      </c>
      <c r="Y36">
        <v>97.65</v>
      </c>
      <c r="Z36">
        <f t="shared" si="2"/>
        <v>0.38819213757980942</v>
      </c>
      <c r="AA36">
        <f t="shared" si="3"/>
        <v>0.34055612422652703</v>
      </c>
      <c r="AB36">
        <f t="shared" si="9"/>
        <v>2.7699317211387083E-2</v>
      </c>
      <c r="AC36">
        <f t="shared" si="9"/>
        <v>3.5418328738271498E-2</v>
      </c>
      <c r="AD36">
        <f t="shared" si="9"/>
        <v>2.4431219422487223E-2</v>
      </c>
      <c r="AE36">
        <f t="shared" si="9"/>
        <v>-4.9997979423687243E-2</v>
      </c>
      <c r="AF36">
        <f t="shared" si="9"/>
        <v>-1.5124295866593949E-2</v>
      </c>
      <c r="AG36">
        <f t="shared" si="9"/>
        <v>2.5436884390749502E-2</v>
      </c>
      <c r="AH36">
        <f t="shared" si="9"/>
        <v>-6.0452808200481142E-2</v>
      </c>
      <c r="AI36">
        <f t="shared" si="9"/>
        <v>0.1960661645459959</v>
      </c>
      <c r="AJ36">
        <f t="shared" si="9"/>
        <v>-0.40361267565763959</v>
      </c>
      <c r="AK36">
        <f t="shared" si="9"/>
        <v>-8.812602961077444E-2</v>
      </c>
      <c r="AL36">
        <f t="shared" si="9"/>
        <v>0.9457935349436517</v>
      </c>
      <c r="AM36">
        <f t="shared" si="9"/>
        <v>0.3669186613803842</v>
      </c>
      <c r="AN36">
        <f t="shared" si="9"/>
        <v>0.16481621688278153</v>
      </c>
      <c r="AO36">
        <f t="shared" si="9"/>
        <v>-9.0978147955556338E-2</v>
      </c>
      <c r="AP36">
        <f t="shared" si="9"/>
        <v>-0.59492424382245446</v>
      </c>
      <c r="AQ36">
        <f t="shared" si="9"/>
        <v>-0.3398501689974941</v>
      </c>
      <c r="AR36">
        <f t="shared" si="8"/>
        <v>0</v>
      </c>
      <c r="AS36">
        <f t="shared" si="8"/>
        <v>-3.8585590180662253E-3</v>
      </c>
      <c r="AT36">
        <f t="shared" si="8"/>
        <v>7.9710951886406353E-3</v>
      </c>
      <c r="AU36">
        <f t="shared" si="8"/>
        <v>0.55516242541298289</v>
      </c>
      <c r="AV36">
        <f t="shared" si="8"/>
        <v>-0.10765005762641663</v>
      </c>
      <c r="AW36">
        <f t="shared" si="8"/>
        <v>-0.73202331013265787</v>
      </c>
      <c r="AX36">
        <f t="shared" si="8"/>
        <v>0.41050525057511772</v>
      </c>
      <c r="AY36">
        <f t="shared" si="5"/>
        <v>6.6935301845899187E-2</v>
      </c>
    </row>
    <row r="37" spans="1:51" x14ac:dyDescent="0.25">
      <c r="A37" t="s">
        <v>70</v>
      </c>
      <c r="B37">
        <v>0.21421955622689248</v>
      </c>
      <c r="C37">
        <v>58</v>
      </c>
      <c r="D37">
        <v>17</v>
      </c>
      <c r="E37">
        <v>45</v>
      </c>
      <c r="F37">
        <v>69</v>
      </c>
      <c r="G37">
        <v>93</v>
      </c>
      <c r="H37">
        <v>49</v>
      </c>
      <c r="I37">
        <v>47.75</v>
      </c>
      <c r="J37">
        <v>8.2799999999999994</v>
      </c>
      <c r="K37">
        <v>44.74</v>
      </c>
      <c r="L37">
        <v>8.0399999999999991</v>
      </c>
      <c r="M37">
        <v>42.52</v>
      </c>
      <c r="N37">
        <v>9.2200000000000006</v>
      </c>
      <c r="O37">
        <v>53.13</v>
      </c>
      <c r="P37">
        <v>8.89</v>
      </c>
      <c r="Q37">
        <v>45.7</v>
      </c>
      <c r="R37">
        <v>9.68</v>
      </c>
      <c r="S37">
        <v>8.8219999999999992</v>
      </c>
      <c r="T37">
        <v>46.16</v>
      </c>
      <c r="U37">
        <v>98.1</v>
      </c>
      <c r="V37">
        <v>103.5</v>
      </c>
      <c r="W37">
        <v>86.03</v>
      </c>
      <c r="X37">
        <v>95.68</v>
      </c>
      <c r="Y37">
        <v>91.65</v>
      </c>
      <c r="Z37">
        <f t="shared" si="2"/>
        <v>0.21421955622689248</v>
      </c>
      <c r="AA37">
        <f t="shared" si="3"/>
        <v>0.22417141498581733</v>
      </c>
      <c r="AB37">
        <f t="shared" si="9"/>
        <v>4.7251776419425025E-2</v>
      </c>
      <c r="AC37">
        <f t="shared" si="9"/>
        <v>8.8545821845678746E-3</v>
      </c>
      <c r="AD37">
        <f t="shared" si="9"/>
        <v>1.5705783914456071E-2</v>
      </c>
      <c r="AE37">
        <f t="shared" si="9"/>
        <v>-5.9480354831627925E-2</v>
      </c>
      <c r="AF37">
        <f t="shared" si="9"/>
        <v>-1.9007561021530232E-2</v>
      </c>
      <c r="AG37">
        <f t="shared" si="9"/>
        <v>1.8884959623435237E-2</v>
      </c>
      <c r="AH37">
        <f t="shared" si="9"/>
        <v>-5.7194800704834056E-2</v>
      </c>
      <c r="AI37">
        <f t="shared" si="9"/>
        <v>0.18427103773448875</v>
      </c>
      <c r="AJ37">
        <f t="shared" si="9"/>
        <v>-0.37864607064212197</v>
      </c>
      <c r="AK37">
        <f t="shared" si="9"/>
        <v>-8.6511999764423253E-2</v>
      </c>
      <c r="AL37">
        <f t="shared" si="9"/>
        <v>0.8930744194049316</v>
      </c>
      <c r="AM37">
        <f t="shared" si="9"/>
        <v>0.29779842059217804</v>
      </c>
      <c r="AN37">
        <f t="shared" si="9"/>
        <v>0.17973492616958503</v>
      </c>
      <c r="AO37">
        <f t="shared" si="9"/>
        <v>-8.9666932962848778E-2</v>
      </c>
      <c r="AP37">
        <f t="shared" si="9"/>
        <v>-0.51668639191725907</v>
      </c>
      <c r="AQ37">
        <f t="shared" si="9"/>
        <v>-0.35071957738760579</v>
      </c>
      <c r="AR37">
        <f t="shared" si="8"/>
        <v>0</v>
      </c>
      <c r="AS37">
        <f t="shared" si="8"/>
        <v>-4.0832435642809937E-3</v>
      </c>
      <c r="AT37">
        <f t="shared" si="8"/>
        <v>7.5479192857687864E-3</v>
      </c>
      <c r="AU37">
        <f t="shared" si="8"/>
        <v>0.51275487265967989</v>
      </c>
      <c r="AV37">
        <f t="shared" si="8"/>
        <v>-0.10340703949978364</v>
      </c>
      <c r="AW37">
        <f t="shared" si="8"/>
        <v>-0.72852080625642501</v>
      </c>
      <c r="AX37">
        <f t="shared" si="8"/>
        <v>0.38528219370414274</v>
      </c>
      <c r="AY37">
        <f t="shared" si="5"/>
        <v>6.6935301845899187E-2</v>
      </c>
    </row>
    <row r="38" spans="1:51" x14ac:dyDescent="0.25">
      <c r="A38" t="s">
        <v>71</v>
      </c>
      <c r="B38">
        <v>0.45597101475769519</v>
      </c>
      <c r="C38">
        <v>66</v>
      </c>
      <c r="D38">
        <v>37</v>
      </c>
      <c r="E38">
        <v>45</v>
      </c>
      <c r="F38">
        <v>85</v>
      </c>
      <c r="G38">
        <v>46</v>
      </c>
      <c r="H38">
        <v>49</v>
      </c>
      <c r="I38">
        <v>51.59</v>
      </c>
      <c r="J38">
        <v>9.51</v>
      </c>
      <c r="K38">
        <v>47.89</v>
      </c>
      <c r="L38">
        <v>9.07</v>
      </c>
      <c r="M38">
        <v>48.71</v>
      </c>
      <c r="N38">
        <v>11.13</v>
      </c>
      <c r="O38">
        <v>49.88</v>
      </c>
      <c r="P38">
        <v>10.18</v>
      </c>
      <c r="Q38">
        <v>52.7</v>
      </c>
      <c r="R38">
        <v>9.48</v>
      </c>
      <c r="S38">
        <v>9.8740000000000006</v>
      </c>
      <c r="T38">
        <v>48.08</v>
      </c>
      <c r="U38">
        <v>103.22</v>
      </c>
      <c r="V38">
        <v>113.69</v>
      </c>
      <c r="W38">
        <v>99.1</v>
      </c>
      <c r="X38">
        <v>94.84</v>
      </c>
      <c r="Y38">
        <v>91.85</v>
      </c>
      <c r="Z38">
        <f t="shared" si="2"/>
        <v>0.45597101475769519</v>
      </c>
      <c r="AA38">
        <f t="shared" si="3"/>
        <v>0.35998690422646179</v>
      </c>
      <c r="AB38">
        <f t="shared" si="9"/>
        <v>5.3769262822104341E-2</v>
      </c>
      <c r="AC38">
        <f t="shared" si="9"/>
        <v>1.9271737695824197E-2</v>
      </c>
      <c r="AD38">
        <f t="shared" si="9"/>
        <v>1.5705783914456071E-2</v>
      </c>
      <c r="AE38">
        <f t="shared" si="9"/>
        <v>-7.327290087954165E-2</v>
      </c>
      <c r="AF38">
        <f t="shared" si="9"/>
        <v>-9.4015893224773193E-3</v>
      </c>
      <c r="AG38">
        <f t="shared" si="9"/>
        <v>1.8884959623435237E-2</v>
      </c>
      <c r="AH38">
        <f t="shared" si="9"/>
        <v>-6.1794340698688777E-2</v>
      </c>
      <c r="AI38">
        <f t="shared" si="9"/>
        <v>0.21164463391968455</v>
      </c>
      <c r="AJ38">
        <f t="shared" si="9"/>
        <v>-0.40530532684513237</v>
      </c>
      <c r="AK38">
        <f t="shared" si="9"/>
        <v>-9.7595004709368036E-2</v>
      </c>
      <c r="AL38">
        <f t="shared" si="9"/>
        <v>1.0230868995581894</v>
      </c>
      <c r="AM38">
        <f t="shared" si="9"/>
        <v>0.35948985045454895</v>
      </c>
      <c r="AN38">
        <f t="shared" si="9"/>
        <v>0.16874041252284777</v>
      </c>
      <c r="AO38">
        <f t="shared" si="9"/>
        <v>-0.10267822019817778</v>
      </c>
      <c r="AP38">
        <f t="shared" si="9"/>
        <v>-0.59582872765950878</v>
      </c>
      <c r="AQ38">
        <f t="shared" si="9"/>
        <v>-0.34347330512753133</v>
      </c>
      <c r="AR38">
        <f t="shared" si="8"/>
        <v>0</v>
      </c>
      <c r="AS38">
        <f t="shared" si="8"/>
        <v>-4.2530838511834965E-3</v>
      </c>
      <c r="AT38">
        <f t="shared" si="8"/>
        <v>7.9418575808058531E-3</v>
      </c>
      <c r="AU38">
        <f t="shared" si="8"/>
        <v>0.56323769538820301</v>
      </c>
      <c r="AV38">
        <f t="shared" si="8"/>
        <v>-0.11911702446156641</v>
      </c>
      <c r="AW38">
        <f t="shared" si="8"/>
        <v>-0.72212492961286945</v>
      </c>
      <c r="AX38">
        <f t="shared" si="8"/>
        <v>0.38612296226650855</v>
      </c>
      <c r="AY38">
        <f t="shared" si="5"/>
        <v>6.6935301845899187E-2</v>
      </c>
    </row>
    <row r="39" spans="1:51" x14ac:dyDescent="0.25">
      <c r="A39" t="s">
        <v>72</v>
      </c>
      <c r="B39">
        <v>0.41612356358687674</v>
      </c>
      <c r="C39">
        <v>35</v>
      </c>
      <c r="D39">
        <v>89</v>
      </c>
      <c r="E39">
        <v>66</v>
      </c>
      <c r="F39">
        <v>35</v>
      </c>
      <c r="G39">
        <v>51</v>
      </c>
      <c r="H39">
        <v>69</v>
      </c>
      <c r="I39">
        <v>49.79</v>
      </c>
      <c r="J39">
        <v>9.68</v>
      </c>
      <c r="K39">
        <v>47.31</v>
      </c>
      <c r="L39">
        <v>9.44</v>
      </c>
      <c r="M39">
        <v>46.89</v>
      </c>
      <c r="N39">
        <v>10.66</v>
      </c>
      <c r="O39">
        <v>51.39</v>
      </c>
      <c r="P39">
        <v>9.8699999999999992</v>
      </c>
      <c r="Q39">
        <v>45.97</v>
      </c>
      <c r="R39">
        <v>9.7100000000000009</v>
      </c>
      <c r="S39">
        <v>9.8719999999999999</v>
      </c>
      <c r="T39">
        <v>45.08</v>
      </c>
      <c r="U39">
        <v>99.67</v>
      </c>
      <c r="V39">
        <v>110.07</v>
      </c>
      <c r="W39">
        <v>83.63</v>
      </c>
      <c r="X39">
        <v>95.95</v>
      </c>
      <c r="Y39">
        <v>87.51</v>
      </c>
      <c r="Z39">
        <f t="shared" si="2"/>
        <v>0.41612356358687674</v>
      </c>
      <c r="AA39">
        <f t="shared" si="3"/>
        <v>0.42234116168212499</v>
      </c>
      <c r="AB39">
        <f t="shared" si="9"/>
        <v>2.8514003011721998E-2</v>
      </c>
      <c r="AC39">
        <f t="shared" si="9"/>
        <v>4.6356342025090633E-2</v>
      </c>
      <c r="AD39">
        <f t="shared" si="9"/>
        <v>2.303514974120224E-2</v>
      </c>
      <c r="AE39">
        <f t="shared" si="9"/>
        <v>-3.0171194479811269E-2</v>
      </c>
      <c r="AF39">
        <f t="shared" si="9"/>
        <v>-1.0423501205355288E-2</v>
      </c>
      <c r="AG39">
        <f t="shared" si="9"/>
        <v>2.6593106408510842E-2</v>
      </c>
      <c r="AH39">
        <f t="shared" si="9"/>
        <v>-5.9638306326569371E-2</v>
      </c>
      <c r="AI39">
        <f t="shared" si="9"/>
        <v>0.21542797648186607</v>
      </c>
      <c r="AJ39">
        <f t="shared" si="9"/>
        <v>-0.40039663840140349</v>
      </c>
      <c r="AK39">
        <f t="shared" si="9"/>
        <v>-0.1015762783303676</v>
      </c>
      <c r="AL39">
        <f t="shared" si="9"/>
        <v>0.98486028988469521</v>
      </c>
      <c r="AM39">
        <f t="shared" si="9"/>
        <v>0.34430923682349435</v>
      </c>
      <c r="AN39">
        <f t="shared" si="9"/>
        <v>0.1738486327094857</v>
      </c>
      <c r="AO39">
        <f t="shared" si="9"/>
        <v>-9.9551476754028936E-2</v>
      </c>
      <c r="AP39">
        <f t="shared" si="9"/>
        <v>-0.51973902486731727</v>
      </c>
      <c r="AQ39">
        <f t="shared" si="9"/>
        <v>-0.35180651822661702</v>
      </c>
      <c r="AR39">
        <f t="shared" si="8"/>
        <v>0</v>
      </c>
      <c r="AS39">
        <f t="shared" si="8"/>
        <v>-3.9877084028983366E-3</v>
      </c>
      <c r="AT39">
        <f t="shared" si="8"/>
        <v>7.6687167707703875E-3</v>
      </c>
      <c r="AU39">
        <f t="shared" si="8"/>
        <v>0.54530366022851173</v>
      </c>
      <c r="AV39">
        <f t="shared" si="8"/>
        <v>-0.10052226796892834</v>
      </c>
      <c r="AW39">
        <f t="shared" si="8"/>
        <v>-0.73057662374899646</v>
      </c>
      <c r="AX39">
        <f t="shared" si="8"/>
        <v>0.36787828446317</v>
      </c>
      <c r="AY39">
        <f t="shared" si="5"/>
        <v>6.6935301845899187E-2</v>
      </c>
    </row>
    <row r="40" spans="1:51" x14ac:dyDescent="0.25">
      <c r="A40" t="s">
        <v>73</v>
      </c>
      <c r="B40">
        <v>0.4474096385321007</v>
      </c>
      <c r="C40">
        <v>40</v>
      </c>
      <c r="D40">
        <v>91</v>
      </c>
      <c r="E40">
        <v>62</v>
      </c>
      <c r="F40">
        <v>46</v>
      </c>
      <c r="G40">
        <v>26</v>
      </c>
      <c r="H40">
        <v>68</v>
      </c>
      <c r="I40">
        <v>50</v>
      </c>
      <c r="J40">
        <v>10</v>
      </c>
      <c r="K40">
        <v>50</v>
      </c>
      <c r="L40">
        <v>10</v>
      </c>
      <c r="M40">
        <v>50</v>
      </c>
      <c r="N40">
        <v>10</v>
      </c>
      <c r="O40">
        <v>50</v>
      </c>
      <c r="P40">
        <v>10</v>
      </c>
      <c r="Q40">
        <v>50</v>
      </c>
      <c r="R40">
        <v>10</v>
      </c>
      <c r="S40">
        <v>10</v>
      </c>
      <c r="T40">
        <v>50</v>
      </c>
      <c r="U40">
        <v>99.6</v>
      </c>
      <c r="V40">
        <v>109.21000000000001</v>
      </c>
      <c r="W40">
        <v>85.2</v>
      </c>
      <c r="X40">
        <v>97.04</v>
      </c>
      <c r="Y40">
        <v>92.84</v>
      </c>
      <c r="Z40">
        <f t="shared" si="2"/>
        <v>0.4474096385321007</v>
      </c>
      <c r="AA40">
        <f t="shared" si="3"/>
        <v>0.38881885306895514</v>
      </c>
      <c r="AB40">
        <f t="shared" si="9"/>
        <v>3.2587432013396568E-2</v>
      </c>
      <c r="AC40">
        <f t="shared" si="9"/>
        <v>4.739805757621627E-2</v>
      </c>
      <c r="AD40">
        <f t="shared" si="9"/>
        <v>2.1639080059917253E-2</v>
      </c>
      <c r="AE40">
        <f t="shared" si="9"/>
        <v>-3.9653569887751955E-2</v>
      </c>
      <c r="AF40">
        <f t="shared" si="9"/>
        <v>-5.3139417909654416E-3</v>
      </c>
      <c r="AG40">
        <f t="shared" si="9"/>
        <v>2.6207699069257063E-2</v>
      </c>
      <c r="AH40">
        <f t="shared" si="9"/>
        <v>-5.9889843669983303E-2</v>
      </c>
      <c r="AI40">
        <f t="shared" si="9"/>
        <v>0.22254956248126662</v>
      </c>
      <c r="AJ40">
        <f t="shared" si="9"/>
        <v>-0.42316279687318059</v>
      </c>
      <c r="AK40">
        <f t="shared" si="9"/>
        <v>-0.10760198975674534</v>
      </c>
      <c r="AL40">
        <f t="shared" si="9"/>
        <v>1.0501815844366551</v>
      </c>
      <c r="AM40">
        <f t="shared" si="9"/>
        <v>0.32299177938414103</v>
      </c>
      <c r="AN40">
        <f t="shared" si="9"/>
        <v>0.16914636379595807</v>
      </c>
      <c r="AO40">
        <f t="shared" si="9"/>
        <v>-0.10086269174673652</v>
      </c>
      <c r="AP40">
        <f t="shared" si="9"/>
        <v>-0.56530239815892669</v>
      </c>
      <c r="AQ40">
        <f t="shared" si="9"/>
        <v>-0.362313613003725</v>
      </c>
      <c r="AR40">
        <f t="shared" si="8"/>
        <v>0</v>
      </c>
      <c r="AS40">
        <f t="shared" si="8"/>
        <v>-4.4229241380859992E-3</v>
      </c>
      <c r="AT40">
        <f t="shared" si="8"/>
        <v>7.6633308956429273E-3</v>
      </c>
      <c r="AU40">
        <f t="shared" si="8"/>
        <v>0.54104308833974535</v>
      </c>
      <c r="AV40">
        <f t="shared" si="8"/>
        <v>-0.10240938934536285</v>
      </c>
      <c r="AW40">
        <f t="shared" si="8"/>
        <v>-0.73887603510789601</v>
      </c>
      <c r="AX40">
        <f t="shared" si="8"/>
        <v>0.39028476665021944</v>
      </c>
      <c r="AY40">
        <f t="shared" si="5"/>
        <v>6.6935301845899187E-2</v>
      </c>
    </row>
    <row r="42" spans="1:51" x14ac:dyDescent="0.25">
      <c r="Z42">
        <f>RSQ(Z2:Z40,AA2:AA40)</f>
        <v>0.65807225836262362</v>
      </c>
    </row>
    <row r="43" spans="1:51" x14ac:dyDescent="0.25">
      <c r="Z43">
        <f>CORREL(Z2:Z40,AA2:AA40)</f>
        <v>0.81121652988744242</v>
      </c>
    </row>
  </sheetData>
  <conditionalFormatting sqref="BA9:BA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8" workbookViewId="0">
      <selection activeCell="A16" sqref="A16:B33"/>
    </sheetView>
  </sheetViews>
  <sheetFormatPr defaultRowHeight="15.75" x14ac:dyDescent="0.25"/>
  <cols>
    <col min="1" max="1" width="31.25" bestFit="1" customWidth="1"/>
  </cols>
  <sheetData>
    <row r="1" spans="1:9" x14ac:dyDescent="0.25">
      <c r="A1" t="s">
        <v>75</v>
      </c>
    </row>
    <row r="2" spans="1:9" ht="16.5" thickBot="1" x14ac:dyDescent="0.3"/>
    <row r="3" spans="1:9" x14ac:dyDescent="0.25">
      <c r="A3" s="7" t="s">
        <v>76</v>
      </c>
      <c r="B3" s="7"/>
    </row>
    <row r="4" spans="1:9" x14ac:dyDescent="0.25">
      <c r="A4" s="4" t="s">
        <v>77</v>
      </c>
      <c r="B4" s="4">
        <v>0.89737875435329417</v>
      </c>
    </row>
    <row r="5" spans="1:9" x14ac:dyDescent="0.25">
      <c r="A5" s="4" t="s">
        <v>78</v>
      </c>
      <c r="B5" s="4">
        <v>0.80528862876466989</v>
      </c>
    </row>
    <row r="6" spans="1:9" x14ac:dyDescent="0.25">
      <c r="A6" s="4" t="s">
        <v>79</v>
      </c>
      <c r="B6" s="4">
        <v>0.36023406594105822</v>
      </c>
    </row>
    <row r="7" spans="1:9" x14ac:dyDescent="0.25">
      <c r="A7" s="4" t="s">
        <v>80</v>
      </c>
      <c r="B7" s="4">
        <v>6.2105115586793852E-2</v>
      </c>
    </row>
    <row r="8" spans="1:9" ht="16.5" thickBot="1" x14ac:dyDescent="0.3">
      <c r="A8" s="5" t="s">
        <v>81</v>
      </c>
      <c r="B8" s="5">
        <v>24</v>
      </c>
    </row>
    <row r="10" spans="1:9" ht="16.5" thickBot="1" x14ac:dyDescent="0.3">
      <c r="A10" t="s">
        <v>82</v>
      </c>
    </row>
    <row r="11" spans="1:9" x14ac:dyDescent="0.25">
      <c r="A11" s="6"/>
      <c r="B11" s="6" t="s">
        <v>87</v>
      </c>
      <c r="C11" s="6" t="s">
        <v>88</v>
      </c>
      <c r="D11" s="6" t="s">
        <v>89</v>
      </c>
      <c r="E11" s="6" t="s">
        <v>90</v>
      </c>
      <c r="F11" s="6" t="s">
        <v>91</v>
      </c>
    </row>
    <row r="12" spans="1:9" x14ac:dyDescent="0.25">
      <c r="A12" s="4" t="s">
        <v>83</v>
      </c>
      <c r="B12" s="4">
        <v>16</v>
      </c>
      <c r="C12" s="4">
        <v>0.11166396379221032</v>
      </c>
      <c r="D12" s="4">
        <v>6.9789977370131448E-3</v>
      </c>
      <c r="E12" s="4">
        <v>1.8094155099895683</v>
      </c>
      <c r="F12" s="4">
        <v>0.21728104525545014</v>
      </c>
    </row>
    <row r="13" spans="1:9" x14ac:dyDescent="0.25">
      <c r="A13" s="4" t="s">
        <v>84</v>
      </c>
      <c r="B13" s="4">
        <v>7</v>
      </c>
      <c r="C13" s="4">
        <v>2.699931767434317E-2</v>
      </c>
      <c r="D13" s="4">
        <v>3.8570453820490243E-3</v>
      </c>
      <c r="E13" s="4"/>
      <c r="F13" s="4"/>
    </row>
    <row r="14" spans="1:9" ht="16.5" thickBot="1" x14ac:dyDescent="0.3">
      <c r="A14" s="5" t="s">
        <v>85</v>
      </c>
      <c r="B14" s="5">
        <v>23</v>
      </c>
      <c r="C14" s="5">
        <v>0.13866328146655349</v>
      </c>
      <c r="D14" s="5"/>
      <c r="E14" s="5"/>
      <c r="F14" s="5"/>
    </row>
    <row r="15" spans="1:9" ht="16.5" thickBot="1" x14ac:dyDescent="0.3"/>
    <row r="16" spans="1:9" x14ac:dyDescent="0.25">
      <c r="A16" s="6"/>
      <c r="B16" s="6" t="s">
        <v>92</v>
      </c>
      <c r="C16" s="6" t="s">
        <v>80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</row>
    <row r="17" spans="1:9" x14ac:dyDescent="0.25">
      <c r="A17" s="4" t="s">
        <v>86</v>
      </c>
      <c r="B17" s="4">
        <v>-1.8928672980371852</v>
      </c>
      <c r="C17" s="4">
        <v>2.0634094689625631</v>
      </c>
      <c r="D17" s="4">
        <v>-0.91734933202030777</v>
      </c>
      <c r="E17" s="4">
        <v>0.38947155576847725</v>
      </c>
      <c r="F17" s="4">
        <v>-6.7720553693122509</v>
      </c>
      <c r="G17" s="4">
        <v>2.9863207732378809</v>
      </c>
      <c r="H17" s="4">
        <v>-6.7720553693122509</v>
      </c>
      <c r="I17" s="4">
        <v>2.9863207732378809</v>
      </c>
    </row>
    <row r="18" spans="1:9" x14ac:dyDescent="0.25">
      <c r="A18" s="4" t="s">
        <v>1</v>
      </c>
      <c r="B18" s="4">
        <v>4.9422220167809122E-4</v>
      </c>
      <c r="C18" s="4">
        <v>1.2333530525132582E-3</v>
      </c>
      <c r="D18" s="4">
        <v>0.40071429723305318</v>
      </c>
      <c r="E18" s="4">
        <v>0.70057928899937671</v>
      </c>
      <c r="F18" s="4">
        <v>-2.4221943370707488E-3</v>
      </c>
      <c r="G18" s="4">
        <v>3.4106387404269313E-3</v>
      </c>
      <c r="H18" s="4">
        <v>-2.4221943370707488E-3</v>
      </c>
      <c r="I18" s="4">
        <v>3.4106387404269313E-3</v>
      </c>
    </row>
    <row r="19" spans="1:9" x14ac:dyDescent="0.25">
      <c r="A19" s="4" t="s">
        <v>2</v>
      </c>
      <c r="B19" s="4">
        <v>1.2813187754681515E-3</v>
      </c>
      <c r="C19" s="4">
        <v>1.2057179026849164E-3</v>
      </c>
      <c r="D19" s="4">
        <v>1.062701957576383</v>
      </c>
      <c r="E19" s="4">
        <v>0.32319822760119765</v>
      </c>
      <c r="F19" s="4">
        <v>-1.5697510178001913E-3</v>
      </c>
      <c r="G19" s="4">
        <v>4.1323885687364944E-3</v>
      </c>
      <c r="H19" s="4">
        <v>-1.5697510178001913E-3</v>
      </c>
      <c r="I19" s="4">
        <v>4.1323885687364944E-3</v>
      </c>
    </row>
    <row r="20" spans="1:9" x14ac:dyDescent="0.25">
      <c r="A20" s="4" t="s">
        <v>3</v>
      </c>
      <c r="B20" s="4">
        <v>-5.5403660145688846E-4</v>
      </c>
      <c r="C20" s="4">
        <v>1.3541900141171136E-3</v>
      </c>
      <c r="D20" s="4">
        <v>-0.40912766722630256</v>
      </c>
      <c r="E20" s="4">
        <v>0.6946741615626123</v>
      </c>
      <c r="F20" s="4">
        <v>-3.756187150102991E-3</v>
      </c>
      <c r="G20" s="4">
        <v>2.6481139471892139E-3</v>
      </c>
      <c r="H20" s="4">
        <v>-3.756187150102991E-3</v>
      </c>
      <c r="I20" s="4">
        <v>2.6481139471892139E-3</v>
      </c>
    </row>
    <row r="21" spans="1:9" x14ac:dyDescent="0.25">
      <c r="A21" s="4" t="s">
        <v>4</v>
      </c>
      <c r="B21" s="4">
        <v>-8.3433537080701136E-4</v>
      </c>
      <c r="C21" s="4">
        <v>1.8334302870952556E-3</v>
      </c>
      <c r="D21" s="4">
        <v>-0.45506795468556782</v>
      </c>
      <c r="E21" s="4">
        <v>0.66283839154224788</v>
      </c>
      <c r="F21" s="4">
        <v>-5.1697090912771748E-3</v>
      </c>
      <c r="G21" s="4">
        <v>3.5010383496631523E-3</v>
      </c>
      <c r="H21" s="4">
        <v>-5.1697090912771748E-3</v>
      </c>
      <c r="I21" s="4">
        <v>3.5010383496631523E-3</v>
      </c>
    </row>
    <row r="22" spans="1:9" x14ac:dyDescent="0.25">
      <c r="A22" s="4" t="s">
        <v>5</v>
      </c>
      <c r="B22" s="4">
        <v>2.0979397041488194E-4</v>
      </c>
      <c r="C22" s="4">
        <v>1.3904409335578187E-3</v>
      </c>
      <c r="D22" s="4">
        <v>0.15088305108946082</v>
      </c>
      <c r="E22" s="4">
        <v>0.88432396682883152</v>
      </c>
      <c r="F22" s="4">
        <v>-3.0780763814832481E-3</v>
      </c>
      <c r="G22" s="4">
        <v>3.4976643223130119E-3</v>
      </c>
      <c r="H22" s="4">
        <v>-3.0780763814832481E-3</v>
      </c>
      <c r="I22" s="4">
        <v>3.4976643223130119E-3</v>
      </c>
    </row>
    <row r="23" spans="1:9" x14ac:dyDescent="0.25">
      <c r="A23" s="4" t="s">
        <v>6</v>
      </c>
      <c r="B23" s="4">
        <v>9.5291603669733706E-4</v>
      </c>
      <c r="C23" s="4">
        <v>1.4929269149675803E-3</v>
      </c>
      <c r="D23" s="4">
        <v>0.63828713056461317</v>
      </c>
      <c r="E23" s="4">
        <v>0.54359572875889295</v>
      </c>
      <c r="F23" s="4">
        <v>-2.5772951522906032E-3</v>
      </c>
      <c r="G23" s="4">
        <v>4.4831272256852768E-3</v>
      </c>
      <c r="H23" s="4">
        <v>-2.5772951522906032E-3</v>
      </c>
      <c r="I23" s="4">
        <v>4.4831272256852768E-3</v>
      </c>
    </row>
    <row r="24" spans="1:9" x14ac:dyDescent="0.25">
      <c r="A24" s="4" t="s">
        <v>7</v>
      </c>
      <c r="B24" s="4">
        <v>9.6990515062827087E-3</v>
      </c>
      <c r="C24" s="4">
        <v>1.4853570007159192E-2</v>
      </c>
      <c r="D24" s="4">
        <v>0.65297780275098283</v>
      </c>
      <c r="E24" s="4">
        <v>0.53462067367303157</v>
      </c>
      <c r="F24" s="4">
        <v>-2.5424060355377129E-2</v>
      </c>
      <c r="G24" s="4">
        <v>4.482216336794255E-2</v>
      </c>
      <c r="H24" s="4">
        <v>-2.5424060355377129E-2</v>
      </c>
      <c r="I24" s="4">
        <v>4.482216336794255E-2</v>
      </c>
    </row>
    <row r="25" spans="1:9" x14ac:dyDescent="0.25">
      <c r="A25" s="4" t="s">
        <v>8</v>
      </c>
      <c r="B25" s="4">
        <v>3.4304078720302625E-2</v>
      </c>
      <c r="C25" s="4">
        <v>3.5004301312354297E-2</v>
      </c>
      <c r="D25" s="4">
        <v>0.97999609859933023</v>
      </c>
      <c r="E25" s="4">
        <v>0.35973587055825795</v>
      </c>
      <c r="F25" s="4">
        <v>-4.8467941072951493E-2</v>
      </c>
      <c r="G25" s="4">
        <v>0.11707609851355674</v>
      </c>
      <c r="H25" s="4">
        <v>-4.8467941072951493E-2</v>
      </c>
      <c r="I25" s="4">
        <v>0.11707609851355674</v>
      </c>
    </row>
    <row r="26" spans="1:9" x14ac:dyDescent="0.25">
      <c r="A26" s="4" t="s">
        <v>9</v>
      </c>
      <c r="B26" s="4">
        <v>-8.8143737006665702E-3</v>
      </c>
      <c r="C26" s="4">
        <v>1.2795809378192862E-2</v>
      </c>
      <c r="D26" s="4">
        <v>-0.68884846906897379</v>
      </c>
      <c r="E26" s="4">
        <v>0.51309539998677378</v>
      </c>
      <c r="F26" s="4">
        <v>-3.9071654875099809E-2</v>
      </c>
      <c r="G26" s="4">
        <v>2.1442907473766665E-2</v>
      </c>
      <c r="H26" s="4">
        <v>-3.9071654875099809E-2</v>
      </c>
      <c r="I26" s="4">
        <v>2.1442907473766665E-2</v>
      </c>
    </row>
    <row r="27" spans="1:9" x14ac:dyDescent="0.25">
      <c r="A27" s="4" t="s">
        <v>10</v>
      </c>
      <c r="B27" s="4">
        <v>-2.1177521275166498E-2</v>
      </c>
      <c r="C27" s="4">
        <v>3.8285448591037649E-2</v>
      </c>
      <c r="D27" s="4">
        <v>-0.55314805114034904</v>
      </c>
      <c r="E27" s="4">
        <v>0.59737638733942</v>
      </c>
      <c r="F27" s="4">
        <v>-0.11170822149664295</v>
      </c>
      <c r="G27" s="4">
        <v>6.9353178946309935E-2</v>
      </c>
      <c r="H27" s="4">
        <v>-0.11170822149664295</v>
      </c>
      <c r="I27" s="4">
        <v>6.9353178946309935E-2</v>
      </c>
    </row>
    <row r="28" spans="1:9" x14ac:dyDescent="0.25">
      <c r="A28" s="4" t="s">
        <v>11</v>
      </c>
      <c r="B28" s="4">
        <v>2.7125404847869957E-2</v>
      </c>
      <c r="C28" s="4">
        <v>9.4071291016331864E-3</v>
      </c>
      <c r="D28" s="4">
        <v>2.8834944811335346</v>
      </c>
      <c r="E28" s="4">
        <v>2.3533828426571635E-2</v>
      </c>
      <c r="F28" s="4">
        <v>4.8810792362838779E-3</v>
      </c>
      <c r="G28" s="4">
        <v>4.9369730459456036E-2</v>
      </c>
      <c r="H28" s="4">
        <v>4.8810792362838779E-3</v>
      </c>
      <c r="I28" s="4">
        <v>4.9369730459456036E-2</v>
      </c>
    </row>
    <row r="29" spans="1:9" x14ac:dyDescent="0.25">
      <c r="A29" s="4" t="s">
        <v>12</v>
      </c>
      <c r="B29" s="4">
        <v>4.3529645102791378E-2</v>
      </c>
      <c r="C29" s="4">
        <v>2.3218693580499796E-2</v>
      </c>
      <c r="D29" s="4">
        <v>1.8747671978990981</v>
      </c>
      <c r="E29" s="4">
        <v>0.10295436059654638</v>
      </c>
      <c r="F29" s="4">
        <v>-1.1373840827960148E-2</v>
      </c>
      <c r="G29" s="4">
        <v>9.8433131033542898E-2</v>
      </c>
      <c r="H29" s="4">
        <v>-1.1373840827960148E-2</v>
      </c>
      <c r="I29" s="4">
        <v>9.8433131033542898E-2</v>
      </c>
    </row>
    <row r="30" spans="1:9" x14ac:dyDescent="0.25">
      <c r="A30" s="4" t="s">
        <v>13</v>
      </c>
      <c r="B30" s="4">
        <v>2.1532009270052152E-2</v>
      </c>
      <c r="C30" s="4">
        <v>2.040096969734825E-2</v>
      </c>
      <c r="D30" s="4">
        <v>1.055440480991005</v>
      </c>
      <c r="E30" s="4">
        <v>0.32628372613535112</v>
      </c>
      <c r="F30" s="4">
        <v>-2.6708618432307034E-2</v>
      </c>
      <c r="G30" s="4">
        <v>6.9772636972411345E-2</v>
      </c>
      <c r="H30" s="4">
        <v>-2.6708618432307034E-2</v>
      </c>
      <c r="I30" s="4">
        <v>6.9772636972411345E-2</v>
      </c>
    </row>
    <row r="31" spans="1:9" x14ac:dyDescent="0.25">
      <c r="A31" s="4" t="s">
        <v>14</v>
      </c>
      <c r="B31" s="4">
        <v>-3.6730846487242674E-2</v>
      </c>
      <c r="C31" s="4">
        <v>3.9177848842669213E-2</v>
      </c>
      <c r="D31" s="4">
        <v>-0.93754117625872635</v>
      </c>
      <c r="E31" s="4">
        <v>0.37969185510454462</v>
      </c>
      <c r="F31" s="4">
        <v>-0.12937173798585461</v>
      </c>
      <c r="G31" s="4">
        <v>5.5910045011369272E-2</v>
      </c>
      <c r="H31" s="4">
        <v>-0.12937173798585461</v>
      </c>
      <c r="I31" s="4">
        <v>5.5910045011369272E-2</v>
      </c>
    </row>
    <row r="32" spans="1:9" x14ac:dyDescent="0.25">
      <c r="A32" s="4" t="s">
        <v>15</v>
      </c>
      <c r="B32" s="4">
        <v>-4.3765762647717463E-3</v>
      </c>
      <c r="C32" s="4">
        <v>7.4332627703046937E-3</v>
      </c>
      <c r="D32" s="4">
        <v>-0.588782665164997</v>
      </c>
      <c r="E32" s="4">
        <v>0.57450653423669373</v>
      </c>
      <c r="F32" s="4">
        <v>-2.1953449679895994E-2</v>
      </c>
      <c r="G32" s="4">
        <v>1.3200297150352501E-2</v>
      </c>
      <c r="H32" s="4">
        <v>-2.1953449679895994E-2</v>
      </c>
      <c r="I32" s="4">
        <v>1.3200297150352501E-2</v>
      </c>
    </row>
    <row r="33" spans="1:9" ht="16.5" thickBot="1" x14ac:dyDescent="0.3">
      <c r="A33" s="5" t="s">
        <v>16</v>
      </c>
      <c r="B33" s="5">
        <v>-2.5520401519902609E-2</v>
      </c>
      <c r="C33" s="5">
        <v>3.0919047056920473E-2</v>
      </c>
      <c r="D33" s="5">
        <v>-0.82539418090476013</v>
      </c>
      <c r="E33" s="5">
        <v>0.43636997621960305</v>
      </c>
      <c r="F33" s="5">
        <v>-9.8632330026835274E-2</v>
      </c>
      <c r="G33" s="5">
        <v>4.7591526987030064E-2</v>
      </c>
      <c r="H33" s="5">
        <v>-9.8632330026835274E-2</v>
      </c>
      <c r="I33" s="5">
        <v>4.7591526987030064E-2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opLeftCell="R1" workbookViewId="0">
      <selection activeCell="W27" sqref="W27"/>
    </sheetView>
  </sheetViews>
  <sheetFormatPr defaultRowHeight="15.75" x14ac:dyDescent="0.25"/>
  <cols>
    <col min="1" max="1" width="13.875" bestFit="1" customWidth="1"/>
    <col min="24" max="24" width="10.625" bestFit="1" customWidth="1"/>
  </cols>
  <sheetData>
    <row r="1" spans="1:41" x14ac:dyDescent="0.25">
      <c r="V1" t="s">
        <v>102</v>
      </c>
      <c r="W1" t="s">
        <v>103</v>
      </c>
      <c r="Y1" t="s">
        <v>86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</row>
    <row r="2" spans="1:4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74</v>
      </c>
      <c r="S2" t="s">
        <v>24</v>
      </c>
      <c r="T2" t="s">
        <v>99</v>
      </c>
      <c r="U2" t="s">
        <v>100</v>
      </c>
      <c r="V2">
        <f>RSQ(T3:T25,S3:S25)</f>
        <v>0.78545254649492358</v>
      </c>
      <c r="W2">
        <f>CORREL(T3:T25,S3:S25)</f>
        <v>0.88625760729876013</v>
      </c>
      <c r="X2" t="s">
        <v>92</v>
      </c>
      <c r="Y2">
        <v>-1.8928672980371852</v>
      </c>
      <c r="Z2">
        <v>4.9422220167809122E-4</v>
      </c>
      <c r="AA2">
        <v>1.2813187754681515E-3</v>
      </c>
      <c r="AB2">
        <v>-5.5403660145688846E-4</v>
      </c>
      <c r="AC2">
        <v>-8.3433537080701136E-4</v>
      </c>
      <c r="AD2">
        <v>2.0979397041488194E-4</v>
      </c>
      <c r="AE2">
        <v>9.5291603669733706E-4</v>
      </c>
      <c r="AF2">
        <v>9.6990515062827087E-3</v>
      </c>
      <c r="AG2">
        <v>3.4304078720302625E-2</v>
      </c>
      <c r="AH2">
        <v>-8.8143737006665702E-3</v>
      </c>
      <c r="AI2">
        <v>-2.1177521275166498E-2</v>
      </c>
      <c r="AJ2">
        <v>2.7125404847869957E-2</v>
      </c>
      <c r="AK2">
        <v>4.3529645102791378E-2</v>
      </c>
      <c r="AL2">
        <v>2.1532009270052152E-2</v>
      </c>
      <c r="AM2">
        <v>-3.6730846487242674E-2</v>
      </c>
      <c r="AN2">
        <v>-4.3765762647717463E-3</v>
      </c>
      <c r="AO2">
        <v>-2.5520401519902609E-2</v>
      </c>
    </row>
    <row r="3" spans="1:41" x14ac:dyDescent="0.25">
      <c r="A3" t="s">
        <v>30</v>
      </c>
      <c r="B3">
        <v>69</v>
      </c>
      <c r="C3">
        <v>38</v>
      </c>
      <c r="D3">
        <v>49</v>
      </c>
      <c r="E3">
        <v>76</v>
      </c>
      <c r="F3">
        <v>44</v>
      </c>
      <c r="G3">
        <v>59</v>
      </c>
      <c r="H3">
        <v>45.89</v>
      </c>
      <c r="I3">
        <v>9.36</v>
      </c>
      <c r="J3">
        <v>45.86</v>
      </c>
      <c r="K3">
        <v>8.82</v>
      </c>
      <c r="L3">
        <v>45.38</v>
      </c>
      <c r="M3">
        <v>9.2799999999999994</v>
      </c>
      <c r="N3">
        <v>53.14</v>
      </c>
      <c r="O3">
        <v>9.07</v>
      </c>
      <c r="P3">
        <v>49.16</v>
      </c>
      <c r="Q3">
        <v>9.3699999999999992</v>
      </c>
      <c r="R3">
        <v>1</v>
      </c>
      <c r="S3">
        <v>0.39266988307601136</v>
      </c>
      <c r="T3">
        <f>SUM(Y3:AO3)</f>
        <v>0.33167210354673504</v>
      </c>
      <c r="U3" t="s">
        <v>101</v>
      </c>
      <c r="V3">
        <f>RSQ(S26:S41,T26:T41)</f>
        <v>0.25947112114584175</v>
      </c>
      <c r="W3">
        <f>CORREL(S26:S41,T26:T41)</f>
        <v>0.50938307897479462</v>
      </c>
      <c r="Y3">
        <f>Y$2</f>
        <v>-1.8928672980371852</v>
      </c>
      <c r="Z3">
        <f>Z$2*B3</f>
        <v>3.4101331915788291E-2</v>
      </c>
      <c r="AA3">
        <f>AA$2*C3</f>
        <v>4.8690113467789758E-2</v>
      </c>
      <c r="AB3">
        <f>AB$2*D3</f>
        <v>-2.7147793471387533E-2</v>
      </c>
      <c r="AC3">
        <f>AC$2*E3</f>
        <v>-6.3409488181332865E-2</v>
      </c>
      <c r="AD3">
        <f>AD$2*F3</f>
        <v>9.2309346982548061E-3</v>
      </c>
      <c r="AE3">
        <f>AE$2*G3</f>
        <v>5.6222046165142883E-2</v>
      </c>
      <c r="AF3">
        <f>AF$2*H3</f>
        <v>0.44508947362331353</v>
      </c>
      <c r="AG3">
        <f>AG$2*I3</f>
        <v>0.32108617682203255</v>
      </c>
      <c r="AH3">
        <f>AH$2*J3</f>
        <v>-0.4042271779125689</v>
      </c>
      <c r="AI3">
        <f>AI$2*K3</f>
        <v>-0.18678573764696851</v>
      </c>
      <c r="AJ3">
        <f>AJ$2*L3</f>
        <v>1.2309508719963387</v>
      </c>
      <c r="AK3">
        <f>AK$2*M3</f>
        <v>0.40395510655390399</v>
      </c>
      <c r="AL3">
        <f>AL$2*N3</f>
        <v>1.1442109726105714</v>
      </c>
      <c r="AM3">
        <f>AM$2*O3</f>
        <v>-0.33314877763929107</v>
      </c>
      <c r="AN3">
        <f>AN$2*P3</f>
        <v>-0.21515248917617902</v>
      </c>
      <c r="AO3">
        <f>AO$2*Q3</f>
        <v>-0.23912616224148742</v>
      </c>
    </row>
    <row r="4" spans="1:41" x14ac:dyDescent="0.25">
      <c r="A4" t="s">
        <v>32</v>
      </c>
      <c r="B4">
        <v>63</v>
      </c>
      <c r="C4">
        <v>23</v>
      </c>
      <c r="D4">
        <v>28</v>
      </c>
      <c r="E4">
        <v>86</v>
      </c>
      <c r="F4">
        <v>31</v>
      </c>
      <c r="G4">
        <v>68</v>
      </c>
      <c r="H4">
        <v>47.55</v>
      </c>
      <c r="I4">
        <v>8.1199999999999992</v>
      </c>
      <c r="J4">
        <v>47.02</v>
      </c>
      <c r="K4">
        <v>8.9499999999999993</v>
      </c>
      <c r="L4">
        <v>49.72</v>
      </c>
      <c r="M4">
        <v>9.75</v>
      </c>
      <c r="N4">
        <v>51.39</v>
      </c>
      <c r="O4">
        <v>8.48</v>
      </c>
      <c r="P4">
        <v>54.69</v>
      </c>
      <c r="Q4">
        <v>9.1999999999999993</v>
      </c>
      <c r="R4">
        <v>1</v>
      </c>
      <c r="S4">
        <v>0.34616735435895807</v>
      </c>
      <c r="T4">
        <f t="shared" ref="T4:T41" si="0">SUM(Y4:AO4)</f>
        <v>0.38152231792790614</v>
      </c>
      <c r="Y4">
        <f t="shared" ref="Y4:Y41" si="1">Y$2</f>
        <v>-1.8928672980371852</v>
      </c>
      <c r="Z4">
        <f t="shared" ref="Z4:Z41" si="2">Z$2*B4</f>
        <v>3.1135998705719748E-2</v>
      </c>
      <c r="AA4">
        <f t="shared" ref="AA4:AA41" si="3">AA$2*C4</f>
        <v>2.9470331835767485E-2</v>
      </c>
      <c r="AB4">
        <f t="shared" ref="AB4:AB41" si="4">AB$2*D4</f>
        <v>-1.5513024840792877E-2</v>
      </c>
      <c r="AC4">
        <f t="shared" ref="AC4:AC41" si="5">AC$2*E4</f>
        <v>-7.175284188940298E-2</v>
      </c>
      <c r="AD4">
        <f t="shared" ref="AD4:AD41" si="6">AD$2*F4</f>
        <v>6.5036130828613403E-3</v>
      </c>
      <c r="AE4">
        <f t="shared" ref="AE4:AE41" si="7">AE$2*G4</f>
        <v>6.4798290495418923E-2</v>
      </c>
      <c r="AF4">
        <f t="shared" ref="AF4:AF41" si="8">AF$2*H4</f>
        <v>0.46118989912374275</v>
      </c>
      <c r="AG4">
        <f t="shared" ref="AG4:AG41" si="9">AG$2*I4</f>
        <v>0.27854911920885728</v>
      </c>
      <c r="AH4">
        <f t="shared" ref="AH4:AH41" si="10">AH$2*J4</f>
        <v>-0.41445185140534219</v>
      </c>
      <c r="AI4">
        <f t="shared" ref="AI4:AI41" si="11">AI$2*K4</f>
        <v>-0.18953881541274015</v>
      </c>
      <c r="AJ4">
        <f t="shared" ref="AJ4:AJ41" si="12">AJ$2*L4</f>
        <v>1.3486751290360943</v>
      </c>
      <c r="AK4">
        <f t="shared" ref="AK4:AK41" si="13">AK$2*M4</f>
        <v>0.42441403975221592</v>
      </c>
      <c r="AL4">
        <f t="shared" ref="AL4:AL41" si="14">AL$2*N4</f>
        <v>1.10652995638798</v>
      </c>
      <c r="AM4">
        <f t="shared" ref="AM4:AM41" si="15">AM$2*O4</f>
        <v>-0.31147757821181787</v>
      </c>
      <c r="AN4">
        <f t="shared" ref="AN4:AN41" si="16">AN$2*P4</f>
        <v>-0.23935495592036679</v>
      </c>
      <c r="AO4">
        <f t="shared" ref="AO4:AO41" si="17">AO$2*Q4</f>
        <v>-0.23478769398310398</v>
      </c>
    </row>
    <row r="5" spans="1:41" x14ac:dyDescent="0.25">
      <c r="A5" t="s">
        <v>37</v>
      </c>
      <c r="B5">
        <v>40</v>
      </c>
      <c r="C5">
        <v>60</v>
      </c>
      <c r="D5">
        <v>30</v>
      </c>
      <c r="E5">
        <v>60</v>
      </c>
      <c r="F5">
        <v>82</v>
      </c>
      <c r="G5">
        <v>16</v>
      </c>
      <c r="H5">
        <v>50.41</v>
      </c>
      <c r="I5">
        <v>7.87</v>
      </c>
      <c r="J5">
        <v>49.58</v>
      </c>
      <c r="K5">
        <v>8.15</v>
      </c>
      <c r="L5">
        <v>45.84</v>
      </c>
      <c r="M5">
        <v>10.39</v>
      </c>
      <c r="N5">
        <v>46.99</v>
      </c>
      <c r="O5">
        <v>8.7899999999999991</v>
      </c>
      <c r="P5">
        <v>53.17</v>
      </c>
      <c r="Q5">
        <v>8.67</v>
      </c>
      <c r="R5">
        <v>1</v>
      </c>
      <c r="S5">
        <v>0.26764263362580865</v>
      </c>
      <c r="T5">
        <f t="shared" si="0"/>
        <v>0.24950020256169506</v>
      </c>
      <c r="Y5">
        <f t="shared" si="1"/>
        <v>-1.8928672980371852</v>
      </c>
      <c r="Z5">
        <f t="shared" si="2"/>
        <v>1.9768888067123649E-2</v>
      </c>
      <c r="AA5">
        <f t="shared" si="3"/>
        <v>7.6879126528089092E-2</v>
      </c>
      <c r="AB5">
        <f t="shared" si="4"/>
        <v>-1.6621098043706654E-2</v>
      </c>
      <c r="AC5">
        <f t="shared" si="5"/>
        <v>-5.0060122248420678E-2</v>
      </c>
      <c r="AD5">
        <f t="shared" si="6"/>
        <v>1.7203105574020321E-2</v>
      </c>
      <c r="AE5">
        <f t="shared" si="7"/>
        <v>1.5246656587157393E-2</v>
      </c>
      <c r="AF5">
        <f t="shared" si="8"/>
        <v>0.48892918643171129</v>
      </c>
      <c r="AG5">
        <f t="shared" si="9"/>
        <v>0.26997309952878168</v>
      </c>
      <c r="AH5">
        <f t="shared" si="10"/>
        <v>-0.43701664807904855</v>
      </c>
      <c r="AI5">
        <f t="shared" si="11"/>
        <v>-0.17259679839260697</v>
      </c>
      <c r="AJ5">
        <f t="shared" si="12"/>
        <v>1.2434285582263589</v>
      </c>
      <c r="AK5">
        <f t="shared" si="13"/>
        <v>0.45227301261800246</v>
      </c>
      <c r="AL5">
        <f t="shared" si="14"/>
        <v>1.0117891155997507</v>
      </c>
      <c r="AM5">
        <f t="shared" si="15"/>
        <v>-0.32286414062286306</v>
      </c>
      <c r="AN5">
        <f t="shared" si="16"/>
        <v>-0.23270255999791375</v>
      </c>
      <c r="AO5">
        <f t="shared" si="17"/>
        <v>-0.2212618811775556</v>
      </c>
    </row>
    <row r="6" spans="1:41" x14ac:dyDescent="0.25">
      <c r="A6" t="s">
        <v>38</v>
      </c>
      <c r="B6">
        <v>33</v>
      </c>
      <c r="C6">
        <v>63</v>
      </c>
      <c r="D6">
        <v>26</v>
      </c>
      <c r="E6">
        <v>59</v>
      </c>
      <c r="F6">
        <v>38</v>
      </c>
      <c r="G6">
        <v>57</v>
      </c>
      <c r="H6">
        <v>49.84</v>
      </c>
      <c r="I6">
        <v>9.26</v>
      </c>
      <c r="J6">
        <v>49.46</v>
      </c>
      <c r="K6">
        <v>8.82</v>
      </c>
      <c r="L6">
        <v>51.6</v>
      </c>
      <c r="M6">
        <v>8.6300000000000008</v>
      </c>
      <c r="N6">
        <v>47.84</v>
      </c>
      <c r="O6">
        <v>9.75</v>
      </c>
      <c r="P6">
        <v>50.33</v>
      </c>
      <c r="Q6">
        <v>11.04</v>
      </c>
      <c r="R6">
        <v>1</v>
      </c>
      <c r="S6">
        <v>0.30146445002600863</v>
      </c>
      <c r="T6">
        <f t="shared" si="0"/>
        <v>0.32641358049607311</v>
      </c>
      <c r="Y6">
        <f t="shared" si="1"/>
        <v>-1.8928672980371852</v>
      </c>
      <c r="Z6">
        <f t="shared" si="2"/>
        <v>1.6309332655377009E-2</v>
      </c>
      <c r="AA6">
        <f t="shared" si="3"/>
        <v>8.0723082854493547E-2</v>
      </c>
      <c r="AB6">
        <f t="shared" si="4"/>
        <v>-1.4404951637879099E-2</v>
      </c>
      <c r="AC6">
        <f t="shared" si="5"/>
        <v>-4.922578687761367E-2</v>
      </c>
      <c r="AD6">
        <f t="shared" si="6"/>
        <v>7.9721708757655146E-3</v>
      </c>
      <c r="AE6">
        <f t="shared" si="7"/>
        <v>5.4316214091748215E-2</v>
      </c>
      <c r="AF6">
        <f t="shared" si="8"/>
        <v>0.48340072707313025</v>
      </c>
      <c r="AG6">
        <f t="shared" si="9"/>
        <v>0.3176557689500023</v>
      </c>
      <c r="AH6">
        <f t="shared" si="10"/>
        <v>-0.4359589232349686</v>
      </c>
      <c r="AI6">
        <f t="shared" si="11"/>
        <v>-0.18678573764696851</v>
      </c>
      <c r="AJ6">
        <f t="shared" si="12"/>
        <v>1.3996708901500898</v>
      </c>
      <c r="AK6">
        <f t="shared" si="13"/>
        <v>0.37566083723708965</v>
      </c>
      <c r="AL6">
        <f t="shared" si="14"/>
        <v>1.030091323479295</v>
      </c>
      <c r="AM6">
        <f t="shared" si="15"/>
        <v>-0.35812575325061607</v>
      </c>
      <c r="AN6">
        <f t="shared" si="16"/>
        <v>-0.22027308340596199</v>
      </c>
      <c r="AO6">
        <f t="shared" si="17"/>
        <v>-0.2817452327797248</v>
      </c>
    </row>
    <row r="7" spans="1:41" x14ac:dyDescent="0.25">
      <c r="A7" t="s">
        <v>41</v>
      </c>
      <c r="B7">
        <v>35</v>
      </c>
      <c r="C7">
        <v>67</v>
      </c>
      <c r="D7">
        <v>66</v>
      </c>
      <c r="E7">
        <v>65</v>
      </c>
      <c r="F7">
        <v>83</v>
      </c>
      <c r="G7">
        <v>40</v>
      </c>
      <c r="H7">
        <v>50.31</v>
      </c>
      <c r="I7">
        <v>8.99</v>
      </c>
      <c r="J7">
        <v>45.08</v>
      </c>
      <c r="K7">
        <v>8.17</v>
      </c>
      <c r="L7">
        <v>46.52</v>
      </c>
      <c r="M7">
        <v>10.06</v>
      </c>
      <c r="N7">
        <v>50.29</v>
      </c>
      <c r="O7">
        <v>8.44</v>
      </c>
      <c r="P7">
        <v>47.8</v>
      </c>
      <c r="Q7">
        <v>9.32</v>
      </c>
      <c r="R7">
        <v>1</v>
      </c>
      <c r="S7">
        <v>0.44819546215316652</v>
      </c>
      <c r="T7">
        <f t="shared" si="0"/>
        <v>0.42655877439808149</v>
      </c>
      <c r="Y7">
        <f t="shared" si="1"/>
        <v>-1.8928672980371852</v>
      </c>
      <c r="Z7">
        <f t="shared" si="2"/>
        <v>1.7297777058733192E-2</v>
      </c>
      <c r="AA7">
        <f t="shared" si="3"/>
        <v>8.5848357956366153E-2</v>
      </c>
      <c r="AB7">
        <f t="shared" si="4"/>
        <v>-3.6566415696154639E-2</v>
      </c>
      <c r="AC7">
        <f t="shared" si="5"/>
        <v>-5.4231799102455736E-2</v>
      </c>
      <c r="AD7">
        <f t="shared" si="6"/>
        <v>1.7412899544435201E-2</v>
      </c>
      <c r="AE7">
        <f t="shared" si="7"/>
        <v>3.8116641467893481E-2</v>
      </c>
      <c r="AF7">
        <f t="shared" si="8"/>
        <v>0.48795928128108307</v>
      </c>
      <c r="AG7">
        <f t="shared" si="9"/>
        <v>0.30839366769552062</v>
      </c>
      <c r="AH7">
        <f t="shared" si="10"/>
        <v>-0.39735196642604897</v>
      </c>
      <c r="AI7">
        <f t="shared" si="11"/>
        <v>-0.17302034881811029</v>
      </c>
      <c r="AJ7">
        <f t="shared" si="12"/>
        <v>1.2618738335229105</v>
      </c>
      <c r="AK7">
        <f t="shared" si="13"/>
        <v>0.43790822973408128</v>
      </c>
      <c r="AL7">
        <f t="shared" si="14"/>
        <v>1.0828447461909227</v>
      </c>
      <c r="AM7">
        <f t="shared" si="15"/>
        <v>-0.31000834435232816</v>
      </c>
      <c r="AN7">
        <f t="shared" si="16"/>
        <v>-0.20920034545608945</v>
      </c>
      <c r="AO7">
        <f t="shared" si="17"/>
        <v>-0.23785014216549233</v>
      </c>
    </row>
    <row r="8" spans="1:41" x14ac:dyDescent="0.25">
      <c r="A8" t="s">
        <v>43</v>
      </c>
      <c r="B8">
        <v>60</v>
      </c>
      <c r="C8">
        <v>35</v>
      </c>
      <c r="D8">
        <v>57</v>
      </c>
      <c r="E8">
        <v>100</v>
      </c>
      <c r="F8">
        <v>45</v>
      </c>
      <c r="G8">
        <v>50</v>
      </c>
      <c r="H8">
        <v>48.6</v>
      </c>
      <c r="I8">
        <v>7.14</v>
      </c>
      <c r="J8">
        <v>52.42</v>
      </c>
      <c r="K8">
        <v>9.0399999999999991</v>
      </c>
      <c r="L8">
        <v>47.45</v>
      </c>
      <c r="M8">
        <v>10.88</v>
      </c>
      <c r="N8">
        <v>53.19</v>
      </c>
      <c r="O8">
        <v>9.8000000000000007</v>
      </c>
      <c r="P8">
        <v>51.53</v>
      </c>
      <c r="Q8">
        <v>8.91</v>
      </c>
      <c r="R8">
        <v>1</v>
      </c>
      <c r="S8">
        <v>0.28284896453951602</v>
      </c>
      <c r="T8">
        <f t="shared" si="0"/>
        <v>0.27963238567940729</v>
      </c>
      <c r="Y8">
        <f t="shared" si="1"/>
        <v>-1.8928672980371852</v>
      </c>
      <c r="Z8">
        <f t="shared" si="2"/>
        <v>2.9653332100685471E-2</v>
      </c>
      <c r="AA8">
        <f t="shared" si="3"/>
        <v>4.4846157141385304E-2</v>
      </c>
      <c r="AB8">
        <f t="shared" si="4"/>
        <v>-3.1580086283042645E-2</v>
      </c>
      <c r="AC8">
        <f t="shared" si="5"/>
        <v>-8.3433537080701142E-2</v>
      </c>
      <c r="AD8">
        <f t="shared" si="6"/>
        <v>9.440728668669688E-3</v>
      </c>
      <c r="AE8">
        <f t="shared" si="7"/>
        <v>4.7645801834866851E-2</v>
      </c>
      <c r="AF8">
        <f t="shared" si="8"/>
        <v>0.47137390320533967</v>
      </c>
      <c r="AG8">
        <f t="shared" si="9"/>
        <v>0.24493112206296072</v>
      </c>
      <c r="AH8">
        <f t="shared" si="10"/>
        <v>-0.46204946938894165</v>
      </c>
      <c r="AI8">
        <f t="shared" si="11"/>
        <v>-0.19144479232750514</v>
      </c>
      <c r="AJ8">
        <f t="shared" si="12"/>
        <v>1.2871004600314295</v>
      </c>
      <c r="AK8">
        <f t="shared" si="13"/>
        <v>0.47360253871837021</v>
      </c>
      <c r="AL8">
        <f t="shared" si="14"/>
        <v>1.1452875730740739</v>
      </c>
      <c r="AM8">
        <f t="shared" si="15"/>
        <v>-0.35996229557497822</v>
      </c>
      <c r="AN8">
        <f t="shared" si="16"/>
        <v>-0.22552497492368809</v>
      </c>
      <c r="AO8">
        <f t="shared" si="17"/>
        <v>-0.22738677754233225</v>
      </c>
    </row>
    <row r="9" spans="1:41" x14ac:dyDescent="0.25">
      <c r="A9" t="s">
        <v>45</v>
      </c>
      <c r="B9">
        <v>78</v>
      </c>
      <c r="C9">
        <v>14</v>
      </c>
      <c r="D9">
        <v>46</v>
      </c>
      <c r="E9">
        <v>48</v>
      </c>
      <c r="F9">
        <v>62</v>
      </c>
      <c r="G9">
        <v>38</v>
      </c>
      <c r="H9">
        <v>51.25</v>
      </c>
      <c r="I9">
        <v>6.81</v>
      </c>
      <c r="J9">
        <v>46.38</v>
      </c>
      <c r="K9">
        <v>9.02</v>
      </c>
      <c r="L9">
        <v>47.19</v>
      </c>
      <c r="M9">
        <v>11.24</v>
      </c>
      <c r="N9">
        <v>49.73</v>
      </c>
      <c r="O9">
        <v>9.66</v>
      </c>
      <c r="P9">
        <v>48.01</v>
      </c>
      <c r="Q9">
        <v>8.9499999999999993</v>
      </c>
      <c r="R9">
        <v>1</v>
      </c>
      <c r="S9">
        <v>0.32031678160508514</v>
      </c>
      <c r="T9">
        <f t="shared" si="0"/>
        <v>0.32492091187252792</v>
      </c>
      <c r="Y9">
        <f t="shared" si="1"/>
        <v>-1.8928672980371852</v>
      </c>
      <c r="Z9">
        <f t="shared" si="2"/>
        <v>3.8549331730891118E-2</v>
      </c>
      <c r="AA9">
        <f t="shared" si="3"/>
        <v>1.7938462856554122E-2</v>
      </c>
      <c r="AB9">
        <f t="shared" si="4"/>
        <v>-2.5485683667016871E-2</v>
      </c>
      <c r="AC9">
        <f t="shared" si="5"/>
        <v>-4.0048097798736547E-2</v>
      </c>
      <c r="AD9">
        <f t="shared" si="6"/>
        <v>1.3007226165722681E-2</v>
      </c>
      <c r="AE9">
        <f t="shared" si="7"/>
        <v>3.6210809394498805E-2</v>
      </c>
      <c r="AF9">
        <f t="shared" si="8"/>
        <v>0.49707638969698881</v>
      </c>
      <c r="AG9">
        <f t="shared" si="9"/>
        <v>0.23361077608526087</v>
      </c>
      <c r="AH9">
        <f t="shared" si="10"/>
        <v>-0.40881065223691554</v>
      </c>
      <c r="AI9">
        <f t="shared" si="11"/>
        <v>-0.19102124190200181</v>
      </c>
      <c r="AJ9">
        <f t="shared" si="12"/>
        <v>1.2800478547709833</v>
      </c>
      <c r="AK9">
        <f t="shared" si="13"/>
        <v>0.48927321095537513</v>
      </c>
      <c r="AL9">
        <f t="shared" si="14"/>
        <v>1.0707868209996934</v>
      </c>
      <c r="AM9">
        <f t="shared" si="15"/>
        <v>-0.35481997706676421</v>
      </c>
      <c r="AN9">
        <f t="shared" si="16"/>
        <v>-0.21011942647169152</v>
      </c>
      <c r="AO9">
        <f t="shared" si="17"/>
        <v>-0.22840759360312832</v>
      </c>
    </row>
    <row r="10" spans="1:41" x14ac:dyDescent="0.25">
      <c r="A10" t="s">
        <v>47</v>
      </c>
      <c r="B10">
        <v>54</v>
      </c>
      <c r="C10">
        <v>46</v>
      </c>
      <c r="D10">
        <v>95</v>
      </c>
      <c r="E10">
        <v>92</v>
      </c>
      <c r="F10">
        <v>88</v>
      </c>
      <c r="G10">
        <v>42</v>
      </c>
      <c r="H10">
        <v>46.73</v>
      </c>
      <c r="I10">
        <v>8.06</v>
      </c>
      <c r="J10">
        <v>42.21</v>
      </c>
      <c r="K10">
        <v>8.81</v>
      </c>
      <c r="L10">
        <v>37.82</v>
      </c>
      <c r="M10">
        <v>9.3000000000000007</v>
      </c>
      <c r="N10">
        <v>57.87</v>
      </c>
      <c r="O10">
        <v>7.38</v>
      </c>
      <c r="P10">
        <v>41.53</v>
      </c>
      <c r="Q10">
        <v>10.46</v>
      </c>
      <c r="R10">
        <v>1</v>
      </c>
      <c r="S10">
        <v>0.25057419619124932</v>
      </c>
      <c r="T10">
        <f t="shared" si="0"/>
        <v>0.24994187925530881</v>
      </c>
      <c r="Y10">
        <f t="shared" si="1"/>
        <v>-1.8928672980371852</v>
      </c>
      <c r="Z10">
        <f t="shared" si="2"/>
        <v>2.6687998890616925E-2</v>
      </c>
      <c r="AA10">
        <f t="shared" si="3"/>
        <v>5.8940663671534971E-2</v>
      </c>
      <c r="AB10">
        <f t="shared" si="4"/>
        <v>-5.2633477138404404E-2</v>
      </c>
      <c r="AC10">
        <f t="shared" si="5"/>
        <v>-7.6758854114245045E-2</v>
      </c>
      <c r="AD10">
        <f t="shared" si="6"/>
        <v>1.8461869396509612E-2</v>
      </c>
      <c r="AE10">
        <f t="shared" si="7"/>
        <v>4.0022473541288156E-2</v>
      </c>
      <c r="AF10">
        <f t="shared" si="8"/>
        <v>0.45323667688859093</v>
      </c>
      <c r="AG10">
        <f t="shared" si="9"/>
        <v>0.27649087448563919</v>
      </c>
      <c r="AH10">
        <f t="shared" si="10"/>
        <v>-0.37205471390513595</v>
      </c>
      <c r="AI10">
        <f t="shared" si="11"/>
        <v>-0.18657396243421687</v>
      </c>
      <c r="AJ10">
        <f t="shared" si="12"/>
        <v>1.0258828113464418</v>
      </c>
      <c r="AK10">
        <f t="shared" si="13"/>
        <v>0.40482569945595986</v>
      </c>
      <c r="AL10">
        <f t="shared" si="14"/>
        <v>1.2460573764579179</v>
      </c>
      <c r="AM10">
        <f t="shared" si="15"/>
        <v>-0.27107364707585091</v>
      </c>
      <c r="AN10">
        <f t="shared" si="16"/>
        <v>-0.18175921227597064</v>
      </c>
      <c r="AO10">
        <f t="shared" si="17"/>
        <v>-0.26694339989818133</v>
      </c>
    </row>
    <row r="11" spans="1:41" x14ac:dyDescent="0.25">
      <c r="A11" t="s">
        <v>48</v>
      </c>
      <c r="B11">
        <v>44</v>
      </c>
      <c r="C11">
        <v>70</v>
      </c>
      <c r="D11">
        <v>9</v>
      </c>
      <c r="E11">
        <v>63</v>
      </c>
      <c r="F11">
        <v>69</v>
      </c>
      <c r="G11">
        <v>13</v>
      </c>
      <c r="H11">
        <v>49.39</v>
      </c>
      <c r="I11">
        <v>8.65</v>
      </c>
      <c r="J11">
        <v>43.79</v>
      </c>
      <c r="K11">
        <v>9.5399999999999991</v>
      </c>
      <c r="L11">
        <v>44.21</v>
      </c>
      <c r="M11">
        <v>8.67</v>
      </c>
      <c r="N11">
        <v>51.11</v>
      </c>
      <c r="O11">
        <v>9.49</v>
      </c>
      <c r="P11">
        <v>49.91</v>
      </c>
      <c r="Q11">
        <v>9.8699999999999992</v>
      </c>
      <c r="R11">
        <v>1</v>
      </c>
      <c r="S11">
        <v>0.23842023741999907</v>
      </c>
      <c r="T11">
        <f t="shared" si="0"/>
        <v>0.2338566329075713</v>
      </c>
      <c r="Y11">
        <f t="shared" si="1"/>
        <v>-1.8928672980371852</v>
      </c>
      <c r="Z11">
        <f t="shared" si="2"/>
        <v>2.1745776873836012E-2</v>
      </c>
      <c r="AA11">
        <f t="shared" si="3"/>
        <v>8.9692314282770608E-2</v>
      </c>
      <c r="AB11">
        <f t="shared" si="4"/>
        <v>-4.9863294131119963E-3</v>
      </c>
      <c r="AC11">
        <f t="shared" si="5"/>
        <v>-5.2563128360841718E-2</v>
      </c>
      <c r="AD11">
        <f t="shared" si="6"/>
        <v>1.4475783958626854E-2</v>
      </c>
      <c r="AE11">
        <f t="shared" si="7"/>
        <v>1.2387908477065382E-2</v>
      </c>
      <c r="AF11">
        <f t="shared" si="8"/>
        <v>0.47903615389530296</v>
      </c>
      <c r="AG11">
        <f t="shared" si="9"/>
        <v>0.29673028093061771</v>
      </c>
      <c r="AH11">
        <f t="shared" si="10"/>
        <v>-0.38598142435218913</v>
      </c>
      <c r="AI11">
        <f t="shared" si="11"/>
        <v>-0.20203355296508838</v>
      </c>
      <c r="AJ11">
        <f t="shared" si="12"/>
        <v>1.1992141483243308</v>
      </c>
      <c r="AK11">
        <f t="shared" si="13"/>
        <v>0.37740202304120124</v>
      </c>
      <c r="AL11">
        <f t="shared" si="14"/>
        <v>1.1005009937923655</v>
      </c>
      <c r="AM11">
        <f t="shared" si="15"/>
        <v>-0.34857573316393298</v>
      </c>
      <c r="AN11">
        <f t="shared" si="16"/>
        <v>-0.21843492137475784</v>
      </c>
      <c r="AO11">
        <f t="shared" si="17"/>
        <v>-0.25188636300143874</v>
      </c>
    </row>
    <row r="12" spans="1:41" x14ac:dyDescent="0.25">
      <c r="A12" t="s">
        <v>57</v>
      </c>
      <c r="B12">
        <v>22</v>
      </c>
      <c r="C12">
        <v>79</v>
      </c>
      <c r="D12">
        <v>58</v>
      </c>
      <c r="E12">
        <v>49</v>
      </c>
      <c r="F12">
        <v>33</v>
      </c>
      <c r="G12">
        <v>75</v>
      </c>
      <c r="H12">
        <v>50.61</v>
      </c>
      <c r="I12">
        <v>9.36</v>
      </c>
      <c r="J12">
        <v>46.83</v>
      </c>
      <c r="K12">
        <v>9.19</v>
      </c>
      <c r="L12">
        <v>44.18</v>
      </c>
      <c r="M12">
        <v>10.27</v>
      </c>
      <c r="N12">
        <v>49.59</v>
      </c>
      <c r="O12">
        <v>9.92</v>
      </c>
      <c r="P12">
        <v>49.49</v>
      </c>
      <c r="Q12">
        <v>8.7799999999999994</v>
      </c>
      <c r="R12">
        <v>1</v>
      </c>
      <c r="S12">
        <v>0.27275940680517685</v>
      </c>
      <c r="T12">
        <f t="shared" si="0"/>
        <v>0.33734805326237216</v>
      </c>
      <c r="Y12">
        <f t="shared" si="1"/>
        <v>-1.8928672980371852</v>
      </c>
      <c r="Z12">
        <f t="shared" si="2"/>
        <v>1.0872888436918006E-2</v>
      </c>
      <c r="AA12">
        <f t="shared" si="3"/>
        <v>0.10122418326198397</v>
      </c>
      <c r="AB12">
        <f t="shared" si="4"/>
        <v>-3.213412288449953E-2</v>
      </c>
      <c r="AC12">
        <f t="shared" si="5"/>
        <v>-4.0882433169543556E-2</v>
      </c>
      <c r="AD12">
        <f t="shared" si="6"/>
        <v>6.9232010236911041E-3</v>
      </c>
      <c r="AE12">
        <f t="shared" si="7"/>
        <v>7.1468702752300273E-2</v>
      </c>
      <c r="AF12">
        <f t="shared" si="8"/>
        <v>0.49086899673296785</v>
      </c>
      <c r="AG12">
        <f t="shared" si="9"/>
        <v>0.32108617682203255</v>
      </c>
      <c r="AH12">
        <f t="shared" si="10"/>
        <v>-0.41277712040221548</v>
      </c>
      <c r="AI12">
        <f t="shared" si="11"/>
        <v>-0.19462142051878012</v>
      </c>
      <c r="AJ12">
        <f t="shared" si="12"/>
        <v>1.1984003861788948</v>
      </c>
      <c r="AK12">
        <f t="shared" si="13"/>
        <v>0.44704945520566741</v>
      </c>
      <c r="AL12">
        <f t="shared" si="14"/>
        <v>1.0677723397018863</v>
      </c>
      <c r="AM12">
        <f t="shared" si="15"/>
        <v>-0.36436999715344731</v>
      </c>
      <c r="AN12">
        <f t="shared" si="16"/>
        <v>-0.21659675934355374</v>
      </c>
      <c r="AO12">
        <f t="shared" si="17"/>
        <v>-0.22406912534474488</v>
      </c>
    </row>
    <row r="13" spans="1:41" x14ac:dyDescent="0.25">
      <c r="A13" t="s">
        <v>59</v>
      </c>
      <c r="B13">
        <v>64</v>
      </c>
      <c r="C13">
        <v>16</v>
      </c>
      <c r="D13">
        <v>42</v>
      </c>
      <c r="E13">
        <v>87</v>
      </c>
      <c r="F13">
        <v>25</v>
      </c>
      <c r="G13">
        <v>46</v>
      </c>
      <c r="H13">
        <v>48.35</v>
      </c>
      <c r="I13">
        <v>7.6</v>
      </c>
      <c r="J13">
        <v>43.64</v>
      </c>
      <c r="K13">
        <v>7.88</v>
      </c>
      <c r="L13">
        <v>47.36</v>
      </c>
      <c r="M13">
        <v>9.51</v>
      </c>
      <c r="N13">
        <v>53.39</v>
      </c>
      <c r="O13">
        <v>8.2899999999999991</v>
      </c>
      <c r="P13">
        <v>51.29</v>
      </c>
      <c r="Q13">
        <v>9.98</v>
      </c>
      <c r="R13">
        <v>1</v>
      </c>
      <c r="S13">
        <v>0.36526257832329367</v>
      </c>
      <c r="T13">
        <f t="shared" si="0"/>
        <v>0.35516145064515975</v>
      </c>
      <c r="Y13">
        <f t="shared" si="1"/>
        <v>-1.8928672980371852</v>
      </c>
      <c r="Z13">
        <f t="shared" si="2"/>
        <v>3.1630220907397838E-2</v>
      </c>
      <c r="AA13">
        <f t="shared" si="3"/>
        <v>2.0501100407490425E-2</v>
      </c>
      <c r="AB13">
        <f t="shared" si="4"/>
        <v>-2.3269537261189317E-2</v>
      </c>
      <c r="AC13">
        <f t="shared" si="5"/>
        <v>-7.2587177260209981E-2</v>
      </c>
      <c r="AD13">
        <f t="shared" si="6"/>
        <v>5.2448492603720488E-3</v>
      </c>
      <c r="AE13">
        <f t="shared" si="7"/>
        <v>4.3834137688077507E-2</v>
      </c>
      <c r="AF13">
        <f t="shared" si="8"/>
        <v>0.468949140328769</v>
      </c>
      <c r="AG13">
        <f t="shared" si="9"/>
        <v>0.26071099827429994</v>
      </c>
      <c r="AH13">
        <f t="shared" si="10"/>
        <v>-0.38465926829708913</v>
      </c>
      <c r="AI13">
        <f t="shared" si="11"/>
        <v>-0.166878867648312</v>
      </c>
      <c r="AJ13">
        <f t="shared" si="12"/>
        <v>1.2846591735951212</v>
      </c>
      <c r="AK13">
        <f t="shared" si="13"/>
        <v>0.413966924927546</v>
      </c>
      <c r="AL13">
        <f t="shared" si="14"/>
        <v>1.1495939749280844</v>
      </c>
      <c r="AM13">
        <f t="shared" si="15"/>
        <v>-0.30449871737924172</v>
      </c>
      <c r="AN13">
        <f t="shared" si="16"/>
        <v>-0.22447459662014285</v>
      </c>
      <c r="AO13">
        <f t="shared" si="17"/>
        <v>-0.25469360716862804</v>
      </c>
    </row>
    <row r="14" spans="1:41" x14ac:dyDescent="0.25">
      <c r="A14" t="s">
        <v>66</v>
      </c>
      <c r="B14">
        <v>100</v>
      </c>
      <c r="C14">
        <v>52</v>
      </c>
      <c r="D14">
        <v>100</v>
      </c>
      <c r="E14">
        <v>51</v>
      </c>
      <c r="F14">
        <v>77</v>
      </c>
      <c r="G14">
        <v>28</v>
      </c>
      <c r="H14">
        <v>49.05</v>
      </c>
      <c r="I14">
        <v>8.66</v>
      </c>
      <c r="J14">
        <v>47.38</v>
      </c>
      <c r="K14">
        <v>8.31</v>
      </c>
      <c r="L14">
        <v>42.44</v>
      </c>
      <c r="M14">
        <v>9.8800000000000008</v>
      </c>
      <c r="N14">
        <v>51.57</v>
      </c>
      <c r="O14">
        <v>8.65</v>
      </c>
      <c r="P14">
        <v>52.53</v>
      </c>
      <c r="Q14">
        <v>9.01</v>
      </c>
      <c r="R14">
        <v>1</v>
      </c>
      <c r="S14">
        <v>0.24859531528133649</v>
      </c>
      <c r="T14">
        <f t="shared" si="0"/>
        <v>0.26138469193270208</v>
      </c>
      <c r="Y14">
        <f t="shared" si="1"/>
        <v>-1.8928672980371852</v>
      </c>
      <c r="Z14">
        <f t="shared" si="2"/>
        <v>4.9422220167809124E-2</v>
      </c>
      <c r="AA14">
        <f t="shared" si="3"/>
        <v>6.662857632434388E-2</v>
      </c>
      <c r="AB14">
        <f t="shared" si="4"/>
        <v>-5.5403660145688843E-2</v>
      </c>
      <c r="AC14">
        <f t="shared" si="5"/>
        <v>-4.255110391115758E-2</v>
      </c>
      <c r="AD14">
        <f t="shared" si="6"/>
        <v>1.6154135721945909E-2</v>
      </c>
      <c r="AE14">
        <f t="shared" si="7"/>
        <v>2.6681649027525439E-2</v>
      </c>
      <c r="AF14">
        <f t="shared" si="8"/>
        <v>0.47573847638316685</v>
      </c>
      <c r="AG14">
        <f t="shared" si="9"/>
        <v>0.29707332171782075</v>
      </c>
      <c r="AH14">
        <f t="shared" si="10"/>
        <v>-0.41762502593758211</v>
      </c>
      <c r="AI14">
        <f t="shared" si="11"/>
        <v>-0.1759852017966336</v>
      </c>
      <c r="AJ14">
        <f t="shared" si="12"/>
        <v>1.1512021817436009</v>
      </c>
      <c r="AK14">
        <f t="shared" si="13"/>
        <v>0.43007289361557888</v>
      </c>
      <c r="AL14">
        <f t="shared" si="14"/>
        <v>1.1104057180565894</v>
      </c>
      <c r="AM14">
        <f t="shared" si="15"/>
        <v>-0.31772182211464917</v>
      </c>
      <c r="AN14">
        <f t="shared" si="16"/>
        <v>-0.22990155118845984</v>
      </c>
      <c r="AO14">
        <f t="shared" si="17"/>
        <v>-0.22993881769432251</v>
      </c>
    </row>
    <row r="15" spans="1:41" x14ac:dyDescent="0.25">
      <c r="A15" t="s">
        <v>70</v>
      </c>
      <c r="B15">
        <v>58</v>
      </c>
      <c r="C15">
        <v>17</v>
      </c>
      <c r="D15">
        <v>45</v>
      </c>
      <c r="E15">
        <v>69</v>
      </c>
      <c r="F15">
        <v>93</v>
      </c>
      <c r="G15">
        <v>49</v>
      </c>
      <c r="H15">
        <v>47.75</v>
      </c>
      <c r="I15">
        <v>8.2799999999999994</v>
      </c>
      <c r="J15">
        <v>44.74</v>
      </c>
      <c r="K15">
        <v>8.0399999999999991</v>
      </c>
      <c r="L15">
        <v>42.52</v>
      </c>
      <c r="M15">
        <v>9.2200000000000006</v>
      </c>
      <c r="N15">
        <v>53.13</v>
      </c>
      <c r="O15">
        <v>8.89</v>
      </c>
      <c r="P15">
        <v>45.7</v>
      </c>
      <c r="Q15">
        <v>9.68</v>
      </c>
      <c r="R15">
        <v>1</v>
      </c>
      <c r="S15">
        <v>0.21421955622689248</v>
      </c>
      <c r="T15">
        <f t="shared" si="0"/>
        <v>0.24895502426028115</v>
      </c>
      <c r="Y15">
        <f t="shared" si="1"/>
        <v>-1.8928672980371852</v>
      </c>
      <c r="Z15">
        <f t="shared" si="2"/>
        <v>2.8664887697329292E-2</v>
      </c>
      <c r="AA15">
        <f t="shared" si="3"/>
        <v>2.1782419182958576E-2</v>
      </c>
      <c r="AB15">
        <f t="shared" si="4"/>
        <v>-2.4931647065559982E-2</v>
      </c>
      <c r="AC15">
        <f t="shared" si="5"/>
        <v>-5.7569140585683784E-2</v>
      </c>
      <c r="AD15">
        <f t="shared" si="6"/>
        <v>1.951083924858402E-2</v>
      </c>
      <c r="AE15">
        <f t="shared" si="7"/>
        <v>4.6692885798169513E-2</v>
      </c>
      <c r="AF15">
        <f t="shared" si="8"/>
        <v>0.46312970942499931</v>
      </c>
      <c r="AG15">
        <f t="shared" si="9"/>
        <v>0.28403777180410572</v>
      </c>
      <c r="AH15">
        <f t="shared" si="10"/>
        <v>-0.39435507936782238</v>
      </c>
      <c r="AI15">
        <f t="shared" si="11"/>
        <v>-0.17026727105233863</v>
      </c>
      <c r="AJ15">
        <f t="shared" si="12"/>
        <v>1.1533722141314307</v>
      </c>
      <c r="AK15">
        <f t="shared" si="13"/>
        <v>0.40134332784773652</v>
      </c>
      <c r="AL15">
        <f t="shared" si="14"/>
        <v>1.1439956525178709</v>
      </c>
      <c r="AM15">
        <f t="shared" si="15"/>
        <v>-0.32653722527158741</v>
      </c>
      <c r="AN15">
        <f t="shared" si="16"/>
        <v>-0.20000953530006882</v>
      </c>
      <c r="AO15">
        <f t="shared" si="17"/>
        <v>-0.24703748671265724</v>
      </c>
    </row>
    <row r="16" spans="1:41" x14ac:dyDescent="0.25">
      <c r="A16" t="s">
        <v>29</v>
      </c>
      <c r="B16">
        <v>65</v>
      </c>
      <c r="C16">
        <v>75</v>
      </c>
      <c r="D16">
        <v>54</v>
      </c>
      <c r="E16">
        <v>94</v>
      </c>
      <c r="F16">
        <v>82</v>
      </c>
      <c r="G16">
        <v>57</v>
      </c>
      <c r="H16">
        <v>45.99</v>
      </c>
      <c r="I16">
        <v>10.08</v>
      </c>
      <c r="J16">
        <v>45.07</v>
      </c>
      <c r="K16">
        <v>9.02</v>
      </c>
      <c r="L16">
        <v>43.03</v>
      </c>
      <c r="M16">
        <v>11.22</v>
      </c>
      <c r="N16">
        <v>53.6</v>
      </c>
      <c r="O16">
        <v>9.81</v>
      </c>
      <c r="P16">
        <v>54.59</v>
      </c>
      <c r="Q16">
        <v>8.5500000000000007</v>
      </c>
      <c r="R16">
        <v>2</v>
      </c>
      <c r="S16">
        <v>0.38722094641895777</v>
      </c>
      <c r="T16">
        <f t="shared" si="0"/>
        <v>0.39436744944983904</v>
      </c>
      <c r="Y16">
        <f t="shared" si="1"/>
        <v>-1.8928672980371852</v>
      </c>
      <c r="Z16">
        <f t="shared" si="2"/>
        <v>3.2124443109075931E-2</v>
      </c>
      <c r="AA16">
        <f t="shared" si="3"/>
        <v>9.6098908160111365E-2</v>
      </c>
      <c r="AB16">
        <f t="shared" si="4"/>
        <v>-2.9917976478671976E-2</v>
      </c>
      <c r="AC16">
        <f t="shared" si="5"/>
        <v>-7.8427524855859063E-2</v>
      </c>
      <c r="AD16">
        <f t="shared" si="6"/>
        <v>1.7203105574020321E-2</v>
      </c>
      <c r="AE16">
        <f t="shared" si="7"/>
        <v>5.4316214091748215E-2</v>
      </c>
      <c r="AF16">
        <f t="shared" si="8"/>
        <v>0.44605937877394181</v>
      </c>
      <c r="AG16">
        <f t="shared" si="9"/>
        <v>0.34578511350065044</v>
      </c>
      <c r="AH16">
        <f t="shared" si="10"/>
        <v>-0.39726382268904231</v>
      </c>
      <c r="AI16">
        <f t="shared" si="11"/>
        <v>-0.19102124190200181</v>
      </c>
      <c r="AJ16">
        <f t="shared" si="12"/>
        <v>1.1672061706038444</v>
      </c>
      <c r="AK16">
        <f t="shared" si="13"/>
        <v>0.4884026180533193</v>
      </c>
      <c r="AL16">
        <f t="shared" si="14"/>
        <v>1.1541156968747954</v>
      </c>
      <c r="AM16">
        <f t="shared" si="15"/>
        <v>-0.36032960403985065</v>
      </c>
      <c r="AN16">
        <f t="shared" si="16"/>
        <v>-0.23891729829388964</v>
      </c>
      <c r="AO16">
        <f t="shared" si="17"/>
        <v>-0.21819943299516731</v>
      </c>
    </row>
    <row r="17" spans="1:41" x14ac:dyDescent="0.25">
      <c r="A17" t="s">
        <v>39</v>
      </c>
      <c r="B17">
        <v>68</v>
      </c>
      <c r="C17">
        <v>71</v>
      </c>
      <c r="D17">
        <v>43</v>
      </c>
      <c r="E17">
        <v>86</v>
      </c>
      <c r="F17">
        <v>63</v>
      </c>
      <c r="G17">
        <v>48</v>
      </c>
      <c r="H17">
        <v>45.44</v>
      </c>
      <c r="I17">
        <v>8.77</v>
      </c>
      <c r="J17">
        <v>46.64</v>
      </c>
      <c r="K17">
        <v>8.19</v>
      </c>
      <c r="L17">
        <v>49.26</v>
      </c>
      <c r="M17">
        <v>10.23</v>
      </c>
      <c r="N17">
        <v>52.29</v>
      </c>
      <c r="O17">
        <v>9.34</v>
      </c>
      <c r="P17">
        <v>48.09</v>
      </c>
      <c r="Q17">
        <v>9.52</v>
      </c>
      <c r="R17">
        <v>2</v>
      </c>
      <c r="S17">
        <v>0.42441227564010409</v>
      </c>
      <c r="T17">
        <f t="shared" si="0"/>
        <v>0.46304399676602614</v>
      </c>
      <c r="Y17">
        <f t="shared" si="1"/>
        <v>-1.8928672980371852</v>
      </c>
      <c r="Z17">
        <f t="shared" si="2"/>
        <v>3.3607109714110205E-2</v>
      </c>
      <c r="AA17">
        <f t="shared" si="3"/>
        <v>9.0973633058238759E-2</v>
      </c>
      <c r="AB17">
        <f t="shared" si="4"/>
        <v>-2.3823573862646205E-2</v>
      </c>
      <c r="AC17">
        <f t="shared" si="5"/>
        <v>-7.175284188940298E-2</v>
      </c>
      <c r="AD17">
        <f t="shared" si="6"/>
        <v>1.3217020136137562E-2</v>
      </c>
      <c r="AE17">
        <f t="shared" si="7"/>
        <v>4.5739969761472182E-2</v>
      </c>
      <c r="AF17">
        <f t="shared" si="8"/>
        <v>0.44072490044548623</v>
      </c>
      <c r="AG17">
        <f t="shared" si="9"/>
        <v>0.30084677037705398</v>
      </c>
      <c r="AH17">
        <f t="shared" si="10"/>
        <v>-0.41110238939908883</v>
      </c>
      <c r="AI17">
        <f t="shared" si="11"/>
        <v>-0.17344389924361361</v>
      </c>
      <c r="AJ17">
        <f t="shared" si="12"/>
        <v>1.3361974428060741</v>
      </c>
      <c r="AK17">
        <f t="shared" si="13"/>
        <v>0.44530826940155582</v>
      </c>
      <c r="AL17">
        <f t="shared" si="14"/>
        <v>1.1259087647310271</v>
      </c>
      <c r="AM17">
        <f t="shared" si="15"/>
        <v>-0.3430661061908466</v>
      </c>
      <c r="AN17">
        <f t="shared" si="16"/>
        <v>-0.21046955257287328</v>
      </c>
      <c r="AO17">
        <f t="shared" si="17"/>
        <v>-0.24295422246947282</v>
      </c>
    </row>
    <row r="18" spans="1:41" x14ac:dyDescent="0.25">
      <c r="A18" t="s">
        <v>50</v>
      </c>
      <c r="B18">
        <v>42</v>
      </c>
      <c r="C18">
        <v>60</v>
      </c>
      <c r="D18">
        <v>19</v>
      </c>
      <c r="E18">
        <v>65</v>
      </c>
      <c r="F18">
        <v>82</v>
      </c>
      <c r="G18">
        <v>16</v>
      </c>
      <c r="H18">
        <v>49.71</v>
      </c>
      <c r="I18">
        <v>7.91</v>
      </c>
      <c r="J18">
        <v>42.61</v>
      </c>
      <c r="K18">
        <v>8.16</v>
      </c>
      <c r="L18">
        <v>44.56</v>
      </c>
      <c r="M18">
        <v>7.62</v>
      </c>
      <c r="N18">
        <v>51.87</v>
      </c>
      <c r="O18">
        <v>8.74</v>
      </c>
      <c r="P18">
        <v>49.04</v>
      </c>
      <c r="Q18">
        <v>8.65</v>
      </c>
      <c r="R18">
        <v>2</v>
      </c>
      <c r="S18">
        <v>0.26808696288939537</v>
      </c>
      <c r="T18">
        <f t="shared" si="0"/>
        <v>0.27841938972846692</v>
      </c>
      <c r="Y18">
        <f t="shared" si="1"/>
        <v>-1.8928672980371852</v>
      </c>
      <c r="Z18">
        <f t="shared" si="2"/>
        <v>2.0757332470479832E-2</v>
      </c>
      <c r="AA18">
        <f t="shared" si="3"/>
        <v>7.6879126528089092E-2</v>
      </c>
      <c r="AB18">
        <f t="shared" si="4"/>
        <v>-1.0526695427680881E-2</v>
      </c>
      <c r="AC18">
        <f t="shared" si="5"/>
        <v>-5.4231799102455736E-2</v>
      </c>
      <c r="AD18">
        <f t="shared" si="6"/>
        <v>1.7203105574020321E-2</v>
      </c>
      <c r="AE18">
        <f t="shared" si="7"/>
        <v>1.5246656587157393E-2</v>
      </c>
      <c r="AF18">
        <f t="shared" si="8"/>
        <v>0.48213985037731344</v>
      </c>
      <c r="AG18">
        <f t="shared" si="9"/>
        <v>0.27134526267759379</v>
      </c>
      <c r="AH18">
        <f t="shared" si="10"/>
        <v>-0.37558046338540257</v>
      </c>
      <c r="AI18">
        <f t="shared" si="11"/>
        <v>-0.17280857360535862</v>
      </c>
      <c r="AJ18">
        <f t="shared" si="12"/>
        <v>1.2087080400210855</v>
      </c>
      <c r="AK18">
        <f t="shared" si="13"/>
        <v>0.33169589568327029</v>
      </c>
      <c r="AL18">
        <f t="shared" si="14"/>
        <v>1.1168653208376051</v>
      </c>
      <c r="AM18">
        <f t="shared" si="15"/>
        <v>-0.32102759829850097</v>
      </c>
      <c r="AN18">
        <f t="shared" si="16"/>
        <v>-0.21462730002440644</v>
      </c>
      <c r="AO18">
        <f t="shared" si="17"/>
        <v>-0.22075147314715757</v>
      </c>
    </row>
    <row r="19" spans="1:41" x14ac:dyDescent="0.25">
      <c r="A19" t="s">
        <v>51</v>
      </c>
      <c r="B19">
        <v>100</v>
      </c>
      <c r="C19">
        <v>26</v>
      </c>
      <c r="D19">
        <v>50</v>
      </c>
      <c r="E19">
        <v>36</v>
      </c>
      <c r="F19">
        <v>41</v>
      </c>
      <c r="G19">
        <v>57</v>
      </c>
      <c r="H19">
        <v>50.03</v>
      </c>
      <c r="I19">
        <v>5.58</v>
      </c>
      <c r="J19">
        <v>48.55</v>
      </c>
      <c r="K19">
        <v>6.77</v>
      </c>
      <c r="L19">
        <v>47.08</v>
      </c>
      <c r="M19">
        <v>7.03</v>
      </c>
      <c r="N19">
        <v>48.14</v>
      </c>
      <c r="O19">
        <v>6.31</v>
      </c>
      <c r="P19">
        <v>47.61</v>
      </c>
      <c r="Q19">
        <v>7.39</v>
      </c>
      <c r="R19">
        <v>2</v>
      </c>
      <c r="S19">
        <v>0.30981219444526653</v>
      </c>
      <c r="T19">
        <f t="shared" si="0"/>
        <v>0.29129190470631794</v>
      </c>
      <c r="Y19">
        <f t="shared" si="1"/>
        <v>-1.8928672980371852</v>
      </c>
      <c r="Z19">
        <f t="shared" si="2"/>
        <v>4.9422220167809124E-2</v>
      </c>
      <c r="AA19">
        <f t="shared" si="3"/>
        <v>3.331428816217194E-2</v>
      </c>
      <c r="AB19">
        <f t="shared" si="4"/>
        <v>-2.7701830072844422E-2</v>
      </c>
      <c r="AC19">
        <f t="shared" si="5"/>
        <v>-3.0036073349052408E-2</v>
      </c>
      <c r="AD19">
        <f t="shared" si="6"/>
        <v>8.6015527870101603E-3</v>
      </c>
      <c r="AE19">
        <f t="shared" si="7"/>
        <v>5.4316214091748215E-2</v>
      </c>
      <c r="AF19">
        <f t="shared" si="8"/>
        <v>0.48524354685932392</v>
      </c>
      <c r="AG19">
        <f t="shared" si="9"/>
        <v>0.19141675925928864</v>
      </c>
      <c r="AH19">
        <f t="shared" si="10"/>
        <v>-0.42793784316736194</v>
      </c>
      <c r="AI19">
        <f t="shared" si="11"/>
        <v>-0.14337181903287718</v>
      </c>
      <c r="AJ19">
        <f t="shared" si="12"/>
        <v>1.2770640602377175</v>
      </c>
      <c r="AK19">
        <f t="shared" si="13"/>
        <v>0.30601340507262342</v>
      </c>
      <c r="AL19">
        <f t="shared" si="14"/>
        <v>1.0365509262603105</v>
      </c>
      <c r="AM19">
        <f t="shared" si="15"/>
        <v>-0.23177164133450126</v>
      </c>
      <c r="AN19">
        <f t="shared" si="16"/>
        <v>-0.20836879596578284</v>
      </c>
      <c r="AO19">
        <f t="shared" si="17"/>
        <v>-0.18859576723208027</v>
      </c>
    </row>
    <row r="20" spans="1:41" x14ac:dyDescent="0.25">
      <c r="A20" t="s">
        <v>55</v>
      </c>
      <c r="B20">
        <v>38</v>
      </c>
      <c r="C20">
        <v>80</v>
      </c>
      <c r="D20">
        <v>14</v>
      </c>
      <c r="E20">
        <v>53</v>
      </c>
      <c r="F20">
        <v>67</v>
      </c>
      <c r="G20">
        <v>68</v>
      </c>
      <c r="H20">
        <v>49.75</v>
      </c>
      <c r="I20">
        <v>9.2200000000000006</v>
      </c>
      <c r="J20">
        <v>46.08</v>
      </c>
      <c r="K20">
        <v>8.77</v>
      </c>
      <c r="L20">
        <v>43.91</v>
      </c>
      <c r="M20">
        <v>10.9</v>
      </c>
      <c r="N20">
        <v>48.61</v>
      </c>
      <c r="O20">
        <v>9.7100000000000009</v>
      </c>
      <c r="P20">
        <v>49.94</v>
      </c>
      <c r="Q20">
        <v>9.2100000000000009</v>
      </c>
      <c r="R20">
        <v>2</v>
      </c>
      <c r="S20">
        <v>0.3826410921342227</v>
      </c>
      <c r="T20">
        <f t="shared" si="0"/>
        <v>0.36417005668841196</v>
      </c>
      <c r="Y20">
        <f t="shared" si="1"/>
        <v>-1.8928672980371852</v>
      </c>
      <c r="Z20">
        <f t="shared" si="2"/>
        <v>1.8780443663767465E-2</v>
      </c>
      <c r="AA20">
        <f t="shared" si="3"/>
        <v>0.10250550203745212</v>
      </c>
      <c r="AB20">
        <f t="shared" si="4"/>
        <v>-7.7565124203964383E-3</v>
      </c>
      <c r="AC20">
        <f t="shared" si="5"/>
        <v>-4.4219774652771604E-2</v>
      </c>
      <c r="AD20">
        <f t="shared" si="6"/>
        <v>1.405619601779709E-2</v>
      </c>
      <c r="AE20">
        <f t="shared" si="7"/>
        <v>6.4798290495418923E-2</v>
      </c>
      <c r="AF20">
        <f t="shared" si="8"/>
        <v>0.48252781243756476</v>
      </c>
      <c r="AG20">
        <f t="shared" si="9"/>
        <v>0.31628360580119025</v>
      </c>
      <c r="AH20">
        <f t="shared" si="10"/>
        <v>-0.40616634012671554</v>
      </c>
      <c r="AI20">
        <f t="shared" si="11"/>
        <v>-0.1857268615832102</v>
      </c>
      <c r="AJ20">
        <f t="shared" si="12"/>
        <v>1.1910765268699697</v>
      </c>
      <c r="AK20">
        <f t="shared" si="13"/>
        <v>0.47447313162042604</v>
      </c>
      <c r="AL20">
        <f t="shared" si="14"/>
        <v>1.046670970617235</v>
      </c>
      <c r="AM20">
        <f t="shared" si="15"/>
        <v>-0.35665651939112641</v>
      </c>
      <c r="AN20">
        <f t="shared" si="16"/>
        <v>-0.21856621866270101</v>
      </c>
      <c r="AO20">
        <f t="shared" si="17"/>
        <v>-0.23504289799830305</v>
      </c>
    </row>
    <row r="21" spans="1:41" x14ac:dyDescent="0.25">
      <c r="A21" t="s">
        <v>64</v>
      </c>
      <c r="B21">
        <v>86</v>
      </c>
      <c r="C21">
        <v>25</v>
      </c>
      <c r="D21">
        <v>43</v>
      </c>
      <c r="E21">
        <v>92</v>
      </c>
      <c r="F21">
        <v>52</v>
      </c>
      <c r="G21">
        <v>28</v>
      </c>
      <c r="H21">
        <v>51.95</v>
      </c>
      <c r="I21">
        <v>8.59</v>
      </c>
      <c r="J21">
        <v>47.64</v>
      </c>
      <c r="K21">
        <v>8.15</v>
      </c>
      <c r="L21">
        <v>47.53</v>
      </c>
      <c r="M21">
        <v>10.93</v>
      </c>
      <c r="N21">
        <v>50.17</v>
      </c>
      <c r="O21">
        <v>8.33</v>
      </c>
      <c r="P21">
        <v>52.44</v>
      </c>
      <c r="Q21">
        <v>9.15</v>
      </c>
      <c r="R21">
        <v>2</v>
      </c>
      <c r="S21">
        <v>0.32666791657863659</v>
      </c>
      <c r="T21">
        <f t="shared" si="0"/>
        <v>0.40102462267328132</v>
      </c>
      <c r="Y21">
        <f t="shared" si="1"/>
        <v>-1.8928672980371852</v>
      </c>
      <c r="Z21">
        <f t="shared" si="2"/>
        <v>4.2503109344315844E-2</v>
      </c>
      <c r="AA21">
        <f t="shared" si="3"/>
        <v>3.2032969386703788E-2</v>
      </c>
      <c r="AB21">
        <f t="shared" si="4"/>
        <v>-2.3823573862646205E-2</v>
      </c>
      <c r="AC21">
        <f t="shared" si="5"/>
        <v>-7.6758854114245045E-2</v>
      </c>
      <c r="AD21">
        <f t="shared" si="6"/>
        <v>1.0909286461573861E-2</v>
      </c>
      <c r="AE21">
        <f t="shared" si="7"/>
        <v>2.6681649027525439E-2</v>
      </c>
      <c r="AF21">
        <f t="shared" si="8"/>
        <v>0.50386572575138677</v>
      </c>
      <c r="AG21">
        <f t="shared" si="9"/>
        <v>0.29467203620739957</v>
      </c>
      <c r="AH21">
        <f t="shared" si="10"/>
        <v>-0.4199167630997554</v>
      </c>
      <c r="AI21">
        <f t="shared" si="11"/>
        <v>-0.17259679839260697</v>
      </c>
      <c r="AJ21">
        <f t="shared" si="12"/>
        <v>1.2892704924192591</v>
      </c>
      <c r="AK21">
        <f t="shared" si="13"/>
        <v>0.47577902097350977</v>
      </c>
      <c r="AL21">
        <f t="shared" si="14"/>
        <v>1.0802609050785166</v>
      </c>
      <c r="AM21">
        <f t="shared" si="15"/>
        <v>-0.30596795123873149</v>
      </c>
      <c r="AN21">
        <f t="shared" si="16"/>
        <v>-0.22950765932463035</v>
      </c>
      <c r="AO21">
        <f t="shared" si="17"/>
        <v>-0.23351167390710889</v>
      </c>
    </row>
    <row r="22" spans="1:41" x14ac:dyDescent="0.25">
      <c r="A22" t="s">
        <v>67</v>
      </c>
      <c r="B22">
        <v>71</v>
      </c>
      <c r="C22">
        <v>27</v>
      </c>
      <c r="D22">
        <v>19</v>
      </c>
      <c r="E22">
        <v>88</v>
      </c>
      <c r="F22">
        <v>49</v>
      </c>
      <c r="G22">
        <v>48</v>
      </c>
      <c r="H22">
        <v>50.54</v>
      </c>
      <c r="I22">
        <v>9.0399999999999991</v>
      </c>
      <c r="J22">
        <v>50.18</v>
      </c>
      <c r="K22">
        <v>8.2799999999999994</v>
      </c>
      <c r="L22">
        <v>49.24</v>
      </c>
      <c r="M22">
        <v>7.94</v>
      </c>
      <c r="N22">
        <v>45.28</v>
      </c>
      <c r="O22">
        <v>7.65</v>
      </c>
      <c r="P22">
        <v>50.5</v>
      </c>
      <c r="Q22">
        <v>9.18</v>
      </c>
      <c r="R22">
        <v>2</v>
      </c>
      <c r="S22">
        <v>0.26304604637569895</v>
      </c>
      <c r="T22">
        <f t="shared" si="0"/>
        <v>0.25149787139609558</v>
      </c>
      <c r="Y22">
        <f t="shared" si="1"/>
        <v>-1.8928672980371852</v>
      </c>
      <c r="Z22">
        <f t="shared" si="2"/>
        <v>3.5089776319144478E-2</v>
      </c>
      <c r="AA22">
        <f t="shared" si="3"/>
        <v>3.4595606937640092E-2</v>
      </c>
      <c r="AB22">
        <f t="shared" si="4"/>
        <v>-1.0526695427680881E-2</v>
      </c>
      <c r="AC22">
        <f t="shared" si="5"/>
        <v>-7.3421512631016997E-2</v>
      </c>
      <c r="AD22">
        <f t="shared" si="6"/>
        <v>1.0279904550329216E-2</v>
      </c>
      <c r="AE22">
        <f t="shared" si="7"/>
        <v>4.5739969761472182E-2</v>
      </c>
      <c r="AF22">
        <f t="shared" si="8"/>
        <v>0.49019006312752811</v>
      </c>
      <c r="AG22">
        <f t="shared" si="9"/>
        <v>0.31010887163153572</v>
      </c>
      <c r="AH22">
        <f t="shared" si="10"/>
        <v>-0.44230527229944849</v>
      </c>
      <c r="AI22">
        <f t="shared" si="11"/>
        <v>-0.1753498761583786</v>
      </c>
      <c r="AJ22">
        <f t="shared" si="12"/>
        <v>1.3356549347091167</v>
      </c>
      <c r="AK22">
        <f t="shared" si="13"/>
        <v>0.34562538211616356</v>
      </c>
      <c r="AL22">
        <f t="shared" si="14"/>
        <v>0.9749693797479615</v>
      </c>
      <c r="AM22">
        <f t="shared" si="15"/>
        <v>-0.28099097562740649</v>
      </c>
      <c r="AN22">
        <f t="shared" si="16"/>
        <v>-0.22101710137097319</v>
      </c>
      <c r="AO22">
        <f t="shared" si="17"/>
        <v>-0.23427728595270594</v>
      </c>
    </row>
    <row r="23" spans="1:41" x14ac:dyDescent="0.25">
      <c r="A23" t="s">
        <v>68</v>
      </c>
      <c r="B23">
        <v>57</v>
      </c>
      <c r="C23">
        <v>51</v>
      </c>
      <c r="D23">
        <v>42</v>
      </c>
      <c r="E23">
        <v>86</v>
      </c>
      <c r="F23">
        <v>48</v>
      </c>
      <c r="G23">
        <v>44</v>
      </c>
      <c r="H23">
        <v>49</v>
      </c>
      <c r="I23">
        <v>8.2799999999999994</v>
      </c>
      <c r="J23">
        <v>45.26</v>
      </c>
      <c r="K23">
        <v>8.57</v>
      </c>
      <c r="L23">
        <v>46.8</v>
      </c>
      <c r="M23">
        <v>10.34</v>
      </c>
      <c r="N23">
        <v>54.03</v>
      </c>
      <c r="O23">
        <v>9.1999999999999993</v>
      </c>
      <c r="P23">
        <v>49.64</v>
      </c>
      <c r="Q23">
        <v>9.6999999999999993</v>
      </c>
      <c r="R23">
        <v>2</v>
      </c>
      <c r="S23">
        <v>0.46572133379517733</v>
      </c>
      <c r="T23">
        <f t="shared" si="0"/>
        <v>0.41670305653809658</v>
      </c>
      <c r="Y23">
        <f t="shared" si="1"/>
        <v>-1.8928672980371852</v>
      </c>
      <c r="Z23">
        <f t="shared" si="2"/>
        <v>2.8170665495651198E-2</v>
      </c>
      <c r="AA23">
        <f t="shared" si="3"/>
        <v>6.5347257548875728E-2</v>
      </c>
      <c r="AB23">
        <f t="shared" si="4"/>
        <v>-2.3269537261189317E-2</v>
      </c>
      <c r="AC23">
        <f t="shared" si="5"/>
        <v>-7.175284188940298E-2</v>
      </c>
      <c r="AD23">
        <f t="shared" si="6"/>
        <v>1.0070110579914334E-2</v>
      </c>
      <c r="AE23">
        <f t="shared" si="7"/>
        <v>4.1928305614682831E-2</v>
      </c>
      <c r="AF23">
        <f t="shared" si="8"/>
        <v>0.47525352380785274</v>
      </c>
      <c r="AG23">
        <f t="shared" si="9"/>
        <v>0.28403777180410572</v>
      </c>
      <c r="AH23">
        <f t="shared" si="10"/>
        <v>-0.39893855369216896</v>
      </c>
      <c r="AI23">
        <f t="shared" si="11"/>
        <v>-0.18149135732817689</v>
      </c>
      <c r="AJ23">
        <f t="shared" si="12"/>
        <v>1.269468946880314</v>
      </c>
      <c r="AK23">
        <f t="shared" si="13"/>
        <v>0.45009653036286285</v>
      </c>
      <c r="AL23">
        <f t="shared" si="14"/>
        <v>1.1633744608609178</v>
      </c>
      <c r="AM23">
        <f t="shared" si="15"/>
        <v>-0.33792378768263259</v>
      </c>
      <c r="AN23">
        <f t="shared" si="16"/>
        <v>-0.21725324578326949</v>
      </c>
      <c r="AO23">
        <f t="shared" si="17"/>
        <v>-0.24754789474305527</v>
      </c>
    </row>
    <row r="24" spans="1:41" x14ac:dyDescent="0.25">
      <c r="A24" t="s">
        <v>69</v>
      </c>
      <c r="B24">
        <v>34</v>
      </c>
      <c r="C24">
        <v>68</v>
      </c>
      <c r="D24">
        <v>70</v>
      </c>
      <c r="E24">
        <v>58</v>
      </c>
      <c r="F24">
        <v>74</v>
      </c>
      <c r="G24">
        <v>66</v>
      </c>
      <c r="H24">
        <v>50.47</v>
      </c>
      <c r="I24">
        <v>8.81</v>
      </c>
      <c r="J24">
        <v>47.69</v>
      </c>
      <c r="K24">
        <v>8.19</v>
      </c>
      <c r="L24">
        <v>45.03</v>
      </c>
      <c r="M24">
        <v>11.36</v>
      </c>
      <c r="N24">
        <v>48.72</v>
      </c>
      <c r="O24">
        <v>9.02</v>
      </c>
      <c r="P24">
        <v>52.62</v>
      </c>
      <c r="Q24">
        <v>9.3800000000000008</v>
      </c>
      <c r="R24">
        <v>2</v>
      </c>
      <c r="S24">
        <v>0.38819213757980942</v>
      </c>
      <c r="T24">
        <f t="shared" si="0"/>
        <v>0.3642420098755238</v>
      </c>
      <c r="Y24">
        <f t="shared" si="1"/>
        <v>-1.8928672980371852</v>
      </c>
      <c r="Z24">
        <f t="shared" si="2"/>
        <v>1.6803554857055102E-2</v>
      </c>
      <c r="AA24">
        <f t="shared" si="3"/>
        <v>8.7129676731834305E-2</v>
      </c>
      <c r="AB24">
        <f t="shared" si="4"/>
        <v>-3.8782562101982193E-2</v>
      </c>
      <c r="AC24">
        <f t="shared" si="5"/>
        <v>-4.8391451506806661E-2</v>
      </c>
      <c r="AD24">
        <f t="shared" si="6"/>
        <v>1.5524753810701264E-2</v>
      </c>
      <c r="AE24">
        <f t="shared" si="7"/>
        <v>6.2892458422024247E-2</v>
      </c>
      <c r="AF24">
        <f t="shared" si="8"/>
        <v>0.48951112952208831</v>
      </c>
      <c r="AG24">
        <f t="shared" si="9"/>
        <v>0.30221893352586615</v>
      </c>
      <c r="AH24">
        <f t="shared" si="10"/>
        <v>-0.42035748178478871</v>
      </c>
      <c r="AI24">
        <f t="shared" si="11"/>
        <v>-0.17344389924361361</v>
      </c>
      <c r="AJ24">
        <f t="shared" si="12"/>
        <v>1.2214569802995843</v>
      </c>
      <c r="AK24">
        <f t="shared" si="13"/>
        <v>0.49449676836771006</v>
      </c>
      <c r="AL24">
        <f t="shared" si="14"/>
        <v>1.0490394916369408</v>
      </c>
      <c r="AM24">
        <f t="shared" si="15"/>
        <v>-0.33131223531492893</v>
      </c>
      <c r="AN24">
        <f t="shared" si="16"/>
        <v>-0.23029544305228927</v>
      </c>
      <c r="AO24">
        <f t="shared" si="17"/>
        <v>-0.23938136625668649</v>
      </c>
    </row>
    <row r="25" spans="1:41" x14ac:dyDescent="0.25">
      <c r="A25" t="s">
        <v>71</v>
      </c>
      <c r="B25">
        <v>66</v>
      </c>
      <c r="C25">
        <v>37</v>
      </c>
      <c r="D25">
        <v>45</v>
      </c>
      <c r="E25">
        <v>85</v>
      </c>
      <c r="F25">
        <v>46</v>
      </c>
      <c r="G25">
        <v>49</v>
      </c>
      <c r="H25">
        <v>51.59</v>
      </c>
      <c r="I25">
        <v>9.51</v>
      </c>
      <c r="J25">
        <v>47.89</v>
      </c>
      <c r="K25">
        <v>9.07</v>
      </c>
      <c r="L25">
        <v>48.71</v>
      </c>
      <c r="M25">
        <v>11.13</v>
      </c>
      <c r="N25">
        <v>49.88</v>
      </c>
      <c r="O25">
        <v>10.18</v>
      </c>
      <c r="P25">
        <v>52.7</v>
      </c>
      <c r="Q25">
        <v>9.48</v>
      </c>
      <c r="R25">
        <v>2</v>
      </c>
      <c r="S25">
        <v>0.45597101475769519</v>
      </c>
      <c r="T25">
        <f t="shared" si="0"/>
        <v>0.39333984788924614</v>
      </c>
      <c r="Y25">
        <f t="shared" si="1"/>
        <v>-1.8928672980371852</v>
      </c>
      <c r="Z25">
        <f t="shared" si="2"/>
        <v>3.2618665310754018E-2</v>
      </c>
      <c r="AA25">
        <f t="shared" si="3"/>
        <v>4.7408794692321607E-2</v>
      </c>
      <c r="AB25">
        <f t="shared" si="4"/>
        <v>-2.4931647065559982E-2</v>
      </c>
      <c r="AC25">
        <f t="shared" si="5"/>
        <v>-7.0918506518595964E-2</v>
      </c>
      <c r="AD25">
        <f t="shared" si="6"/>
        <v>9.6505226390845699E-3</v>
      </c>
      <c r="AE25">
        <f t="shared" si="7"/>
        <v>4.6692885798169513E-2</v>
      </c>
      <c r="AF25">
        <f t="shared" si="8"/>
        <v>0.50037406720912503</v>
      </c>
      <c r="AG25">
        <f t="shared" si="9"/>
        <v>0.32623178863007796</v>
      </c>
      <c r="AH25">
        <f t="shared" si="10"/>
        <v>-0.42212035652492208</v>
      </c>
      <c r="AI25">
        <f t="shared" si="11"/>
        <v>-0.19208011796576013</v>
      </c>
      <c r="AJ25">
        <f t="shared" si="12"/>
        <v>1.3212784701397455</v>
      </c>
      <c r="AK25">
        <f t="shared" si="13"/>
        <v>0.48448494999406805</v>
      </c>
      <c r="AL25">
        <f t="shared" si="14"/>
        <v>1.0740166223902015</v>
      </c>
      <c r="AM25">
        <f t="shared" si="15"/>
        <v>-0.37392001724013041</v>
      </c>
      <c r="AN25">
        <f t="shared" si="16"/>
        <v>-0.23064556915347104</v>
      </c>
      <c r="AO25">
        <f t="shared" si="17"/>
        <v>-0.24193340640867675</v>
      </c>
    </row>
    <row r="26" spans="1:41" x14ac:dyDescent="0.25">
      <c r="A26" t="s">
        <v>73</v>
      </c>
      <c r="B26">
        <v>40</v>
      </c>
      <c r="C26">
        <v>91</v>
      </c>
      <c r="D26">
        <v>62</v>
      </c>
      <c r="E26">
        <v>46</v>
      </c>
      <c r="F26">
        <v>26</v>
      </c>
      <c r="G26">
        <v>68</v>
      </c>
      <c r="H26">
        <v>50</v>
      </c>
      <c r="I26">
        <v>10</v>
      </c>
      <c r="J26">
        <v>50</v>
      </c>
      <c r="K26">
        <v>10</v>
      </c>
      <c r="L26">
        <v>50</v>
      </c>
      <c r="M26">
        <v>10</v>
      </c>
      <c r="N26">
        <v>50</v>
      </c>
      <c r="O26">
        <v>10</v>
      </c>
      <c r="P26">
        <v>50</v>
      </c>
      <c r="Q26">
        <v>10</v>
      </c>
      <c r="R26">
        <v>2</v>
      </c>
      <c r="S26">
        <v>0.4474096385321007</v>
      </c>
      <c r="T26">
        <f t="shared" si="0"/>
        <v>0.44335016432244373</v>
      </c>
      <c r="Y26">
        <f t="shared" si="1"/>
        <v>-1.8928672980371852</v>
      </c>
      <c r="Z26">
        <f t="shared" si="2"/>
        <v>1.9768888067123649E-2</v>
      </c>
      <c r="AA26">
        <f t="shared" si="3"/>
        <v>0.11660000856760179</v>
      </c>
      <c r="AB26">
        <f t="shared" si="4"/>
        <v>-3.4350269290327085E-2</v>
      </c>
      <c r="AC26">
        <f t="shared" si="5"/>
        <v>-3.8379427057122523E-2</v>
      </c>
      <c r="AD26">
        <f t="shared" si="6"/>
        <v>5.4546432307869307E-3</v>
      </c>
      <c r="AE26">
        <f t="shared" si="7"/>
        <v>6.4798290495418923E-2</v>
      </c>
      <c r="AF26">
        <f t="shared" si="8"/>
        <v>0.48495257531413544</v>
      </c>
      <c r="AG26">
        <f t="shared" si="9"/>
        <v>0.34304078720302622</v>
      </c>
      <c r="AH26">
        <f t="shared" si="10"/>
        <v>-0.44071868503332851</v>
      </c>
      <c r="AI26">
        <f t="shared" si="11"/>
        <v>-0.211775212751665</v>
      </c>
      <c r="AJ26">
        <f t="shared" si="12"/>
        <v>1.3562702423934978</v>
      </c>
      <c r="AK26">
        <f t="shared" si="13"/>
        <v>0.43529645102791381</v>
      </c>
      <c r="AL26">
        <f t="shared" si="14"/>
        <v>1.0766004635026076</v>
      </c>
      <c r="AM26">
        <f t="shared" si="15"/>
        <v>-0.36730846487242674</v>
      </c>
      <c r="AN26">
        <f t="shared" si="16"/>
        <v>-0.21882881323858733</v>
      </c>
      <c r="AO26">
        <f t="shared" si="17"/>
        <v>-0.25520401519902608</v>
      </c>
    </row>
    <row r="27" spans="1:41" x14ac:dyDescent="0.25">
      <c r="A27" t="s">
        <v>26</v>
      </c>
      <c r="B27">
        <v>49</v>
      </c>
      <c r="C27">
        <v>46</v>
      </c>
      <c r="D27">
        <v>56</v>
      </c>
      <c r="E27">
        <v>86</v>
      </c>
      <c r="F27">
        <v>20</v>
      </c>
      <c r="G27">
        <v>62</v>
      </c>
      <c r="H27">
        <v>49.1</v>
      </c>
      <c r="I27">
        <v>7.78</v>
      </c>
      <c r="J27">
        <v>42.75</v>
      </c>
      <c r="K27">
        <v>9.3800000000000008</v>
      </c>
      <c r="L27">
        <v>48.18</v>
      </c>
      <c r="M27">
        <v>9.76</v>
      </c>
      <c r="N27">
        <v>55.05</v>
      </c>
      <c r="O27">
        <v>9.2100000000000009</v>
      </c>
      <c r="P27">
        <v>50.83</v>
      </c>
      <c r="Q27">
        <v>10.59</v>
      </c>
      <c r="R27">
        <v>3</v>
      </c>
      <c r="S27">
        <v>0.29597039487859678</v>
      </c>
      <c r="T27">
        <f t="shared" si="0"/>
        <v>0.40451250407536604</v>
      </c>
      <c r="Y27">
        <f t="shared" si="1"/>
        <v>-1.8928672980371852</v>
      </c>
      <c r="Z27">
        <f t="shared" si="2"/>
        <v>2.4216887882226468E-2</v>
      </c>
      <c r="AA27">
        <f t="shared" si="3"/>
        <v>5.8940663671534971E-2</v>
      </c>
      <c r="AB27">
        <f t="shared" si="4"/>
        <v>-3.1026049681585753E-2</v>
      </c>
      <c r="AC27">
        <f t="shared" si="5"/>
        <v>-7.175284188940298E-2</v>
      </c>
      <c r="AD27">
        <f t="shared" si="6"/>
        <v>4.1958794082976392E-3</v>
      </c>
      <c r="AE27">
        <f t="shared" si="7"/>
        <v>5.9080794275234896E-2</v>
      </c>
      <c r="AF27">
        <f t="shared" si="8"/>
        <v>0.47622342895848102</v>
      </c>
      <c r="AG27">
        <f t="shared" si="9"/>
        <v>0.26688573244395442</v>
      </c>
      <c r="AH27">
        <f t="shared" si="10"/>
        <v>-0.37681447570349585</v>
      </c>
      <c r="AI27">
        <f t="shared" si="11"/>
        <v>-0.19864514956106177</v>
      </c>
      <c r="AJ27">
        <f t="shared" si="12"/>
        <v>1.3069020055703746</v>
      </c>
      <c r="AK27">
        <f t="shared" si="13"/>
        <v>0.42484933620324383</v>
      </c>
      <c r="AL27">
        <f t="shared" si="14"/>
        <v>1.185337110316371</v>
      </c>
      <c r="AM27">
        <f t="shared" si="15"/>
        <v>-0.33829109614750508</v>
      </c>
      <c r="AN27">
        <f t="shared" si="16"/>
        <v>-0.22246137153834786</v>
      </c>
      <c r="AO27">
        <f t="shared" si="17"/>
        <v>-0.27026105209576862</v>
      </c>
    </row>
    <row r="28" spans="1:41" x14ac:dyDescent="0.25">
      <c r="A28" t="s">
        <v>27</v>
      </c>
      <c r="B28">
        <v>38</v>
      </c>
      <c r="C28">
        <v>90</v>
      </c>
      <c r="D28">
        <v>61</v>
      </c>
      <c r="E28">
        <v>51</v>
      </c>
      <c r="F28">
        <v>21</v>
      </c>
      <c r="G28">
        <v>71</v>
      </c>
      <c r="H28">
        <v>48.98</v>
      </c>
      <c r="I28">
        <v>10.06</v>
      </c>
      <c r="J28">
        <v>47.51</v>
      </c>
      <c r="K28">
        <v>10.7</v>
      </c>
      <c r="L28">
        <v>45.87</v>
      </c>
      <c r="M28">
        <v>10.89</v>
      </c>
      <c r="N28">
        <v>50.82</v>
      </c>
      <c r="O28">
        <v>10.41</v>
      </c>
      <c r="P28">
        <v>50.07</v>
      </c>
      <c r="Q28">
        <v>8.7799999999999994</v>
      </c>
      <c r="R28">
        <v>3</v>
      </c>
      <c r="S28">
        <v>0.33070660605638214</v>
      </c>
      <c r="T28">
        <f t="shared" si="0"/>
        <v>0.3986998691351139</v>
      </c>
      <c r="Y28">
        <f t="shared" si="1"/>
        <v>-1.8928672980371852</v>
      </c>
      <c r="Z28">
        <f t="shared" si="2"/>
        <v>1.8780443663767465E-2</v>
      </c>
      <c r="AA28">
        <f t="shared" si="3"/>
        <v>0.11531868979213364</v>
      </c>
      <c r="AB28">
        <f t="shared" si="4"/>
        <v>-3.3796232688870199E-2</v>
      </c>
      <c r="AC28">
        <f t="shared" si="5"/>
        <v>-4.255110391115758E-2</v>
      </c>
      <c r="AD28">
        <f t="shared" si="6"/>
        <v>4.4056733787125211E-3</v>
      </c>
      <c r="AE28">
        <f t="shared" si="7"/>
        <v>6.7657038605510936E-2</v>
      </c>
      <c r="AF28">
        <f t="shared" si="8"/>
        <v>0.47505954277772705</v>
      </c>
      <c r="AG28">
        <f t="shared" si="9"/>
        <v>0.34509903192624442</v>
      </c>
      <c r="AH28">
        <f t="shared" si="10"/>
        <v>-0.41877089451866872</v>
      </c>
      <c r="AI28">
        <f t="shared" si="11"/>
        <v>-0.22659947764428151</v>
      </c>
      <c r="AJ28">
        <f t="shared" si="12"/>
        <v>1.2442423203717949</v>
      </c>
      <c r="AK28">
        <f t="shared" si="13"/>
        <v>0.47403783516939813</v>
      </c>
      <c r="AL28">
        <f t="shared" si="14"/>
        <v>1.0942567111040504</v>
      </c>
      <c r="AM28">
        <f t="shared" si="15"/>
        <v>-0.38236811193219622</v>
      </c>
      <c r="AN28">
        <f t="shared" si="16"/>
        <v>-0.21913517357712134</v>
      </c>
      <c r="AO28">
        <f t="shared" si="17"/>
        <v>-0.22406912534474488</v>
      </c>
    </row>
    <row r="29" spans="1:41" x14ac:dyDescent="0.25">
      <c r="A29" t="s">
        <v>28</v>
      </c>
      <c r="B29">
        <v>11</v>
      </c>
      <c r="C29">
        <v>55</v>
      </c>
      <c r="D29">
        <v>79</v>
      </c>
      <c r="E29">
        <v>70</v>
      </c>
      <c r="F29">
        <v>60</v>
      </c>
      <c r="G29">
        <v>63</v>
      </c>
      <c r="H29">
        <v>50.61</v>
      </c>
      <c r="I29">
        <v>9.2100000000000009</v>
      </c>
      <c r="J29">
        <v>45.9</v>
      </c>
      <c r="K29">
        <v>8.34</v>
      </c>
      <c r="L29">
        <v>46.73</v>
      </c>
      <c r="M29">
        <v>11.1</v>
      </c>
      <c r="N29">
        <v>49.69</v>
      </c>
      <c r="O29">
        <v>8.94</v>
      </c>
      <c r="P29">
        <v>49.29</v>
      </c>
      <c r="Q29">
        <v>10.34</v>
      </c>
      <c r="R29">
        <v>3</v>
      </c>
      <c r="S29">
        <v>0.36762767942728414</v>
      </c>
      <c r="T29">
        <f t="shared" si="0"/>
        <v>0.39179854775722955</v>
      </c>
      <c r="Y29">
        <f t="shared" si="1"/>
        <v>-1.8928672980371852</v>
      </c>
      <c r="Z29">
        <f t="shared" si="2"/>
        <v>5.436444218459003E-3</v>
      </c>
      <c r="AA29">
        <f t="shared" si="3"/>
        <v>7.0472532650748335E-2</v>
      </c>
      <c r="AB29">
        <f t="shared" si="4"/>
        <v>-4.3768891515094187E-2</v>
      </c>
      <c r="AC29">
        <f t="shared" si="5"/>
        <v>-5.8403475956490793E-2</v>
      </c>
      <c r="AD29">
        <f t="shared" si="6"/>
        <v>1.2587638224892917E-2</v>
      </c>
      <c r="AE29">
        <f t="shared" si="7"/>
        <v>6.0033710311932234E-2</v>
      </c>
      <c r="AF29">
        <f t="shared" si="8"/>
        <v>0.49086899673296785</v>
      </c>
      <c r="AG29">
        <f t="shared" si="9"/>
        <v>0.31594056501398721</v>
      </c>
      <c r="AH29">
        <f t="shared" si="10"/>
        <v>-0.40457975286059555</v>
      </c>
      <c r="AI29">
        <f t="shared" si="11"/>
        <v>-0.1766205274348886</v>
      </c>
      <c r="AJ29">
        <f t="shared" si="12"/>
        <v>1.267570168540963</v>
      </c>
      <c r="AK29">
        <f t="shared" si="13"/>
        <v>0.48317906064098426</v>
      </c>
      <c r="AL29">
        <f t="shared" si="14"/>
        <v>1.0699255406288914</v>
      </c>
      <c r="AM29">
        <f t="shared" si="15"/>
        <v>-0.3283737675959495</v>
      </c>
      <c r="AN29">
        <f t="shared" si="16"/>
        <v>-0.21572144409059937</v>
      </c>
      <c r="AO29">
        <f t="shared" si="17"/>
        <v>-0.26388095171579296</v>
      </c>
    </row>
    <row r="30" spans="1:41" x14ac:dyDescent="0.25">
      <c r="A30" t="s">
        <v>31</v>
      </c>
      <c r="B30">
        <v>39</v>
      </c>
      <c r="C30">
        <v>80</v>
      </c>
      <c r="D30">
        <v>52</v>
      </c>
      <c r="E30">
        <v>48</v>
      </c>
      <c r="F30">
        <v>36</v>
      </c>
      <c r="G30">
        <v>68</v>
      </c>
      <c r="H30">
        <v>48.32</v>
      </c>
      <c r="I30">
        <v>9.7100000000000009</v>
      </c>
      <c r="J30">
        <v>49.14</v>
      </c>
      <c r="K30">
        <v>9.1300000000000008</v>
      </c>
      <c r="L30">
        <v>49.05</v>
      </c>
      <c r="M30">
        <v>10.19</v>
      </c>
      <c r="N30">
        <v>50.58</v>
      </c>
      <c r="O30">
        <v>9.66</v>
      </c>
      <c r="P30">
        <v>48.75</v>
      </c>
      <c r="Q30">
        <v>9.9600000000000009</v>
      </c>
      <c r="R30">
        <v>3</v>
      </c>
      <c r="S30">
        <v>0.38226302908773713</v>
      </c>
      <c r="T30">
        <f t="shared" si="0"/>
        <v>0.44846337363835204</v>
      </c>
      <c r="Y30">
        <f t="shared" si="1"/>
        <v>-1.8928672980371852</v>
      </c>
      <c r="Z30">
        <f t="shared" si="2"/>
        <v>1.9274665865445559E-2</v>
      </c>
      <c r="AA30">
        <f t="shared" si="3"/>
        <v>0.10250550203745212</v>
      </c>
      <c r="AB30">
        <f t="shared" si="4"/>
        <v>-2.8809903275758199E-2</v>
      </c>
      <c r="AC30">
        <f t="shared" si="5"/>
        <v>-4.0048097798736547E-2</v>
      </c>
      <c r="AD30">
        <f t="shared" si="6"/>
        <v>7.5525829349357499E-3</v>
      </c>
      <c r="AE30">
        <f t="shared" si="7"/>
        <v>6.4798290495418923E-2</v>
      </c>
      <c r="AF30">
        <f t="shared" si="8"/>
        <v>0.46865816878358046</v>
      </c>
      <c r="AG30">
        <f t="shared" si="9"/>
        <v>0.33309260437413851</v>
      </c>
      <c r="AH30">
        <f t="shared" si="10"/>
        <v>-0.43313832365075527</v>
      </c>
      <c r="AI30">
        <f t="shared" si="11"/>
        <v>-0.19335076924227015</v>
      </c>
      <c r="AJ30">
        <f t="shared" si="12"/>
        <v>1.3305011077880213</v>
      </c>
      <c r="AK30">
        <f t="shared" si="13"/>
        <v>0.44356708359744412</v>
      </c>
      <c r="AL30">
        <f t="shared" si="14"/>
        <v>1.0890890288792379</v>
      </c>
      <c r="AM30">
        <f t="shared" si="15"/>
        <v>-0.35481997706676421</v>
      </c>
      <c r="AN30">
        <f t="shared" si="16"/>
        <v>-0.21335809290762264</v>
      </c>
      <c r="AO30">
        <f t="shared" si="17"/>
        <v>-0.25418319913823001</v>
      </c>
    </row>
    <row r="31" spans="1:41" x14ac:dyDescent="0.25">
      <c r="A31" t="s">
        <v>36</v>
      </c>
      <c r="B31">
        <v>73</v>
      </c>
      <c r="C31">
        <v>33</v>
      </c>
      <c r="D31">
        <v>40</v>
      </c>
      <c r="E31">
        <v>80</v>
      </c>
      <c r="F31">
        <v>58</v>
      </c>
      <c r="G31">
        <v>33</v>
      </c>
      <c r="H31">
        <v>51.7</v>
      </c>
      <c r="I31">
        <v>7.39</v>
      </c>
      <c r="J31">
        <v>45.2</v>
      </c>
      <c r="K31">
        <v>8.24</v>
      </c>
      <c r="L31">
        <v>46.02</v>
      </c>
      <c r="M31">
        <v>9.08</v>
      </c>
      <c r="N31">
        <v>46.16</v>
      </c>
      <c r="O31">
        <v>7.49</v>
      </c>
      <c r="P31">
        <v>48</v>
      </c>
      <c r="Q31">
        <v>10.69</v>
      </c>
      <c r="R31">
        <v>3</v>
      </c>
      <c r="S31">
        <v>0.2809870409300077</v>
      </c>
      <c r="T31">
        <f t="shared" si="0"/>
        <v>0.20171112948003289</v>
      </c>
      <c r="Y31">
        <f t="shared" si="1"/>
        <v>-1.8928672980371852</v>
      </c>
      <c r="Z31">
        <f t="shared" si="2"/>
        <v>3.6078220722500658E-2</v>
      </c>
      <c r="AA31">
        <f t="shared" si="3"/>
        <v>4.2283519590449001E-2</v>
      </c>
      <c r="AB31">
        <f t="shared" si="4"/>
        <v>-2.2161464058275539E-2</v>
      </c>
      <c r="AC31">
        <f t="shared" si="5"/>
        <v>-6.6746829664560914E-2</v>
      </c>
      <c r="AD31">
        <f t="shared" si="6"/>
        <v>1.2168050284063153E-2</v>
      </c>
      <c r="AE31">
        <f t="shared" si="7"/>
        <v>3.1446229211012124E-2</v>
      </c>
      <c r="AF31">
        <f t="shared" si="8"/>
        <v>0.5014409628748161</v>
      </c>
      <c r="AG31">
        <f t="shared" si="9"/>
        <v>0.2535071417430364</v>
      </c>
      <c r="AH31">
        <f t="shared" si="10"/>
        <v>-0.39840969127012898</v>
      </c>
      <c r="AI31">
        <f t="shared" si="11"/>
        <v>-0.17450277530737196</v>
      </c>
      <c r="AJ31">
        <f t="shared" si="12"/>
        <v>1.2483111310989754</v>
      </c>
      <c r="AK31">
        <f t="shared" si="13"/>
        <v>0.39524917753334571</v>
      </c>
      <c r="AL31">
        <f t="shared" si="14"/>
        <v>0.99391754790560727</v>
      </c>
      <c r="AM31">
        <f t="shared" si="15"/>
        <v>-0.27511404018944763</v>
      </c>
      <c r="AN31">
        <f t="shared" si="16"/>
        <v>-0.21007566070904382</v>
      </c>
      <c r="AO31">
        <f t="shared" si="17"/>
        <v>-0.27281309224775885</v>
      </c>
    </row>
    <row r="32" spans="1:41" x14ac:dyDescent="0.25">
      <c r="A32" t="s">
        <v>44</v>
      </c>
      <c r="B32">
        <v>77</v>
      </c>
      <c r="C32">
        <v>48</v>
      </c>
      <c r="D32">
        <v>56</v>
      </c>
      <c r="E32">
        <v>40</v>
      </c>
      <c r="F32">
        <v>51</v>
      </c>
      <c r="G32">
        <v>26</v>
      </c>
      <c r="H32">
        <v>47.42</v>
      </c>
      <c r="I32">
        <v>8.8800000000000008</v>
      </c>
      <c r="J32">
        <v>50.43</v>
      </c>
      <c r="K32">
        <v>7.75</v>
      </c>
      <c r="L32">
        <v>47.36</v>
      </c>
      <c r="M32">
        <v>10.67</v>
      </c>
      <c r="N32">
        <v>50</v>
      </c>
      <c r="O32">
        <v>10.8</v>
      </c>
      <c r="P32">
        <v>48.48</v>
      </c>
      <c r="Q32">
        <v>8.49</v>
      </c>
      <c r="R32">
        <v>3</v>
      </c>
      <c r="S32">
        <v>0.34112324685523654</v>
      </c>
      <c r="T32">
        <f t="shared" si="0"/>
        <v>0.33386472556516517</v>
      </c>
      <c r="Y32">
        <f t="shared" si="1"/>
        <v>-1.8928672980371852</v>
      </c>
      <c r="Z32">
        <f t="shared" si="2"/>
        <v>3.8055109529213024E-2</v>
      </c>
      <c r="AA32">
        <f t="shared" si="3"/>
        <v>6.1503301222471274E-2</v>
      </c>
      <c r="AB32">
        <f t="shared" si="4"/>
        <v>-3.1026049681585753E-2</v>
      </c>
      <c r="AC32">
        <f t="shared" si="5"/>
        <v>-3.3373414832280457E-2</v>
      </c>
      <c r="AD32">
        <f t="shared" si="6"/>
        <v>1.0699492491158979E-2</v>
      </c>
      <c r="AE32">
        <f t="shared" si="7"/>
        <v>2.4775816954130763E-2</v>
      </c>
      <c r="AF32">
        <f t="shared" si="8"/>
        <v>0.45992902242792605</v>
      </c>
      <c r="AG32">
        <f t="shared" si="9"/>
        <v>0.30462021903628733</v>
      </c>
      <c r="AH32">
        <f t="shared" si="10"/>
        <v>-0.44450886572461512</v>
      </c>
      <c r="AI32">
        <f t="shared" si="11"/>
        <v>-0.16412578988254037</v>
      </c>
      <c r="AJ32">
        <f t="shared" si="12"/>
        <v>1.2846591735951212</v>
      </c>
      <c r="AK32">
        <f t="shared" si="13"/>
        <v>0.46446131324678402</v>
      </c>
      <c r="AL32">
        <f t="shared" si="14"/>
        <v>1.0766004635026076</v>
      </c>
      <c r="AM32">
        <f t="shared" si="15"/>
        <v>-0.39669314206222089</v>
      </c>
      <c r="AN32">
        <f t="shared" si="16"/>
        <v>-0.21217641731613424</v>
      </c>
      <c r="AO32">
        <f t="shared" si="17"/>
        <v>-0.21666820890397315</v>
      </c>
    </row>
    <row r="33" spans="1:41" x14ac:dyDescent="0.25">
      <c r="A33" t="s">
        <v>46</v>
      </c>
      <c r="B33">
        <v>50</v>
      </c>
      <c r="C33">
        <v>76</v>
      </c>
      <c r="D33">
        <v>70</v>
      </c>
      <c r="E33">
        <v>75</v>
      </c>
      <c r="F33">
        <v>61</v>
      </c>
      <c r="G33">
        <v>30</v>
      </c>
      <c r="H33">
        <v>49.8</v>
      </c>
      <c r="I33">
        <v>8.09</v>
      </c>
      <c r="J33">
        <v>46.52</v>
      </c>
      <c r="K33">
        <v>8.59</v>
      </c>
      <c r="L33">
        <v>48.62</v>
      </c>
      <c r="M33">
        <v>11.28</v>
      </c>
      <c r="N33">
        <v>51.66</v>
      </c>
      <c r="O33">
        <v>9.7200000000000006</v>
      </c>
      <c r="P33">
        <v>50</v>
      </c>
      <c r="Q33">
        <v>9.99</v>
      </c>
      <c r="R33">
        <v>3</v>
      </c>
      <c r="S33">
        <v>0.44602376507898889</v>
      </c>
      <c r="T33">
        <f t="shared" si="0"/>
        <v>0.42921815399286134</v>
      </c>
      <c r="Y33">
        <f t="shared" si="1"/>
        <v>-1.8928672980371852</v>
      </c>
      <c r="Z33">
        <f t="shared" si="2"/>
        <v>2.4711110083904562E-2</v>
      </c>
      <c r="AA33">
        <f t="shared" si="3"/>
        <v>9.7380226935579517E-2</v>
      </c>
      <c r="AB33">
        <f t="shared" si="4"/>
        <v>-3.8782562101982193E-2</v>
      </c>
      <c r="AC33">
        <f t="shared" si="5"/>
        <v>-6.257515281052585E-2</v>
      </c>
      <c r="AD33">
        <f t="shared" si="6"/>
        <v>1.2797432195307799E-2</v>
      </c>
      <c r="AE33">
        <f t="shared" si="7"/>
        <v>2.858748110092011E-2</v>
      </c>
      <c r="AF33">
        <f t="shared" si="8"/>
        <v>0.48301276501287888</v>
      </c>
      <c r="AG33">
        <f t="shared" si="9"/>
        <v>0.27751999684724821</v>
      </c>
      <c r="AH33">
        <f t="shared" si="10"/>
        <v>-0.41004466455500888</v>
      </c>
      <c r="AI33">
        <f t="shared" si="11"/>
        <v>-0.18191490775368022</v>
      </c>
      <c r="AJ33">
        <f t="shared" si="12"/>
        <v>1.3188371837034372</v>
      </c>
      <c r="AK33">
        <f t="shared" si="13"/>
        <v>0.49101439675948672</v>
      </c>
      <c r="AL33">
        <f t="shared" si="14"/>
        <v>1.1123435988908941</v>
      </c>
      <c r="AM33">
        <f t="shared" si="15"/>
        <v>-0.35702382785599884</v>
      </c>
      <c r="AN33">
        <f t="shared" si="16"/>
        <v>-0.21882881323858733</v>
      </c>
      <c r="AO33">
        <f t="shared" si="17"/>
        <v>-0.25494881118382706</v>
      </c>
    </row>
    <row r="34" spans="1:41" x14ac:dyDescent="0.25">
      <c r="A34" t="s">
        <v>52</v>
      </c>
      <c r="B34">
        <v>56</v>
      </c>
      <c r="C34">
        <v>59</v>
      </c>
      <c r="D34">
        <v>47</v>
      </c>
      <c r="E34">
        <v>96</v>
      </c>
      <c r="F34">
        <v>47</v>
      </c>
      <c r="G34">
        <v>66</v>
      </c>
      <c r="H34">
        <v>50.45</v>
      </c>
      <c r="I34">
        <v>8.7899999999999991</v>
      </c>
      <c r="J34">
        <v>49.56</v>
      </c>
      <c r="K34">
        <v>9.0299999999999994</v>
      </c>
      <c r="L34">
        <v>45.97</v>
      </c>
      <c r="M34">
        <v>11.61</v>
      </c>
      <c r="N34">
        <v>52.35</v>
      </c>
      <c r="O34">
        <v>10.07</v>
      </c>
      <c r="P34">
        <v>50.66</v>
      </c>
      <c r="Q34">
        <v>9.6999999999999993</v>
      </c>
      <c r="R34">
        <v>3</v>
      </c>
      <c r="S34">
        <v>0.218214116463048</v>
      </c>
      <c r="T34">
        <f t="shared" si="0"/>
        <v>0.38019028824291412</v>
      </c>
      <c r="Y34">
        <f t="shared" si="1"/>
        <v>-1.8928672980371852</v>
      </c>
      <c r="Z34">
        <f t="shared" si="2"/>
        <v>2.7676443293973108E-2</v>
      </c>
      <c r="AA34">
        <f t="shared" si="3"/>
        <v>7.5597807752620941E-2</v>
      </c>
      <c r="AB34">
        <f t="shared" si="4"/>
        <v>-2.6039720268473759E-2</v>
      </c>
      <c r="AC34">
        <f t="shared" si="5"/>
        <v>-8.0096195597473094E-2</v>
      </c>
      <c r="AD34">
        <f t="shared" si="6"/>
        <v>9.8603166094994518E-3</v>
      </c>
      <c r="AE34">
        <f t="shared" si="7"/>
        <v>6.2892458422024247E-2</v>
      </c>
      <c r="AF34">
        <f t="shared" si="8"/>
        <v>0.48931714849196267</v>
      </c>
      <c r="AG34">
        <f t="shared" si="9"/>
        <v>0.30153285195146007</v>
      </c>
      <c r="AH34">
        <f t="shared" si="10"/>
        <v>-0.43684036060503523</v>
      </c>
      <c r="AI34">
        <f t="shared" si="11"/>
        <v>-0.19123301711475346</v>
      </c>
      <c r="AJ34">
        <f t="shared" si="12"/>
        <v>1.2469548608565819</v>
      </c>
      <c r="AK34">
        <f t="shared" si="13"/>
        <v>0.50537917964340784</v>
      </c>
      <c r="AL34">
        <f t="shared" si="14"/>
        <v>1.1272006852872303</v>
      </c>
      <c r="AM34">
        <f t="shared" si="15"/>
        <v>-0.36987962412653375</v>
      </c>
      <c r="AN34">
        <f t="shared" si="16"/>
        <v>-0.22171735357333666</v>
      </c>
      <c r="AO34">
        <f t="shared" si="17"/>
        <v>-0.24754789474305527</v>
      </c>
    </row>
    <row r="35" spans="1:41" x14ac:dyDescent="0.25">
      <c r="A35" t="s">
        <v>53</v>
      </c>
      <c r="B35">
        <v>81</v>
      </c>
      <c r="C35">
        <v>30</v>
      </c>
      <c r="D35">
        <v>69</v>
      </c>
      <c r="E35">
        <v>82</v>
      </c>
      <c r="F35">
        <v>24</v>
      </c>
      <c r="G35">
        <v>97</v>
      </c>
      <c r="H35">
        <v>50.24</v>
      </c>
      <c r="I35">
        <v>9.4700000000000006</v>
      </c>
      <c r="J35">
        <v>49.51</v>
      </c>
      <c r="K35">
        <v>10.88</v>
      </c>
      <c r="L35">
        <v>45.72</v>
      </c>
      <c r="M35">
        <v>11.66</v>
      </c>
      <c r="N35">
        <v>48</v>
      </c>
      <c r="O35">
        <v>9.52</v>
      </c>
      <c r="P35">
        <v>52.26</v>
      </c>
      <c r="Q35">
        <v>10.94</v>
      </c>
      <c r="R35">
        <v>3</v>
      </c>
      <c r="S35">
        <v>0.33127455657185756</v>
      </c>
      <c r="T35">
        <f t="shared" si="0"/>
        <v>0.24543193799118851</v>
      </c>
      <c r="Y35">
        <f t="shared" si="1"/>
        <v>-1.8928672980371852</v>
      </c>
      <c r="Z35">
        <f t="shared" si="2"/>
        <v>4.0031998335925391E-2</v>
      </c>
      <c r="AA35">
        <f t="shared" si="3"/>
        <v>3.8439563264044546E-2</v>
      </c>
      <c r="AB35">
        <f t="shared" si="4"/>
        <v>-3.8228525500525301E-2</v>
      </c>
      <c r="AC35">
        <f t="shared" si="5"/>
        <v>-6.8415500406174931E-2</v>
      </c>
      <c r="AD35">
        <f t="shared" si="6"/>
        <v>5.0350552899571669E-3</v>
      </c>
      <c r="AE35">
        <f t="shared" si="7"/>
        <v>9.2432855559641688E-2</v>
      </c>
      <c r="AF35">
        <f t="shared" si="8"/>
        <v>0.48728034767564332</v>
      </c>
      <c r="AG35">
        <f t="shared" si="9"/>
        <v>0.3248596254812659</v>
      </c>
      <c r="AH35">
        <f t="shared" si="10"/>
        <v>-0.43639964192000186</v>
      </c>
      <c r="AI35">
        <f t="shared" si="11"/>
        <v>-0.23041143147381152</v>
      </c>
      <c r="AJ35">
        <f t="shared" si="12"/>
        <v>1.2401735096446145</v>
      </c>
      <c r="AK35">
        <f t="shared" si="13"/>
        <v>0.50755566189854751</v>
      </c>
      <c r="AL35">
        <f t="shared" si="14"/>
        <v>1.0335364449625033</v>
      </c>
      <c r="AM35">
        <f t="shared" si="15"/>
        <v>-0.34967765855855026</v>
      </c>
      <c r="AN35">
        <f t="shared" si="16"/>
        <v>-0.22871987559697146</v>
      </c>
      <c r="AO35">
        <f t="shared" si="17"/>
        <v>-0.27919319262773451</v>
      </c>
    </row>
    <row r="36" spans="1:41" x14ac:dyDescent="0.25">
      <c r="A36" t="s">
        <v>54</v>
      </c>
      <c r="B36">
        <v>70</v>
      </c>
      <c r="C36">
        <v>46</v>
      </c>
      <c r="D36">
        <v>53</v>
      </c>
      <c r="E36">
        <v>68</v>
      </c>
      <c r="F36">
        <v>14</v>
      </c>
      <c r="G36">
        <v>25</v>
      </c>
      <c r="H36">
        <v>48.81</v>
      </c>
      <c r="I36">
        <v>6.93</v>
      </c>
      <c r="J36">
        <v>48.95</v>
      </c>
      <c r="K36">
        <v>8.01</v>
      </c>
      <c r="L36">
        <v>45.22</v>
      </c>
      <c r="M36">
        <v>8.5</v>
      </c>
      <c r="N36">
        <v>50.87</v>
      </c>
      <c r="O36">
        <v>9.08</v>
      </c>
      <c r="P36">
        <v>49.1</v>
      </c>
      <c r="Q36">
        <v>9.06</v>
      </c>
      <c r="R36">
        <v>3</v>
      </c>
      <c r="S36">
        <v>0.300033138735321</v>
      </c>
      <c r="T36">
        <f t="shared" si="0"/>
        <v>0.16369790634179499</v>
      </c>
      <c r="Y36">
        <f t="shared" si="1"/>
        <v>-1.8928672980371852</v>
      </c>
      <c r="Z36">
        <f t="shared" si="2"/>
        <v>3.4595554117466384E-2</v>
      </c>
      <c r="AA36">
        <f t="shared" si="3"/>
        <v>5.8940663671534971E-2</v>
      </c>
      <c r="AB36">
        <f t="shared" si="4"/>
        <v>-2.9363939877215087E-2</v>
      </c>
      <c r="AC36">
        <f t="shared" si="5"/>
        <v>-5.6734805214876775E-2</v>
      </c>
      <c r="AD36">
        <f t="shared" si="6"/>
        <v>2.9371155858083473E-3</v>
      </c>
      <c r="AE36">
        <f t="shared" si="7"/>
        <v>2.3822900917433425E-2</v>
      </c>
      <c r="AF36">
        <f t="shared" si="8"/>
        <v>0.47341070402165902</v>
      </c>
      <c r="AG36">
        <f t="shared" si="9"/>
        <v>0.23772726553169718</v>
      </c>
      <c r="AH36">
        <f t="shared" si="10"/>
        <v>-0.43146359264762862</v>
      </c>
      <c r="AI36">
        <f t="shared" si="11"/>
        <v>-0.16963194541408363</v>
      </c>
      <c r="AJ36">
        <f t="shared" si="12"/>
        <v>1.2266108072206794</v>
      </c>
      <c r="AK36">
        <f t="shared" si="13"/>
        <v>0.37000198337372669</v>
      </c>
      <c r="AL36">
        <f t="shared" si="14"/>
        <v>1.095333311567553</v>
      </c>
      <c r="AM36">
        <f t="shared" si="15"/>
        <v>-0.3335160861041635</v>
      </c>
      <c r="AN36">
        <f t="shared" si="16"/>
        <v>-0.21488989460029276</v>
      </c>
      <c r="AO36">
        <f t="shared" si="17"/>
        <v>-0.23121483777031765</v>
      </c>
    </row>
    <row r="37" spans="1:41" x14ac:dyDescent="0.25">
      <c r="A37" t="s">
        <v>60</v>
      </c>
      <c r="B37">
        <v>94</v>
      </c>
      <c r="C37">
        <v>32</v>
      </c>
      <c r="D37">
        <v>64</v>
      </c>
      <c r="E37">
        <v>44</v>
      </c>
      <c r="F37">
        <v>27</v>
      </c>
      <c r="G37">
        <v>42</v>
      </c>
      <c r="H37">
        <v>48.12</v>
      </c>
      <c r="I37">
        <v>7.57</v>
      </c>
      <c r="J37">
        <v>47.96</v>
      </c>
      <c r="K37">
        <v>7.45</v>
      </c>
      <c r="L37">
        <v>43.14</v>
      </c>
      <c r="M37">
        <v>7.71</v>
      </c>
      <c r="N37">
        <v>51.41</v>
      </c>
      <c r="O37">
        <v>8.42</v>
      </c>
      <c r="P37">
        <v>49.34</v>
      </c>
      <c r="Q37">
        <v>7.72</v>
      </c>
      <c r="R37">
        <v>3</v>
      </c>
      <c r="S37">
        <v>0.32241949753710974</v>
      </c>
      <c r="T37">
        <f t="shared" si="0"/>
        <v>0.20453256527327568</v>
      </c>
      <c r="Y37">
        <f t="shared" si="1"/>
        <v>-1.8928672980371852</v>
      </c>
      <c r="Z37">
        <f t="shared" si="2"/>
        <v>4.6456886957740577E-2</v>
      </c>
      <c r="AA37">
        <f t="shared" si="3"/>
        <v>4.1002200814980849E-2</v>
      </c>
      <c r="AB37">
        <f t="shared" si="4"/>
        <v>-3.5458342493240862E-2</v>
      </c>
      <c r="AC37">
        <f t="shared" si="5"/>
        <v>-3.6710756315508498E-2</v>
      </c>
      <c r="AD37">
        <f t="shared" si="6"/>
        <v>5.6644372012018126E-3</v>
      </c>
      <c r="AE37">
        <f t="shared" si="7"/>
        <v>4.0022473541288156E-2</v>
      </c>
      <c r="AF37">
        <f t="shared" si="8"/>
        <v>0.4667183584823239</v>
      </c>
      <c r="AG37">
        <f t="shared" si="9"/>
        <v>0.25968187591269087</v>
      </c>
      <c r="AH37">
        <f t="shared" si="10"/>
        <v>-0.42273736268396872</v>
      </c>
      <c r="AI37">
        <f t="shared" si="11"/>
        <v>-0.15777253349999043</v>
      </c>
      <c r="AJ37">
        <f t="shared" si="12"/>
        <v>1.1701899651371099</v>
      </c>
      <c r="AK37">
        <f t="shared" si="13"/>
        <v>0.33561356374252155</v>
      </c>
      <c r="AL37">
        <f t="shared" si="14"/>
        <v>1.1069605965733811</v>
      </c>
      <c r="AM37">
        <f t="shared" si="15"/>
        <v>-0.3092737274225833</v>
      </c>
      <c r="AN37">
        <f t="shared" si="16"/>
        <v>-0.21594027290383797</v>
      </c>
      <c r="AO37">
        <f t="shared" si="17"/>
        <v>-0.19701749973364813</v>
      </c>
    </row>
    <row r="38" spans="1:41" x14ac:dyDescent="0.25">
      <c r="A38" t="s">
        <v>61</v>
      </c>
      <c r="B38">
        <v>68</v>
      </c>
      <c r="C38">
        <v>60</v>
      </c>
      <c r="D38">
        <v>64</v>
      </c>
      <c r="E38">
        <v>93</v>
      </c>
      <c r="F38">
        <v>38</v>
      </c>
      <c r="G38">
        <v>29</v>
      </c>
      <c r="H38">
        <v>49.12</v>
      </c>
      <c r="I38">
        <v>8</v>
      </c>
      <c r="J38">
        <v>46.74</v>
      </c>
      <c r="K38">
        <v>10.24</v>
      </c>
      <c r="L38">
        <v>46.15</v>
      </c>
      <c r="M38">
        <v>10.64</v>
      </c>
      <c r="N38">
        <v>51.8</v>
      </c>
      <c r="O38">
        <v>9.65</v>
      </c>
      <c r="P38">
        <v>49.06</v>
      </c>
      <c r="Q38">
        <v>9.44</v>
      </c>
      <c r="R38">
        <v>3</v>
      </c>
      <c r="S38">
        <v>0.34069900060636593</v>
      </c>
      <c r="T38">
        <f t="shared" si="0"/>
        <v>0.28245338460300196</v>
      </c>
      <c r="Y38">
        <f t="shared" si="1"/>
        <v>-1.8928672980371852</v>
      </c>
      <c r="Z38">
        <f t="shared" si="2"/>
        <v>3.3607109714110205E-2</v>
      </c>
      <c r="AA38">
        <f t="shared" si="3"/>
        <v>7.6879126528089092E-2</v>
      </c>
      <c r="AB38">
        <f t="shared" si="4"/>
        <v>-3.5458342493240862E-2</v>
      </c>
      <c r="AC38">
        <f t="shared" si="5"/>
        <v>-7.7593189485052061E-2</v>
      </c>
      <c r="AD38">
        <f t="shared" si="6"/>
        <v>7.9721708757655146E-3</v>
      </c>
      <c r="AE38">
        <f t="shared" si="7"/>
        <v>2.7634565064222776E-2</v>
      </c>
      <c r="AF38">
        <f t="shared" si="8"/>
        <v>0.4764174099886066</v>
      </c>
      <c r="AG38">
        <f t="shared" si="9"/>
        <v>0.274432629762421</v>
      </c>
      <c r="AH38">
        <f t="shared" si="10"/>
        <v>-0.41198382676915551</v>
      </c>
      <c r="AI38">
        <f t="shared" si="11"/>
        <v>-0.21685781785770494</v>
      </c>
      <c r="AJ38">
        <f t="shared" si="12"/>
        <v>1.2518374337291984</v>
      </c>
      <c r="AK38">
        <f t="shared" si="13"/>
        <v>0.46315542389370029</v>
      </c>
      <c r="AL38">
        <f t="shared" si="14"/>
        <v>1.1153580801887013</v>
      </c>
      <c r="AM38">
        <f t="shared" si="15"/>
        <v>-0.35445266860189184</v>
      </c>
      <c r="AN38">
        <f t="shared" si="16"/>
        <v>-0.21471483154970189</v>
      </c>
      <c r="AO38">
        <f t="shared" si="17"/>
        <v>-0.24091259034788062</v>
      </c>
    </row>
    <row r="39" spans="1:41" x14ac:dyDescent="0.25">
      <c r="A39" t="s">
        <v>62</v>
      </c>
      <c r="B39">
        <v>63</v>
      </c>
      <c r="C39">
        <v>27</v>
      </c>
      <c r="D39">
        <v>31</v>
      </c>
      <c r="E39">
        <v>99</v>
      </c>
      <c r="F39">
        <v>28</v>
      </c>
      <c r="G39">
        <v>33</v>
      </c>
      <c r="H39">
        <v>48.06</v>
      </c>
      <c r="I39">
        <v>9.67</v>
      </c>
      <c r="J39">
        <v>49.52</v>
      </c>
      <c r="K39">
        <v>8.76</v>
      </c>
      <c r="L39">
        <v>47.75</v>
      </c>
      <c r="M39">
        <v>10.11</v>
      </c>
      <c r="N39">
        <v>50.21</v>
      </c>
      <c r="O39">
        <v>9.6199999999999992</v>
      </c>
      <c r="P39">
        <v>50.29</v>
      </c>
      <c r="Q39">
        <v>9.51</v>
      </c>
      <c r="R39">
        <v>3</v>
      </c>
      <c r="S39">
        <v>0.37910152681174436</v>
      </c>
      <c r="T39">
        <f t="shared" si="0"/>
        <v>0.2865616131309624</v>
      </c>
      <c r="Y39">
        <f t="shared" si="1"/>
        <v>-1.8928672980371852</v>
      </c>
      <c r="Z39">
        <f t="shared" si="2"/>
        <v>3.1135998705719748E-2</v>
      </c>
      <c r="AA39">
        <f t="shared" si="3"/>
        <v>3.4595606937640092E-2</v>
      </c>
      <c r="AB39">
        <f t="shared" si="4"/>
        <v>-1.7175134645163542E-2</v>
      </c>
      <c r="AC39">
        <f t="shared" si="5"/>
        <v>-8.2599201709894127E-2</v>
      </c>
      <c r="AD39">
        <f t="shared" si="6"/>
        <v>5.8742311716166945E-3</v>
      </c>
      <c r="AE39">
        <f t="shared" si="7"/>
        <v>3.1446229211012124E-2</v>
      </c>
      <c r="AF39">
        <f t="shared" si="8"/>
        <v>0.466136415391947</v>
      </c>
      <c r="AG39">
        <f t="shared" si="9"/>
        <v>0.3317204412253264</v>
      </c>
      <c r="AH39">
        <f t="shared" si="10"/>
        <v>-0.43648778565700858</v>
      </c>
      <c r="AI39">
        <f t="shared" si="11"/>
        <v>-0.18551508637045852</v>
      </c>
      <c r="AJ39">
        <f t="shared" si="12"/>
        <v>1.2952380814857904</v>
      </c>
      <c r="AK39">
        <f t="shared" si="13"/>
        <v>0.44008471198922083</v>
      </c>
      <c r="AL39">
        <f t="shared" si="14"/>
        <v>1.0811221854493185</v>
      </c>
      <c r="AM39">
        <f t="shared" si="15"/>
        <v>-0.3533507432072745</v>
      </c>
      <c r="AN39">
        <f t="shared" si="16"/>
        <v>-0.22009802035537113</v>
      </c>
      <c r="AO39">
        <f t="shared" si="17"/>
        <v>-0.2426990184542738</v>
      </c>
    </row>
    <row r="40" spans="1:41" x14ac:dyDescent="0.25">
      <c r="A40" t="s">
        <v>63</v>
      </c>
      <c r="B40">
        <v>90</v>
      </c>
      <c r="C40">
        <v>30</v>
      </c>
      <c r="D40">
        <v>42</v>
      </c>
      <c r="E40">
        <v>90</v>
      </c>
      <c r="F40">
        <v>52</v>
      </c>
      <c r="G40">
        <v>20</v>
      </c>
      <c r="H40">
        <v>50.33</v>
      </c>
      <c r="I40">
        <v>7.8</v>
      </c>
      <c r="J40">
        <v>45.31</v>
      </c>
      <c r="K40">
        <v>8.48</v>
      </c>
      <c r="L40">
        <v>48.1</v>
      </c>
      <c r="M40">
        <v>9.66</v>
      </c>
      <c r="N40">
        <v>48.03</v>
      </c>
      <c r="O40">
        <v>8.44</v>
      </c>
      <c r="P40">
        <v>53.13</v>
      </c>
      <c r="Q40">
        <v>7.78</v>
      </c>
      <c r="R40">
        <v>3</v>
      </c>
      <c r="S40">
        <v>0.33794640709881452</v>
      </c>
      <c r="T40">
        <f t="shared" si="0"/>
        <v>0.31674675847016415</v>
      </c>
      <c r="Y40">
        <f t="shared" si="1"/>
        <v>-1.8928672980371852</v>
      </c>
      <c r="Z40">
        <f t="shared" si="2"/>
        <v>4.4479998151028211E-2</v>
      </c>
      <c r="AA40">
        <f t="shared" si="3"/>
        <v>3.8439563264044546E-2</v>
      </c>
      <c r="AB40">
        <f t="shared" si="4"/>
        <v>-2.3269537261189317E-2</v>
      </c>
      <c r="AC40">
        <f t="shared" si="5"/>
        <v>-7.5090183372631028E-2</v>
      </c>
      <c r="AD40">
        <f t="shared" si="6"/>
        <v>1.0909286461573861E-2</v>
      </c>
      <c r="AE40">
        <f t="shared" si="7"/>
        <v>1.905832073394674E-2</v>
      </c>
      <c r="AF40">
        <f t="shared" si="8"/>
        <v>0.4881532623112087</v>
      </c>
      <c r="AG40">
        <f t="shared" si="9"/>
        <v>0.26757181401836044</v>
      </c>
      <c r="AH40">
        <f t="shared" si="10"/>
        <v>-0.39937927237720233</v>
      </c>
      <c r="AI40">
        <f t="shared" si="11"/>
        <v>-0.1795853804134119</v>
      </c>
      <c r="AJ40">
        <f t="shared" si="12"/>
        <v>1.3047319731825451</v>
      </c>
      <c r="AK40">
        <f t="shared" si="13"/>
        <v>0.42049637169296472</v>
      </c>
      <c r="AL40">
        <f t="shared" si="14"/>
        <v>1.0341824052406048</v>
      </c>
      <c r="AM40">
        <f t="shared" si="15"/>
        <v>-0.31000834435232816</v>
      </c>
      <c r="AN40">
        <f t="shared" si="16"/>
        <v>-0.23252749694732289</v>
      </c>
      <c r="AO40">
        <f t="shared" si="17"/>
        <v>-0.19854872382484229</v>
      </c>
    </row>
    <row r="41" spans="1:41" x14ac:dyDescent="0.25">
      <c r="A41" t="s">
        <v>72</v>
      </c>
      <c r="B41">
        <v>35</v>
      </c>
      <c r="C41">
        <v>89</v>
      </c>
      <c r="D41">
        <v>66</v>
      </c>
      <c r="E41">
        <v>35</v>
      </c>
      <c r="F41">
        <v>51</v>
      </c>
      <c r="G41">
        <v>69</v>
      </c>
      <c r="H41">
        <v>49.79</v>
      </c>
      <c r="I41">
        <v>9.68</v>
      </c>
      <c r="J41">
        <v>47.31</v>
      </c>
      <c r="K41">
        <v>9.44</v>
      </c>
      <c r="L41">
        <v>46.89</v>
      </c>
      <c r="M41">
        <v>10.66</v>
      </c>
      <c r="N41">
        <v>51.39</v>
      </c>
      <c r="O41">
        <v>9.8699999999999992</v>
      </c>
      <c r="P41">
        <v>45.97</v>
      </c>
      <c r="Q41">
        <v>9.7100000000000009</v>
      </c>
      <c r="R41">
        <v>3</v>
      </c>
      <c r="S41">
        <v>0.41612356358687674</v>
      </c>
      <c r="T41">
        <f t="shared" si="0"/>
        <v>0.47814427330278886</v>
      </c>
      <c r="Y41">
        <f t="shared" si="1"/>
        <v>-1.8928672980371852</v>
      </c>
      <c r="Z41">
        <f t="shared" si="2"/>
        <v>1.7297777058733192E-2</v>
      </c>
      <c r="AA41">
        <f t="shared" si="3"/>
        <v>0.11403737101666549</v>
      </c>
      <c r="AB41">
        <f t="shared" si="4"/>
        <v>-3.6566415696154639E-2</v>
      </c>
      <c r="AC41">
        <f t="shared" si="5"/>
        <v>-2.9201737978245396E-2</v>
      </c>
      <c r="AD41">
        <f t="shared" si="6"/>
        <v>1.0699492491158979E-2</v>
      </c>
      <c r="AE41">
        <f t="shared" si="7"/>
        <v>6.575120653211626E-2</v>
      </c>
      <c r="AF41">
        <f t="shared" si="8"/>
        <v>0.48291577449781603</v>
      </c>
      <c r="AG41">
        <f t="shared" si="9"/>
        <v>0.33206348201252939</v>
      </c>
      <c r="AH41">
        <f t="shared" si="10"/>
        <v>-0.41700801977853547</v>
      </c>
      <c r="AI41">
        <f t="shared" si="11"/>
        <v>-0.19991580083757174</v>
      </c>
      <c r="AJ41">
        <f t="shared" si="12"/>
        <v>1.2719102333166223</v>
      </c>
      <c r="AK41">
        <f t="shared" si="13"/>
        <v>0.46402601679575611</v>
      </c>
      <c r="AL41">
        <f t="shared" si="14"/>
        <v>1.10652995638798</v>
      </c>
      <c r="AM41">
        <f t="shared" si="15"/>
        <v>-0.36253345482908517</v>
      </c>
      <c r="AN41">
        <f t="shared" si="16"/>
        <v>-0.20119121089155717</v>
      </c>
      <c r="AO41">
        <f t="shared" si="17"/>
        <v>-0.24780309875825435</v>
      </c>
    </row>
  </sheetData>
  <sortState ref="A2:S40">
    <sortCondition ref="R2:R40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7" workbookViewId="0">
      <selection activeCell="A16" sqref="A16:B33"/>
    </sheetView>
  </sheetViews>
  <sheetFormatPr defaultRowHeight="15.75" x14ac:dyDescent="0.25"/>
  <sheetData>
    <row r="1" spans="1:9" x14ac:dyDescent="0.25">
      <c r="A1" t="s">
        <v>75</v>
      </c>
    </row>
    <row r="2" spans="1:9" ht="16.5" thickBot="1" x14ac:dyDescent="0.3"/>
    <row r="3" spans="1:9" x14ac:dyDescent="0.25">
      <c r="A3" s="7" t="s">
        <v>76</v>
      </c>
      <c r="B3" s="7"/>
    </row>
    <row r="4" spans="1:9" x14ac:dyDescent="0.25">
      <c r="A4" s="4" t="s">
        <v>77</v>
      </c>
      <c r="B4" s="4">
        <v>0.86825123225908263</v>
      </c>
    </row>
    <row r="5" spans="1:9" x14ac:dyDescent="0.25">
      <c r="A5" s="4" t="s">
        <v>78</v>
      </c>
      <c r="B5" s="4">
        <v>0.75386020231941553</v>
      </c>
    </row>
    <row r="6" spans="1:9" x14ac:dyDescent="0.25">
      <c r="A6" s="4" t="s">
        <v>79</v>
      </c>
      <c r="B6" s="4">
        <v>0.39583867842038339</v>
      </c>
    </row>
    <row r="7" spans="1:9" x14ac:dyDescent="0.25">
      <c r="A7" s="4" t="s">
        <v>80</v>
      </c>
      <c r="B7" s="4">
        <v>4.9101224832092775E-2</v>
      </c>
    </row>
    <row r="8" spans="1:9" ht="16.5" thickBot="1" x14ac:dyDescent="0.3">
      <c r="A8" s="5" t="s">
        <v>81</v>
      </c>
      <c r="B8" s="5">
        <v>28</v>
      </c>
    </row>
    <row r="10" spans="1:9" ht="16.5" thickBot="1" x14ac:dyDescent="0.3">
      <c r="A10" t="s">
        <v>82</v>
      </c>
    </row>
    <row r="11" spans="1:9" x14ac:dyDescent="0.25">
      <c r="A11" s="6"/>
      <c r="B11" s="6" t="s">
        <v>87</v>
      </c>
      <c r="C11" s="6" t="s">
        <v>88</v>
      </c>
      <c r="D11" s="6" t="s">
        <v>89</v>
      </c>
      <c r="E11" s="6" t="s">
        <v>90</v>
      </c>
      <c r="F11" s="6" t="s">
        <v>91</v>
      </c>
    </row>
    <row r="12" spans="1:9" x14ac:dyDescent="0.25">
      <c r="A12" s="4" t="s">
        <v>83</v>
      </c>
      <c r="B12" s="4">
        <v>16</v>
      </c>
      <c r="C12" s="4">
        <v>8.1224362999145691E-2</v>
      </c>
      <c r="D12" s="4">
        <v>5.0765226874466057E-3</v>
      </c>
      <c r="E12" s="4">
        <v>2.1056281591941839</v>
      </c>
      <c r="F12" s="4">
        <v>0.10702688424756909</v>
      </c>
    </row>
    <row r="13" spans="1:9" x14ac:dyDescent="0.25">
      <c r="A13" s="4" t="s">
        <v>84</v>
      </c>
      <c r="B13" s="4">
        <v>11</v>
      </c>
      <c r="C13" s="4">
        <v>2.6520233080128967E-2</v>
      </c>
      <c r="D13" s="4">
        <v>2.4109302800117242E-3</v>
      </c>
      <c r="E13" s="4"/>
      <c r="F13" s="4"/>
    </row>
    <row r="14" spans="1:9" ht="16.5" thickBot="1" x14ac:dyDescent="0.3">
      <c r="A14" s="5" t="s">
        <v>85</v>
      </c>
      <c r="B14" s="5">
        <v>27</v>
      </c>
      <c r="C14" s="5">
        <v>0.10774459607927465</v>
      </c>
      <c r="D14" s="5"/>
      <c r="E14" s="5"/>
      <c r="F14" s="5"/>
    </row>
    <row r="15" spans="1:9" ht="16.5" thickBot="1" x14ac:dyDescent="0.3"/>
    <row r="16" spans="1:9" x14ac:dyDescent="0.25">
      <c r="A16" s="6"/>
      <c r="B16" s="6" t="s">
        <v>92</v>
      </c>
      <c r="C16" s="6" t="s">
        <v>80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</row>
    <row r="17" spans="1:9" x14ac:dyDescent="0.25">
      <c r="A17" s="4" t="s">
        <v>86</v>
      </c>
      <c r="B17" s="4">
        <v>1.0737329132387874</v>
      </c>
      <c r="C17" s="4">
        <v>1.6451881405251585</v>
      </c>
      <c r="D17" s="4">
        <v>0.65265053083597013</v>
      </c>
      <c r="E17" s="4">
        <v>0.5273856197141964</v>
      </c>
      <c r="F17" s="4">
        <v>-2.5473017696158435</v>
      </c>
      <c r="G17" s="4">
        <v>4.6947675960934188</v>
      </c>
      <c r="H17" s="4">
        <v>-2.5473017696158435</v>
      </c>
      <c r="I17" s="4">
        <v>4.6947675960934188</v>
      </c>
    </row>
    <row r="18" spans="1:9" x14ac:dyDescent="0.25">
      <c r="A18" s="4" t="s">
        <v>1</v>
      </c>
      <c r="B18" s="4">
        <v>-1.2845118649835918E-4</v>
      </c>
      <c r="C18" s="4">
        <v>8.7452870197445584E-4</v>
      </c>
      <c r="D18" s="4">
        <v>-0.1468804696842427</v>
      </c>
      <c r="E18" s="4">
        <v>0.88588377756723891</v>
      </c>
      <c r="F18" s="4">
        <v>-2.0532758816183393E-3</v>
      </c>
      <c r="G18" s="4">
        <v>1.7963735086216211E-3</v>
      </c>
      <c r="H18" s="4">
        <v>-2.0532758816183393E-3</v>
      </c>
      <c r="I18" s="4">
        <v>1.7963735086216211E-3</v>
      </c>
    </row>
    <row r="19" spans="1:9" x14ac:dyDescent="0.25">
      <c r="A19" s="4" t="s">
        <v>2</v>
      </c>
      <c r="B19" s="4">
        <v>5.9601214090396284E-5</v>
      </c>
      <c r="C19" s="4">
        <v>1.0711710486731435E-3</v>
      </c>
      <c r="D19" s="4">
        <v>5.5641173428113221E-2</v>
      </c>
      <c r="E19" s="4">
        <v>0.9566254393596425</v>
      </c>
      <c r="F19" s="4">
        <v>-2.2980303679589905E-3</v>
      </c>
      <c r="G19" s="4">
        <v>2.4172327961397831E-3</v>
      </c>
      <c r="H19" s="4">
        <v>-2.2980303679589905E-3</v>
      </c>
      <c r="I19" s="4">
        <v>2.4172327961397831E-3</v>
      </c>
    </row>
    <row r="20" spans="1:9" x14ac:dyDescent="0.25">
      <c r="A20" s="4" t="s">
        <v>3</v>
      </c>
      <c r="B20" s="4">
        <v>9.1654507239135176E-4</v>
      </c>
      <c r="C20" s="4">
        <v>9.2524486713265928E-4</v>
      </c>
      <c r="D20" s="4">
        <v>0.99059730558866188</v>
      </c>
      <c r="E20" s="4">
        <v>0.34317231383490854</v>
      </c>
      <c r="F20" s="4">
        <v>-1.1199051496185908E-3</v>
      </c>
      <c r="G20" s="4">
        <v>2.9529952944012941E-3</v>
      </c>
      <c r="H20" s="4">
        <v>-1.1199051496185908E-3</v>
      </c>
      <c r="I20" s="4">
        <v>2.9529952944012941E-3</v>
      </c>
    </row>
    <row r="21" spans="1:9" x14ac:dyDescent="0.25">
      <c r="A21" s="4" t="s">
        <v>4</v>
      </c>
      <c r="B21" s="4">
        <v>-6.0855514956420064E-4</v>
      </c>
      <c r="C21" s="4">
        <v>9.7962428946083975E-4</v>
      </c>
      <c r="D21" s="4">
        <v>-0.62121280179683369</v>
      </c>
      <c r="E21" s="4">
        <v>0.54711681910858556</v>
      </c>
      <c r="F21" s="4">
        <v>-2.7646936731328246E-3</v>
      </c>
      <c r="G21" s="4">
        <v>1.5475833740044233E-3</v>
      </c>
      <c r="H21" s="4">
        <v>-2.7646936731328246E-3</v>
      </c>
      <c r="I21" s="4">
        <v>1.5475833740044233E-3</v>
      </c>
    </row>
    <row r="22" spans="1:9" x14ac:dyDescent="0.25">
      <c r="A22" s="4" t="s">
        <v>5</v>
      </c>
      <c r="B22" s="4">
        <v>-1.132343674719104E-3</v>
      </c>
      <c r="C22" s="4">
        <v>7.7528388585015168E-4</v>
      </c>
      <c r="D22" s="4">
        <v>-1.4605536054414596</v>
      </c>
      <c r="E22" s="4">
        <v>0.17210397971167971</v>
      </c>
      <c r="F22" s="4">
        <v>-2.8387320023334677E-3</v>
      </c>
      <c r="G22" s="4">
        <v>5.7404465289525967E-4</v>
      </c>
      <c r="H22" s="4">
        <v>-2.8387320023334677E-3</v>
      </c>
      <c r="I22" s="4">
        <v>5.7404465289525967E-4</v>
      </c>
    </row>
    <row r="23" spans="1:9" x14ac:dyDescent="0.25">
      <c r="A23" s="4" t="s">
        <v>6</v>
      </c>
      <c r="B23" s="4">
        <v>-1.1405119493630778E-3</v>
      </c>
      <c r="C23" s="4">
        <v>1.0588697557965729E-3</v>
      </c>
      <c r="D23" s="4">
        <v>-1.077103149957368</v>
      </c>
      <c r="E23" s="4">
        <v>0.3044891071837354</v>
      </c>
      <c r="F23" s="4">
        <v>-3.4710685683411917E-3</v>
      </c>
      <c r="G23" s="4">
        <v>1.1900446696150363E-3</v>
      </c>
      <c r="H23" s="4">
        <v>-3.4710685683411917E-3</v>
      </c>
      <c r="I23" s="4">
        <v>1.1900446696150363E-3</v>
      </c>
    </row>
    <row r="24" spans="1:9" x14ac:dyDescent="0.25">
      <c r="A24" s="4" t="s">
        <v>7</v>
      </c>
      <c r="B24" s="4">
        <v>-1.5286882978121037E-2</v>
      </c>
      <c r="C24" s="4">
        <v>1.6776277354371611E-2</v>
      </c>
      <c r="D24" s="4">
        <v>-0.91122021025347066</v>
      </c>
      <c r="E24" s="4">
        <v>0.38171433362331808</v>
      </c>
      <c r="F24" s="4">
        <v>-5.2211220476674362E-2</v>
      </c>
      <c r="G24" s="4">
        <v>2.1637454520432288E-2</v>
      </c>
      <c r="H24" s="4">
        <v>-5.2211220476674362E-2</v>
      </c>
      <c r="I24" s="4">
        <v>2.1637454520432288E-2</v>
      </c>
    </row>
    <row r="25" spans="1:9" x14ac:dyDescent="0.25">
      <c r="A25" s="4" t="s">
        <v>8</v>
      </c>
      <c r="B25" s="4">
        <v>2.5939919048803193E-2</v>
      </c>
      <c r="C25" s="4">
        <v>2.3617998603219247E-2</v>
      </c>
      <c r="D25" s="4">
        <v>1.0983114820435063</v>
      </c>
      <c r="E25" s="4">
        <v>0.29552720272339028</v>
      </c>
      <c r="F25" s="4">
        <v>-2.6042945387947412E-2</v>
      </c>
      <c r="G25" s="4">
        <v>7.7922783485553801E-2</v>
      </c>
      <c r="H25" s="4">
        <v>-2.6042945387947412E-2</v>
      </c>
      <c r="I25" s="4">
        <v>7.7922783485553801E-2</v>
      </c>
    </row>
    <row r="26" spans="1:9" x14ac:dyDescent="0.25">
      <c r="A26" s="4" t="s">
        <v>9</v>
      </c>
      <c r="B26" s="4">
        <v>-4.6315191020682789E-3</v>
      </c>
      <c r="C26" s="4">
        <v>7.6802586739182568E-3</v>
      </c>
      <c r="D26" s="4">
        <v>-0.60304207172040536</v>
      </c>
      <c r="E26" s="4">
        <v>0.55870909158546234</v>
      </c>
      <c r="F26" s="4">
        <v>-2.1535654469027447E-2</v>
      </c>
      <c r="G26" s="4">
        <v>1.2272616264890891E-2</v>
      </c>
      <c r="H26" s="4">
        <v>-2.1535654469027447E-2</v>
      </c>
      <c r="I26" s="4">
        <v>1.2272616264890891E-2</v>
      </c>
    </row>
    <row r="27" spans="1:9" x14ac:dyDescent="0.25">
      <c r="A27" s="4" t="s">
        <v>10</v>
      </c>
      <c r="B27" s="4">
        <v>3.0132156577173095E-3</v>
      </c>
      <c r="C27" s="4">
        <v>2.2117656410206063E-2</v>
      </c>
      <c r="D27" s="4">
        <v>0.1362357567109542</v>
      </c>
      <c r="E27" s="4">
        <v>0.89409622057985016</v>
      </c>
      <c r="F27" s="4">
        <v>-4.5667417877151929E-2</v>
      </c>
      <c r="G27" s="4">
        <v>5.1693849192586551E-2</v>
      </c>
      <c r="H27" s="4">
        <v>-4.5667417877151929E-2</v>
      </c>
      <c r="I27" s="4">
        <v>5.1693849192586551E-2</v>
      </c>
    </row>
    <row r="28" spans="1:9" x14ac:dyDescent="0.25">
      <c r="A28" s="4" t="s">
        <v>11</v>
      </c>
      <c r="B28" s="4">
        <v>2.2912639868499667E-2</v>
      </c>
      <c r="C28" s="4">
        <v>6.5088533668141912E-3</v>
      </c>
      <c r="D28" s="4">
        <v>3.5202267707122177</v>
      </c>
      <c r="E28" s="4">
        <v>4.79654290580365E-3</v>
      </c>
      <c r="F28" s="4">
        <v>8.5867501989291342E-3</v>
      </c>
      <c r="G28" s="4">
        <v>3.7238529538070199E-2</v>
      </c>
      <c r="H28" s="4">
        <v>8.5867501989291342E-3</v>
      </c>
      <c r="I28" s="4">
        <v>3.7238529538070199E-2</v>
      </c>
    </row>
    <row r="29" spans="1:9" x14ac:dyDescent="0.25">
      <c r="A29" s="4" t="s">
        <v>12</v>
      </c>
      <c r="B29" s="4">
        <v>3.4365832589855441E-2</v>
      </c>
      <c r="C29" s="4">
        <v>2.1589298753809362E-2</v>
      </c>
      <c r="D29" s="4">
        <v>1.5917993901396033</v>
      </c>
      <c r="E29" s="4">
        <v>0.13973696211106301</v>
      </c>
      <c r="F29" s="4">
        <v>-1.3151893584063865E-2</v>
      </c>
      <c r="G29" s="4">
        <v>8.1883558763774747E-2</v>
      </c>
      <c r="H29" s="4">
        <v>-1.3151893584063865E-2</v>
      </c>
      <c r="I29" s="4">
        <v>8.1883558763774747E-2</v>
      </c>
    </row>
    <row r="30" spans="1:9" x14ac:dyDescent="0.25">
      <c r="A30" s="4" t="s">
        <v>13</v>
      </c>
      <c r="B30" s="4">
        <v>-2.7839468975161476E-3</v>
      </c>
      <c r="C30" s="4">
        <v>1.1787155604865842E-2</v>
      </c>
      <c r="D30" s="4">
        <v>-0.23618479222984973</v>
      </c>
      <c r="E30" s="4">
        <v>0.81762942084954271</v>
      </c>
      <c r="F30" s="4">
        <v>-2.8727301463516843E-2</v>
      </c>
      <c r="G30" s="4">
        <v>2.3159407668484549E-2</v>
      </c>
      <c r="H30" s="4">
        <v>-2.8727301463516843E-2</v>
      </c>
      <c r="I30" s="4">
        <v>2.3159407668484549E-2</v>
      </c>
    </row>
    <row r="31" spans="1:9" x14ac:dyDescent="0.25">
      <c r="A31" s="4" t="s">
        <v>14</v>
      </c>
      <c r="B31" s="4">
        <v>-5.2709288824253415E-2</v>
      </c>
      <c r="C31" s="4">
        <v>3.1782584716466028E-2</v>
      </c>
      <c r="D31" s="4">
        <v>-1.6584330473583417</v>
      </c>
      <c r="E31" s="4">
        <v>0.12544222918108325</v>
      </c>
      <c r="F31" s="4">
        <v>-0.12266228613455046</v>
      </c>
      <c r="G31" s="4">
        <v>1.7243708486043625E-2</v>
      </c>
      <c r="H31" s="4">
        <v>-0.12266228613455046</v>
      </c>
      <c r="I31" s="4">
        <v>1.7243708486043625E-2</v>
      </c>
    </row>
    <row r="32" spans="1:9" x14ac:dyDescent="0.25">
      <c r="A32" s="4" t="s">
        <v>15</v>
      </c>
      <c r="B32" s="4">
        <v>-1.0456994805210543E-2</v>
      </c>
      <c r="C32" s="4">
        <v>5.6000365167588615E-3</v>
      </c>
      <c r="D32" s="4">
        <v>-1.8673083244933459</v>
      </c>
      <c r="E32" s="4">
        <v>8.8715491222741624E-2</v>
      </c>
      <c r="F32" s="4">
        <v>-2.2782592074568064E-2</v>
      </c>
      <c r="G32" s="4">
        <v>1.86860246414698E-3</v>
      </c>
      <c r="H32" s="4">
        <v>-2.2782592074568064E-2</v>
      </c>
      <c r="I32" s="4">
        <v>1.86860246414698E-3</v>
      </c>
    </row>
    <row r="33" spans="1:9" ht="16.5" thickBot="1" x14ac:dyDescent="0.3">
      <c r="A33" s="5" t="s">
        <v>16</v>
      </c>
      <c r="B33" s="5">
        <v>-1.8737525049610921E-2</v>
      </c>
      <c r="C33" s="5">
        <v>1.6329951745825928E-2</v>
      </c>
      <c r="D33" s="5">
        <v>-1.1474329710986677</v>
      </c>
      <c r="E33" s="5">
        <v>0.27554663467830315</v>
      </c>
      <c r="F33" s="5">
        <v>-5.4679506507186323E-2</v>
      </c>
      <c r="G33" s="5">
        <v>1.7204456407964485E-2</v>
      </c>
      <c r="H33" s="5">
        <v>-5.4679506507186323E-2</v>
      </c>
      <c r="I33" s="5">
        <v>1.7204456407964485E-2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opLeftCell="Q1" workbookViewId="0">
      <selection activeCell="AH1" sqref="AH1"/>
    </sheetView>
  </sheetViews>
  <sheetFormatPr defaultRowHeight="15.75" x14ac:dyDescent="0.25"/>
  <cols>
    <col min="1" max="1" width="13.875" bestFit="1" customWidth="1"/>
    <col min="24" max="24" width="10.625" bestFit="1" customWidth="1"/>
  </cols>
  <sheetData>
    <row r="1" spans="1:41" x14ac:dyDescent="0.25">
      <c r="V1" t="s">
        <v>102</v>
      </c>
      <c r="W1" t="s">
        <v>103</v>
      </c>
      <c r="Y1" t="s">
        <v>86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</row>
    <row r="2" spans="1:4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74</v>
      </c>
      <c r="S2" t="s">
        <v>24</v>
      </c>
      <c r="T2" t="s">
        <v>99</v>
      </c>
      <c r="U2" t="s">
        <v>100</v>
      </c>
      <c r="V2">
        <f>RSQ(S3:S30,T3:T30)</f>
        <v>0.75386020231941564</v>
      </c>
      <c r="W2">
        <f>CORREL(S3:S30,T3:T30)</f>
        <v>0.86825123225908285</v>
      </c>
      <c r="X2" t="s">
        <v>92</v>
      </c>
      <c r="Y2">
        <v>1.0737329132387874</v>
      </c>
      <c r="Z2">
        <v>-1.2845118649835918E-4</v>
      </c>
      <c r="AA2">
        <v>5.9601214090396284E-5</v>
      </c>
      <c r="AB2">
        <v>9.1654507239135176E-4</v>
      </c>
      <c r="AC2">
        <v>-6.0855514956420064E-4</v>
      </c>
      <c r="AD2">
        <v>-1.132343674719104E-3</v>
      </c>
      <c r="AE2">
        <v>-1.1405119493630778E-3</v>
      </c>
      <c r="AF2">
        <v>-1.5286882978121037E-2</v>
      </c>
      <c r="AG2">
        <v>2.5939919048803193E-2</v>
      </c>
      <c r="AH2">
        <v>-4.6315191020682789E-3</v>
      </c>
      <c r="AI2">
        <v>3.0132156577173095E-3</v>
      </c>
      <c r="AJ2">
        <v>2.2912639868499667E-2</v>
      </c>
      <c r="AK2">
        <v>3.4365832589855441E-2</v>
      </c>
      <c r="AL2">
        <v>-2.7839468975161476E-3</v>
      </c>
      <c r="AM2">
        <v>-5.2709288824253415E-2</v>
      </c>
      <c r="AN2">
        <v>-1.0456994805210543E-2</v>
      </c>
      <c r="AO2">
        <v>-1.8737525049610921E-2</v>
      </c>
    </row>
    <row r="3" spans="1:41" x14ac:dyDescent="0.25">
      <c r="A3" t="s">
        <v>30</v>
      </c>
      <c r="B3">
        <v>69</v>
      </c>
      <c r="C3">
        <v>38</v>
      </c>
      <c r="D3">
        <v>49</v>
      </c>
      <c r="E3">
        <v>76</v>
      </c>
      <c r="F3">
        <v>44</v>
      </c>
      <c r="G3">
        <v>59</v>
      </c>
      <c r="H3">
        <v>45.89</v>
      </c>
      <c r="I3">
        <v>9.36</v>
      </c>
      <c r="J3">
        <v>45.86</v>
      </c>
      <c r="K3">
        <v>8.82</v>
      </c>
      <c r="L3">
        <v>45.38</v>
      </c>
      <c r="M3">
        <v>9.2799999999999994</v>
      </c>
      <c r="N3">
        <v>53.14</v>
      </c>
      <c r="O3">
        <v>9.07</v>
      </c>
      <c r="P3">
        <v>49.16</v>
      </c>
      <c r="Q3">
        <v>9.3699999999999992</v>
      </c>
      <c r="R3">
        <v>1</v>
      </c>
      <c r="S3">
        <v>0.39266988307601136</v>
      </c>
      <c r="T3">
        <f>SUM(Y3:AO3)</f>
        <v>0.34718135805449168</v>
      </c>
      <c r="U3" t="s">
        <v>101</v>
      </c>
      <c r="V3">
        <f>RSQ(S31:S41,T31:T41)</f>
        <v>6.1682278836243346E-2</v>
      </c>
      <c r="W3">
        <f>CORREL(S31:S41,T31:T41)</f>
        <v>0.24835917304630278</v>
      </c>
      <c r="Y3">
        <f>Y$2</f>
        <v>1.0737329132387874</v>
      </c>
      <c r="Z3">
        <f>Z$2*B3</f>
        <v>-8.8631318683867824E-3</v>
      </c>
      <c r="AA3">
        <f>AA$2*C3</f>
        <v>2.2648461354350586E-3</v>
      </c>
      <c r="AB3">
        <f>AB$2*D3</f>
        <v>4.4910708547176235E-2</v>
      </c>
      <c r="AC3">
        <f>AC$2*E3</f>
        <v>-4.6250191366879245E-2</v>
      </c>
      <c r="AD3">
        <f>AD$2*F3</f>
        <v>-4.9823121687640574E-2</v>
      </c>
      <c r="AE3">
        <f>AE$2*G3</f>
        <v>-6.7290205012421597E-2</v>
      </c>
      <c r="AF3">
        <f>AF$2*H3</f>
        <v>-0.7015150598659744</v>
      </c>
      <c r="AG3">
        <f>AG$2*I3</f>
        <v>0.24279764229679787</v>
      </c>
      <c r="AH3">
        <f>AH$2*J3</f>
        <v>-0.21240146602085128</v>
      </c>
      <c r="AI3">
        <f>AI$2*K3</f>
        <v>2.657656210106667E-2</v>
      </c>
      <c r="AJ3">
        <f>AJ$2*L3</f>
        <v>1.0397755972325149</v>
      </c>
      <c r="AK3">
        <f>AK$2*M3</f>
        <v>0.31891492643385849</v>
      </c>
      <c r="AL3">
        <f>AL$2*N3</f>
        <v>-0.14793893813400807</v>
      </c>
      <c r="AM3">
        <f>AM$2*O3</f>
        <v>-0.47807324963597847</v>
      </c>
      <c r="AN3">
        <f>AN$2*P3</f>
        <v>-0.51406586462415027</v>
      </c>
      <c r="AO3">
        <f>AO$2*Q3</f>
        <v>-0.1755706097148543</v>
      </c>
    </row>
    <row r="4" spans="1:41" x14ac:dyDescent="0.25">
      <c r="A4" t="s">
        <v>32</v>
      </c>
      <c r="B4">
        <v>63</v>
      </c>
      <c r="C4">
        <v>23</v>
      </c>
      <c r="D4">
        <v>28</v>
      </c>
      <c r="E4">
        <v>86</v>
      </c>
      <c r="F4">
        <v>31</v>
      </c>
      <c r="G4">
        <v>68</v>
      </c>
      <c r="H4">
        <v>47.55</v>
      </c>
      <c r="I4">
        <v>8.1199999999999992</v>
      </c>
      <c r="J4">
        <v>47.02</v>
      </c>
      <c r="K4">
        <v>8.9499999999999993</v>
      </c>
      <c r="L4">
        <v>49.72</v>
      </c>
      <c r="M4">
        <v>9.75</v>
      </c>
      <c r="N4">
        <v>51.39</v>
      </c>
      <c r="O4">
        <v>8.48</v>
      </c>
      <c r="P4">
        <v>54.69</v>
      </c>
      <c r="Q4">
        <v>9.1999999999999993</v>
      </c>
      <c r="R4">
        <v>1</v>
      </c>
      <c r="S4">
        <v>0.34616735435895807</v>
      </c>
      <c r="T4">
        <f t="shared" ref="T4:T41" si="0">SUM(Y4:AO4)</f>
        <v>0.36057972349535611</v>
      </c>
      <c r="Y4">
        <f t="shared" ref="Y4:Y41" si="1">Y$2</f>
        <v>1.0737329132387874</v>
      </c>
      <c r="Z4">
        <f t="shared" ref="Z4:AO41" si="2">Z$2*B4</f>
        <v>-8.0924247493966289E-3</v>
      </c>
      <c r="AA4">
        <f t="shared" si="2"/>
        <v>1.3708279240791145E-3</v>
      </c>
      <c r="AB4">
        <f t="shared" si="2"/>
        <v>2.5663262026957848E-2</v>
      </c>
      <c r="AC4">
        <f t="shared" si="2"/>
        <v>-5.2335742862521253E-2</v>
      </c>
      <c r="AD4">
        <f t="shared" si="2"/>
        <v>-3.5102653916292227E-2</v>
      </c>
      <c r="AE4">
        <f t="shared" si="2"/>
        <v>-7.7554812556689293E-2</v>
      </c>
      <c r="AF4">
        <f t="shared" si="2"/>
        <v>-0.72689128560965532</v>
      </c>
      <c r="AG4">
        <f t="shared" si="2"/>
        <v>0.21063214267628191</v>
      </c>
      <c r="AH4">
        <f t="shared" si="2"/>
        <v>-0.21777402817925048</v>
      </c>
      <c r="AI4">
        <f t="shared" si="2"/>
        <v>2.6968280136569919E-2</v>
      </c>
      <c r="AJ4">
        <f t="shared" si="2"/>
        <v>1.1392164542618033</v>
      </c>
      <c r="AK4">
        <f t="shared" si="2"/>
        <v>0.33506686775109057</v>
      </c>
      <c r="AL4">
        <f t="shared" si="2"/>
        <v>-0.14306703106335483</v>
      </c>
      <c r="AM4">
        <f t="shared" si="2"/>
        <v>-0.446974769229669</v>
      </c>
      <c r="AN4">
        <f t="shared" si="2"/>
        <v>-0.57189304589696455</v>
      </c>
      <c r="AO4">
        <f t="shared" si="2"/>
        <v>-0.17238523045642046</v>
      </c>
    </row>
    <row r="5" spans="1:41" x14ac:dyDescent="0.25">
      <c r="A5" t="s">
        <v>37</v>
      </c>
      <c r="B5">
        <v>40</v>
      </c>
      <c r="C5">
        <v>60</v>
      </c>
      <c r="D5">
        <v>30</v>
      </c>
      <c r="E5">
        <v>60</v>
      </c>
      <c r="F5">
        <v>82</v>
      </c>
      <c r="G5">
        <v>16</v>
      </c>
      <c r="H5">
        <v>50.41</v>
      </c>
      <c r="I5">
        <v>7.87</v>
      </c>
      <c r="J5">
        <v>49.58</v>
      </c>
      <c r="K5">
        <v>8.15</v>
      </c>
      <c r="L5">
        <v>45.84</v>
      </c>
      <c r="M5">
        <v>10.39</v>
      </c>
      <c r="N5">
        <v>46.99</v>
      </c>
      <c r="O5">
        <v>8.7899999999999991</v>
      </c>
      <c r="P5">
        <v>53.17</v>
      </c>
      <c r="Q5">
        <v>8.67</v>
      </c>
      <c r="R5">
        <v>1</v>
      </c>
      <c r="S5">
        <v>0.26764263362580865</v>
      </c>
      <c r="T5">
        <f t="shared" si="0"/>
        <v>0.27530733455022049</v>
      </c>
      <c r="Y5">
        <f t="shared" si="1"/>
        <v>1.0737329132387874</v>
      </c>
      <c r="Z5">
        <f t="shared" si="2"/>
        <v>-5.1380474599343673E-3</v>
      </c>
      <c r="AA5">
        <f t="shared" si="2"/>
        <v>3.576072845423777E-3</v>
      </c>
      <c r="AB5">
        <f t="shared" si="2"/>
        <v>2.7496352171740554E-2</v>
      </c>
      <c r="AC5">
        <f t="shared" si="2"/>
        <v>-3.6513308973852035E-2</v>
      </c>
      <c r="AD5">
        <f t="shared" si="2"/>
        <v>-9.2852181326966529E-2</v>
      </c>
      <c r="AE5">
        <f t="shared" si="2"/>
        <v>-1.8248191189809245E-2</v>
      </c>
      <c r="AF5">
        <f t="shared" si="2"/>
        <v>-0.77061177092708144</v>
      </c>
      <c r="AG5">
        <f t="shared" si="2"/>
        <v>0.20414716291408114</v>
      </c>
      <c r="AH5">
        <f t="shared" si="2"/>
        <v>-0.22963071708054525</v>
      </c>
      <c r="AI5">
        <f t="shared" si="2"/>
        <v>2.4557707610396072E-2</v>
      </c>
      <c r="AJ5">
        <f t="shared" si="2"/>
        <v>1.0503154115720248</v>
      </c>
      <c r="AK5">
        <f t="shared" si="2"/>
        <v>0.35706100060859808</v>
      </c>
      <c r="AL5">
        <f t="shared" si="2"/>
        <v>-0.13081766471428377</v>
      </c>
      <c r="AM5">
        <f t="shared" si="2"/>
        <v>-0.46331464876518746</v>
      </c>
      <c r="AN5">
        <f t="shared" si="2"/>
        <v>-0.5559984137930446</v>
      </c>
      <c r="AO5">
        <f t="shared" si="2"/>
        <v>-0.16245434218012669</v>
      </c>
    </row>
    <row r="6" spans="1:41" x14ac:dyDescent="0.25">
      <c r="A6" t="s">
        <v>38</v>
      </c>
      <c r="B6">
        <v>33</v>
      </c>
      <c r="C6">
        <v>63</v>
      </c>
      <c r="D6">
        <v>26</v>
      </c>
      <c r="E6">
        <v>59</v>
      </c>
      <c r="F6">
        <v>38</v>
      </c>
      <c r="G6">
        <v>57</v>
      </c>
      <c r="H6">
        <v>49.84</v>
      </c>
      <c r="I6">
        <v>9.26</v>
      </c>
      <c r="J6">
        <v>49.46</v>
      </c>
      <c r="K6">
        <v>8.82</v>
      </c>
      <c r="L6">
        <v>51.6</v>
      </c>
      <c r="M6">
        <v>8.6300000000000008</v>
      </c>
      <c r="N6">
        <v>47.84</v>
      </c>
      <c r="O6">
        <v>9.75</v>
      </c>
      <c r="P6">
        <v>50.33</v>
      </c>
      <c r="Q6">
        <v>11.04</v>
      </c>
      <c r="R6">
        <v>1</v>
      </c>
      <c r="S6">
        <v>0.30146445002600863</v>
      </c>
      <c r="T6">
        <f t="shared" si="0"/>
        <v>0.32755004970947815</v>
      </c>
      <c r="Y6">
        <f t="shared" si="1"/>
        <v>1.0737329132387874</v>
      </c>
      <c r="Z6">
        <f t="shared" si="2"/>
        <v>-4.2388891544458528E-3</v>
      </c>
      <c r="AA6">
        <f t="shared" si="2"/>
        <v>3.7548764876949659E-3</v>
      </c>
      <c r="AB6">
        <f t="shared" si="2"/>
        <v>2.3830171882175146E-2</v>
      </c>
      <c r="AC6">
        <f t="shared" si="2"/>
        <v>-3.5904753824287837E-2</v>
      </c>
      <c r="AD6">
        <f t="shared" si="2"/>
        <v>-4.3029059639325955E-2</v>
      </c>
      <c r="AE6">
        <f t="shared" si="2"/>
        <v>-6.5009181113695441E-2</v>
      </c>
      <c r="AF6">
        <f t="shared" si="2"/>
        <v>-0.76189824762955249</v>
      </c>
      <c r="AG6">
        <f t="shared" si="2"/>
        <v>0.24020365039191757</v>
      </c>
      <c r="AH6">
        <f t="shared" si="2"/>
        <v>-0.22907493478829707</v>
      </c>
      <c r="AI6">
        <f t="shared" si="2"/>
        <v>2.657656210106667E-2</v>
      </c>
      <c r="AJ6">
        <f t="shared" si="2"/>
        <v>1.1822922172145829</v>
      </c>
      <c r="AK6">
        <f t="shared" si="2"/>
        <v>0.29657713525045248</v>
      </c>
      <c r="AL6">
        <f t="shared" si="2"/>
        <v>-0.13318401957717252</v>
      </c>
      <c r="AM6">
        <f t="shared" si="2"/>
        <v>-0.51391556603647082</v>
      </c>
      <c r="AN6">
        <f t="shared" si="2"/>
        <v>-0.52630054854624664</v>
      </c>
      <c r="AO6">
        <f t="shared" si="2"/>
        <v>-0.20686227654770456</v>
      </c>
    </row>
    <row r="7" spans="1:41" x14ac:dyDescent="0.25">
      <c r="A7" t="s">
        <v>41</v>
      </c>
      <c r="B7">
        <v>35</v>
      </c>
      <c r="C7">
        <v>67</v>
      </c>
      <c r="D7">
        <v>66</v>
      </c>
      <c r="E7">
        <v>65</v>
      </c>
      <c r="F7">
        <v>83</v>
      </c>
      <c r="G7">
        <v>40</v>
      </c>
      <c r="H7">
        <v>50.31</v>
      </c>
      <c r="I7">
        <v>8.99</v>
      </c>
      <c r="J7">
        <v>45.08</v>
      </c>
      <c r="K7">
        <v>8.17</v>
      </c>
      <c r="L7">
        <v>46.52</v>
      </c>
      <c r="M7">
        <v>10.06</v>
      </c>
      <c r="N7">
        <v>50.29</v>
      </c>
      <c r="O7">
        <v>8.44</v>
      </c>
      <c r="P7">
        <v>47.8</v>
      </c>
      <c r="Q7">
        <v>9.32</v>
      </c>
      <c r="R7">
        <v>1</v>
      </c>
      <c r="S7">
        <v>0.44819546215316652</v>
      </c>
      <c r="T7">
        <f t="shared" si="0"/>
        <v>0.38677428078945952</v>
      </c>
      <c r="Y7">
        <f t="shared" si="1"/>
        <v>1.0737329132387874</v>
      </c>
      <c r="Z7">
        <f t="shared" si="2"/>
        <v>-4.4957915274425712E-3</v>
      </c>
      <c r="AA7">
        <f t="shared" si="2"/>
        <v>3.993281344056551E-3</v>
      </c>
      <c r="AB7">
        <f t="shared" si="2"/>
        <v>6.0491974777829215E-2</v>
      </c>
      <c r="AC7">
        <f t="shared" si="2"/>
        <v>-3.9556084721673039E-2</v>
      </c>
      <c r="AD7">
        <f t="shared" si="2"/>
        <v>-9.3984525001685637E-2</v>
      </c>
      <c r="AE7">
        <f t="shared" si="2"/>
        <v>-4.5620477974523115E-2</v>
      </c>
      <c r="AF7">
        <f t="shared" si="2"/>
        <v>-0.76908308262926939</v>
      </c>
      <c r="AG7">
        <f t="shared" si="2"/>
        <v>0.2331998722487407</v>
      </c>
      <c r="AH7">
        <f t="shared" si="2"/>
        <v>-0.208788881121238</v>
      </c>
      <c r="AI7">
        <f t="shared" si="2"/>
        <v>2.4617971923550419E-2</v>
      </c>
      <c r="AJ7">
        <f t="shared" si="2"/>
        <v>1.0658960066826046</v>
      </c>
      <c r="AK7">
        <f t="shared" si="2"/>
        <v>0.34572027585394577</v>
      </c>
      <c r="AL7">
        <f t="shared" si="2"/>
        <v>-0.14000468947608705</v>
      </c>
      <c r="AM7">
        <f t="shared" si="2"/>
        <v>-0.44486639767669878</v>
      </c>
      <c r="AN7">
        <f t="shared" si="2"/>
        <v>-0.49984435168906394</v>
      </c>
      <c r="AO7">
        <f t="shared" si="2"/>
        <v>-0.17463373346237379</v>
      </c>
    </row>
    <row r="8" spans="1:41" x14ac:dyDescent="0.25">
      <c r="A8" t="s">
        <v>43</v>
      </c>
      <c r="B8">
        <v>60</v>
      </c>
      <c r="C8">
        <v>35</v>
      </c>
      <c r="D8">
        <v>57</v>
      </c>
      <c r="E8">
        <v>100</v>
      </c>
      <c r="F8">
        <v>45</v>
      </c>
      <c r="G8">
        <v>50</v>
      </c>
      <c r="H8">
        <v>48.6</v>
      </c>
      <c r="I8">
        <v>7.14</v>
      </c>
      <c r="J8">
        <v>52.42</v>
      </c>
      <c r="K8">
        <v>9.0399999999999991</v>
      </c>
      <c r="L8">
        <v>47.45</v>
      </c>
      <c r="M8">
        <v>10.88</v>
      </c>
      <c r="N8">
        <v>53.19</v>
      </c>
      <c r="O8">
        <v>9.8000000000000007</v>
      </c>
      <c r="P8">
        <v>51.53</v>
      </c>
      <c r="Q8">
        <v>8.91</v>
      </c>
      <c r="R8">
        <v>1</v>
      </c>
      <c r="S8">
        <v>0.28284896453951602</v>
      </c>
      <c r="T8">
        <f t="shared" si="0"/>
        <v>0.26891768724537746</v>
      </c>
      <c r="Y8">
        <f t="shared" si="1"/>
        <v>1.0737329132387874</v>
      </c>
      <c r="Z8">
        <f t="shared" si="2"/>
        <v>-7.7070711899015504E-3</v>
      </c>
      <c r="AA8">
        <f t="shared" si="2"/>
        <v>2.0860424931638697E-3</v>
      </c>
      <c r="AB8">
        <f t="shared" si="2"/>
        <v>5.2243069126307051E-2</v>
      </c>
      <c r="AC8">
        <f t="shared" si="2"/>
        <v>-6.0855514956420068E-2</v>
      </c>
      <c r="AD8">
        <f t="shared" si="2"/>
        <v>-5.0955465362359682E-2</v>
      </c>
      <c r="AE8">
        <f t="shared" si="2"/>
        <v>-5.7025597468153888E-2</v>
      </c>
      <c r="AF8">
        <f t="shared" si="2"/>
        <v>-0.74294251273668244</v>
      </c>
      <c r="AG8">
        <f t="shared" si="2"/>
        <v>0.1852110220084548</v>
      </c>
      <c r="AH8">
        <f t="shared" si="2"/>
        <v>-0.24278423133041918</v>
      </c>
      <c r="AI8">
        <f t="shared" si="2"/>
        <v>2.7239469545764474E-2</v>
      </c>
      <c r="AJ8">
        <f t="shared" si="2"/>
        <v>1.0872047617603093</v>
      </c>
      <c r="AK8">
        <f t="shared" si="2"/>
        <v>0.37390025857762721</v>
      </c>
      <c r="AL8">
        <f t="shared" si="2"/>
        <v>-0.14807813547888388</v>
      </c>
      <c r="AM8">
        <f t="shared" si="2"/>
        <v>-0.51655103047768347</v>
      </c>
      <c r="AN8">
        <f t="shared" si="2"/>
        <v>-0.53884894231249925</v>
      </c>
      <c r="AO8">
        <f t="shared" si="2"/>
        <v>-0.16695134819203331</v>
      </c>
    </row>
    <row r="9" spans="1:41" x14ac:dyDescent="0.25">
      <c r="A9" t="s">
        <v>45</v>
      </c>
      <c r="B9">
        <v>78</v>
      </c>
      <c r="C9">
        <v>14</v>
      </c>
      <c r="D9">
        <v>46</v>
      </c>
      <c r="E9">
        <v>48</v>
      </c>
      <c r="F9">
        <v>62</v>
      </c>
      <c r="G9">
        <v>38</v>
      </c>
      <c r="H9">
        <v>51.25</v>
      </c>
      <c r="I9">
        <v>6.81</v>
      </c>
      <c r="J9">
        <v>46.38</v>
      </c>
      <c r="K9">
        <v>9.02</v>
      </c>
      <c r="L9">
        <v>47.19</v>
      </c>
      <c r="M9">
        <v>11.24</v>
      </c>
      <c r="N9">
        <v>49.73</v>
      </c>
      <c r="O9">
        <v>9.66</v>
      </c>
      <c r="P9">
        <v>48.01</v>
      </c>
      <c r="Q9">
        <v>8.9499999999999993</v>
      </c>
      <c r="R9">
        <v>1</v>
      </c>
      <c r="S9">
        <v>0.32031678160508514</v>
      </c>
      <c r="T9">
        <f t="shared" si="0"/>
        <v>0.31968210196058255</v>
      </c>
      <c r="Y9">
        <f t="shared" si="1"/>
        <v>1.0737329132387874</v>
      </c>
      <c r="Z9">
        <f t="shared" si="2"/>
        <v>-1.0019192546872016E-2</v>
      </c>
      <c r="AA9">
        <f t="shared" si="2"/>
        <v>8.3441699726554796E-4</v>
      </c>
      <c r="AB9">
        <f t="shared" si="2"/>
        <v>4.2161073330002179E-2</v>
      </c>
      <c r="AC9">
        <f t="shared" si="2"/>
        <v>-2.9210647179081631E-2</v>
      </c>
      <c r="AD9">
        <f t="shared" si="2"/>
        <v>-7.0205307832584454E-2</v>
      </c>
      <c r="AE9">
        <f t="shared" si="2"/>
        <v>-4.3339454075796958E-2</v>
      </c>
      <c r="AF9">
        <f t="shared" si="2"/>
        <v>-0.78345275262870318</v>
      </c>
      <c r="AG9">
        <f t="shared" si="2"/>
        <v>0.17665084872234973</v>
      </c>
      <c r="AH9">
        <f t="shared" si="2"/>
        <v>-0.21480985595392679</v>
      </c>
      <c r="AI9">
        <f t="shared" si="2"/>
        <v>2.717920523261013E-2</v>
      </c>
      <c r="AJ9">
        <f t="shared" si="2"/>
        <v>1.0812474753944992</v>
      </c>
      <c r="AK9">
        <f t="shared" si="2"/>
        <v>0.38627195830997518</v>
      </c>
      <c r="AL9">
        <f t="shared" si="2"/>
        <v>-0.138445679213478</v>
      </c>
      <c r="AM9">
        <f t="shared" si="2"/>
        <v>-0.509171730042288</v>
      </c>
      <c r="AN9">
        <f t="shared" si="2"/>
        <v>-0.50204032059815817</v>
      </c>
      <c r="AO9">
        <f t="shared" si="2"/>
        <v>-0.16770084919401773</v>
      </c>
    </row>
    <row r="10" spans="1:41" x14ac:dyDescent="0.25">
      <c r="A10" t="s">
        <v>47</v>
      </c>
      <c r="B10">
        <v>54</v>
      </c>
      <c r="C10">
        <v>46</v>
      </c>
      <c r="D10">
        <v>95</v>
      </c>
      <c r="E10">
        <v>92</v>
      </c>
      <c r="F10">
        <v>88</v>
      </c>
      <c r="G10">
        <v>42</v>
      </c>
      <c r="H10">
        <v>46.73</v>
      </c>
      <c r="I10">
        <v>8.06</v>
      </c>
      <c r="J10">
        <v>42.21</v>
      </c>
      <c r="K10">
        <v>8.81</v>
      </c>
      <c r="L10">
        <v>37.82</v>
      </c>
      <c r="M10">
        <v>9.3000000000000007</v>
      </c>
      <c r="N10">
        <v>57.87</v>
      </c>
      <c r="O10">
        <v>7.38</v>
      </c>
      <c r="P10">
        <v>41.53</v>
      </c>
      <c r="Q10">
        <v>10.46</v>
      </c>
      <c r="R10">
        <v>1</v>
      </c>
      <c r="S10">
        <v>0.25057419619124932</v>
      </c>
      <c r="T10">
        <f t="shared" si="0"/>
        <v>0.28462810064746025</v>
      </c>
      <c r="Y10">
        <f t="shared" si="1"/>
        <v>1.0737329132387874</v>
      </c>
      <c r="Z10">
        <f t="shared" si="2"/>
        <v>-6.9363640709113952E-3</v>
      </c>
      <c r="AA10">
        <f t="shared" si="2"/>
        <v>2.7416558481582289E-3</v>
      </c>
      <c r="AB10">
        <f t="shared" si="2"/>
        <v>8.7071781877178414E-2</v>
      </c>
      <c r="AC10">
        <f t="shared" si="2"/>
        <v>-5.5987073759906456E-2</v>
      </c>
      <c r="AD10">
        <f t="shared" si="2"/>
        <v>-9.9646243375281149E-2</v>
      </c>
      <c r="AE10">
        <f t="shared" si="2"/>
        <v>-4.7901501873249271E-2</v>
      </c>
      <c r="AF10">
        <f t="shared" si="2"/>
        <v>-0.71435604156759602</v>
      </c>
      <c r="AG10">
        <f t="shared" si="2"/>
        <v>0.20907574753335376</v>
      </c>
      <c r="AH10">
        <f t="shared" si="2"/>
        <v>-0.19549642129830205</v>
      </c>
      <c r="AI10">
        <f t="shared" si="2"/>
        <v>2.6546429944489497E-2</v>
      </c>
      <c r="AJ10">
        <f t="shared" si="2"/>
        <v>0.86655603982665741</v>
      </c>
      <c r="AK10">
        <f t="shared" si="2"/>
        <v>0.3196022430856556</v>
      </c>
      <c r="AL10">
        <f t="shared" si="2"/>
        <v>-0.16110700695925945</v>
      </c>
      <c r="AM10">
        <f t="shared" si="2"/>
        <v>-0.38899455152299023</v>
      </c>
      <c r="AN10">
        <f t="shared" si="2"/>
        <v>-0.43427899426039385</v>
      </c>
      <c r="AO10">
        <f t="shared" si="2"/>
        <v>-0.19599451201893026</v>
      </c>
    </row>
    <row r="11" spans="1:41" x14ac:dyDescent="0.25">
      <c r="A11" t="s">
        <v>48</v>
      </c>
      <c r="B11">
        <v>44</v>
      </c>
      <c r="C11">
        <v>70</v>
      </c>
      <c r="D11">
        <v>9</v>
      </c>
      <c r="E11">
        <v>63</v>
      </c>
      <c r="F11">
        <v>69</v>
      </c>
      <c r="G11">
        <v>13</v>
      </c>
      <c r="H11">
        <v>49.39</v>
      </c>
      <c r="I11">
        <v>8.65</v>
      </c>
      <c r="J11">
        <v>43.79</v>
      </c>
      <c r="K11">
        <v>9.5399999999999991</v>
      </c>
      <c r="L11">
        <v>44.21</v>
      </c>
      <c r="M11">
        <v>8.67</v>
      </c>
      <c r="N11">
        <v>51.11</v>
      </c>
      <c r="O11">
        <v>9.49</v>
      </c>
      <c r="P11">
        <v>49.91</v>
      </c>
      <c r="Q11">
        <v>9.8699999999999992</v>
      </c>
      <c r="R11">
        <v>1</v>
      </c>
      <c r="S11">
        <v>0.23842023741999907</v>
      </c>
      <c r="T11">
        <f t="shared" si="0"/>
        <v>0.20607063102711315</v>
      </c>
      <c r="Y11">
        <f t="shared" si="1"/>
        <v>1.0737329132387874</v>
      </c>
      <c r="Z11">
        <f t="shared" si="2"/>
        <v>-5.6518522059278041E-3</v>
      </c>
      <c r="AA11">
        <f t="shared" si="2"/>
        <v>4.1720849863277395E-3</v>
      </c>
      <c r="AB11">
        <f t="shared" si="2"/>
        <v>8.2489056515221652E-3</v>
      </c>
      <c r="AC11">
        <f t="shared" si="2"/>
        <v>-3.8338974422544643E-2</v>
      </c>
      <c r="AD11">
        <f t="shared" si="2"/>
        <v>-7.8131713555618182E-2</v>
      </c>
      <c r="AE11">
        <f t="shared" si="2"/>
        <v>-1.4826655341720011E-2</v>
      </c>
      <c r="AF11">
        <f t="shared" si="2"/>
        <v>-0.75501915028939803</v>
      </c>
      <c r="AG11">
        <f t="shared" si="2"/>
        <v>0.22438029977214763</v>
      </c>
      <c r="AH11">
        <f t="shared" si="2"/>
        <v>-0.20281422147956993</v>
      </c>
      <c r="AI11">
        <f t="shared" si="2"/>
        <v>2.8746077374623129E-2</v>
      </c>
      <c r="AJ11">
        <f t="shared" si="2"/>
        <v>1.0129678085863703</v>
      </c>
      <c r="AK11">
        <f t="shared" si="2"/>
        <v>0.29795176855404665</v>
      </c>
      <c r="AL11">
        <f t="shared" si="2"/>
        <v>-0.1422875259320503</v>
      </c>
      <c r="AM11">
        <f t="shared" si="2"/>
        <v>-0.50021115094216495</v>
      </c>
      <c r="AN11">
        <f t="shared" si="2"/>
        <v>-0.52190861072805816</v>
      </c>
      <c r="AO11">
        <f t="shared" si="2"/>
        <v>-0.18493937223965978</v>
      </c>
    </row>
    <row r="12" spans="1:41" x14ac:dyDescent="0.25">
      <c r="A12" t="s">
        <v>57</v>
      </c>
      <c r="B12">
        <v>22</v>
      </c>
      <c r="C12">
        <v>79</v>
      </c>
      <c r="D12">
        <v>58</v>
      </c>
      <c r="E12">
        <v>49</v>
      </c>
      <c r="F12">
        <v>33</v>
      </c>
      <c r="G12">
        <v>75</v>
      </c>
      <c r="H12">
        <v>50.61</v>
      </c>
      <c r="I12">
        <v>9.36</v>
      </c>
      <c r="J12">
        <v>46.83</v>
      </c>
      <c r="K12">
        <v>9.19</v>
      </c>
      <c r="L12">
        <v>44.18</v>
      </c>
      <c r="M12">
        <v>10.27</v>
      </c>
      <c r="N12">
        <v>49.59</v>
      </c>
      <c r="O12">
        <v>9.92</v>
      </c>
      <c r="P12">
        <v>49.49</v>
      </c>
      <c r="Q12">
        <v>8.7799999999999994</v>
      </c>
      <c r="R12">
        <v>1</v>
      </c>
      <c r="S12">
        <v>0.27275940680517685</v>
      </c>
      <c r="T12">
        <f t="shared" si="0"/>
        <v>0.27822938002796993</v>
      </c>
      <c r="Y12">
        <f t="shared" si="1"/>
        <v>1.0737329132387874</v>
      </c>
      <c r="Z12">
        <f t="shared" si="2"/>
        <v>-2.825926102963902E-3</v>
      </c>
      <c r="AA12">
        <f t="shared" si="2"/>
        <v>4.7084959131413065E-3</v>
      </c>
      <c r="AB12">
        <f t="shared" si="2"/>
        <v>5.3159614198698399E-2</v>
      </c>
      <c r="AC12">
        <f t="shared" si="2"/>
        <v>-2.9819202328645832E-2</v>
      </c>
      <c r="AD12">
        <f t="shared" si="2"/>
        <v>-3.7367341265730429E-2</v>
      </c>
      <c r="AE12">
        <f t="shared" si="2"/>
        <v>-8.5538396202230832E-2</v>
      </c>
      <c r="AF12">
        <f t="shared" si="2"/>
        <v>-0.77366914752270566</v>
      </c>
      <c r="AG12">
        <f t="shared" si="2"/>
        <v>0.24279764229679787</v>
      </c>
      <c r="AH12">
        <f t="shared" si="2"/>
        <v>-0.2168940395498575</v>
      </c>
      <c r="AI12">
        <f t="shared" si="2"/>
        <v>2.7691451894422073E-2</v>
      </c>
      <c r="AJ12">
        <f t="shared" si="2"/>
        <v>1.0122804293903154</v>
      </c>
      <c r="AK12">
        <f t="shared" si="2"/>
        <v>0.35293710069781536</v>
      </c>
      <c r="AL12">
        <f t="shared" si="2"/>
        <v>-0.13805592664782576</v>
      </c>
      <c r="AM12">
        <f t="shared" si="2"/>
        <v>-0.52287614513659386</v>
      </c>
      <c r="AN12">
        <f t="shared" si="2"/>
        <v>-0.5175166729098698</v>
      </c>
      <c r="AO12">
        <f t="shared" si="2"/>
        <v>-0.16451546993558389</v>
      </c>
    </row>
    <row r="13" spans="1:41" x14ac:dyDescent="0.25">
      <c r="A13" t="s">
        <v>59</v>
      </c>
      <c r="B13">
        <v>64</v>
      </c>
      <c r="C13">
        <v>16</v>
      </c>
      <c r="D13">
        <v>42</v>
      </c>
      <c r="E13">
        <v>87</v>
      </c>
      <c r="F13">
        <v>25</v>
      </c>
      <c r="G13">
        <v>46</v>
      </c>
      <c r="H13">
        <v>48.35</v>
      </c>
      <c r="I13">
        <v>7.6</v>
      </c>
      <c r="J13">
        <v>43.64</v>
      </c>
      <c r="K13">
        <v>7.88</v>
      </c>
      <c r="L13">
        <v>47.36</v>
      </c>
      <c r="M13">
        <v>9.51</v>
      </c>
      <c r="N13">
        <v>53.39</v>
      </c>
      <c r="O13">
        <v>8.2899999999999991</v>
      </c>
      <c r="P13">
        <v>51.29</v>
      </c>
      <c r="Q13">
        <v>9.98</v>
      </c>
      <c r="R13">
        <v>1</v>
      </c>
      <c r="S13">
        <v>0.36526257832329367</v>
      </c>
      <c r="T13">
        <f t="shared" si="0"/>
        <v>0.35391834810117129</v>
      </c>
      <c r="Y13">
        <f t="shared" si="1"/>
        <v>1.0737329132387874</v>
      </c>
      <c r="Z13">
        <f t="shared" si="2"/>
        <v>-8.2208759358949873E-3</v>
      </c>
      <c r="AA13">
        <f t="shared" si="2"/>
        <v>9.5361942544634054E-4</v>
      </c>
      <c r="AB13">
        <f t="shared" si="2"/>
        <v>3.8494893040436774E-2</v>
      </c>
      <c r="AC13">
        <f t="shared" si="2"/>
        <v>-5.2944298012085458E-2</v>
      </c>
      <c r="AD13">
        <f t="shared" si="2"/>
        <v>-2.8308591867977601E-2</v>
      </c>
      <c r="AE13">
        <f t="shared" si="2"/>
        <v>-5.2463549670701583E-2</v>
      </c>
      <c r="AF13">
        <f t="shared" si="2"/>
        <v>-0.73912079199215219</v>
      </c>
      <c r="AG13">
        <f t="shared" si="2"/>
        <v>0.19714338477090426</v>
      </c>
      <c r="AH13">
        <f t="shared" si="2"/>
        <v>-0.20211949361425968</v>
      </c>
      <c r="AI13">
        <f t="shared" si="2"/>
        <v>2.3744139382812397E-2</v>
      </c>
      <c r="AJ13">
        <f t="shared" si="2"/>
        <v>1.0851426241721442</v>
      </c>
      <c r="AK13">
        <f t="shared" si="2"/>
        <v>0.32681906792952525</v>
      </c>
      <c r="AL13">
        <f t="shared" si="2"/>
        <v>-0.14863492485838711</v>
      </c>
      <c r="AM13">
        <f t="shared" si="2"/>
        <v>-0.43696000435306076</v>
      </c>
      <c r="AN13">
        <f t="shared" si="2"/>
        <v>-0.53633926355924877</v>
      </c>
      <c r="AO13">
        <f t="shared" si="2"/>
        <v>-0.187000499995117</v>
      </c>
    </row>
    <row r="14" spans="1:41" x14ac:dyDescent="0.25">
      <c r="A14" t="s">
        <v>66</v>
      </c>
      <c r="B14">
        <v>100</v>
      </c>
      <c r="C14">
        <v>52</v>
      </c>
      <c r="D14">
        <v>100</v>
      </c>
      <c r="E14">
        <v>51</v>
      </c>
      <c r="F14">
        <v>77</v>
      </c>
      <c r="G14">
        <v>28</v>
      </c>
      <c r="H14">
        <v>49.05</v>
      </c>
      <c r="I14">
        <v>8.66</v>
      </c>
      <c r="J14">
        <v>47.38</v>
      </c>
      <c r="K14">
        <v>8.31</v>
      </c>
      <c r="L14">
        <v>42.44</v>
      </c>
      <c r="M14">
        <v>9.8800000000000008</v>
      </c>
      <c r="N14">
        <v>51.57</v>
      </c>
      <c r="O14">
        <v>8.65</v>
      </c>
      <c r="P14">
        <v>52.53</v>
      </c>
      <c r="Q14">
        <v>9.01</v>
      </c>
      <c r="R14">
        <v>1</v>
      </c>
      <c r="S14">
        <v>0.24859531528133649</v>
      </c>
      <c r="T14">
        <f t="shared" si="0"/>
        <v>0.28020932510040419</v>
      </c>
      <c r="Y14">
        <f t="shared" si="1"/>
        <v>1.0737329132387874</v>
      </c>
      <c r="Z14">
        <f t="shared" si="2"/>
        <v>-1.2845118649835917E-2</v>
      </c>
      <c r="AA14">
        <f t="shared" si="2"/>
        <v>3.0992631327006067E-3</v>
      </c>
      <c r="AB14">
        <f t="shared" si="2"/>
        <v>9.165450723913518E-2</v>
      </c>
      <c r="AC14">
        <f t="shared" si="2"/>
        <v>-3.1036312627774232E-2</v>
      </c>
      <c r="AD14">
        <f t="shared" si="2"/>
        <v>-8.7190462953371003E-2</v>
      </c>
      <c r="AE14">
        <f t="shared" si="2"/>
        <v>-3.1934334582166178E-2</v>
      </c>
      <c r="AF14">
        <f t="shared" si="2"/>
        <v>-0.74982161007683679</v>
      </c>
      <c r="AG14">
        <f t="shared" si="2"/>
        <v>0.22463969896263566</v>
      </c>
      <c r="AH14">
        <f t="shared" si="2"/>
        <v>-0.21944137505599506</v>
      </c>
      <c r="AI14">
        <f t="shared" si="2"/>
        <v>2.5039822115630845E-2</v>
      </c>
      <c r="AJ14">
        <f t="shared" si="2"/>
        <v>0.97241243601912575</v>
      </c>
      <c r="AK14">
        <f t="shared" si="2"/>
        <v>0.33953442598777178</v>
      </c>
      <c r="AL14">
        <f t="shared" si="2"/>
        <v>-0.14356814150490774</v>
      </c>
      <c r="AM14">
        <f t="shared" si="2"/>
        <v>-0.45593534832979205</v>
      </c>
      <c r="AN14">
        <f t="shared" si="2"/>
        <v>-0.54930593711770981</v>
      </c>
      <c r="AO14">
        <f t="shared" si="2"/>
        <v>-0.16882510069699438</v>
      </c>
    </row>
    <row r="15" spans="1:41" x14ac:dyDescent="0.25">
      <c r="A15" t="s">
        <v>70</v>
      </c>
      <c r="B15">
        <v>58</v>
      </c>
      <c r="C15">
        <v>17</v>
      </c>
      <c r="D15">
        <v>45</v>
      </c>
      <c r="E15">
        <v>69</v>
      </c>
      <c r="F15">
        <v>93</v>
      </c>
      <c r="G15">
        <v>49</v>
      </c>
      <c r="H15">
        <v>47.75</v>
      </c>
      <c r="I15">
        <v>8.2799999999999994</v>
      </c>
      <c r="J15">
        <v>44.74</v>
      </c>
      <c r="K15">
        <v>8.0399999999999991</v>
      </c>
      <c r="L15">
        <v>42.52</v>
      </c>
      <c r="M15">
        <v>9.2200000000000006</v>
      </c>
      <c r="N15">
        <v>53.13</v>
      </c>
      <c r="O15">
        <v>8.89</v>
      </c>
      <c r="P15">
        <v>45.7</v>
      </c>
      <c r="Q15">
        <v>9.68</v>
      </c>
      <c r="R15">
        <v>1</v>
      </c>
      <c r="S15">
        <v>0.21421955622689248</v>
      </c>
      <c r="T15">
        <f t="shared" si="0"/>
        <v>0.22254093980782771</v>
      </c>
      <c r="Y15">
        <f t="shared" si="1"/>
        <v>1.0737329132387874</v>
      </c>
      <c r="Z15">
        <f t="shared" si="2"/>
        <v>-7.450168816904832E-3</v>
      </c>
      <c r="AA15">
        <f t="shared" si="2"/>
        <v>1.0132206395367367E-3</v>
      </c>
      <c r="AB15">
        <f t="shared" si="2"/>
        <v>4.1244528257610831E-2</v>
      </c>
      <c r="AC15">
        <f t="shared" si="2"/>
        <v>-4.1990305319929845E-2</v>
      </c>
      <c r="AD15">
        <f t="shared" si="2"/>
        <v>-0.10530796174887667</v>
      </c>
      <c r="AE15">
        <f t="shared" si="2"/>
        <v>-5.588508551879081E-2</v>
      </c>
      <c r="AF15">
        <f t="shared" si="2"/>
        <v>-0.72994866220527954</v>
      </c>
      <c r="AG15">
        <f t="shared" si="2"/>
        <v>0.21478252972409043</v>
      </c>
      <c r="AH15">
        <f t="shared" si="2"/>
        <v>-0.2072141646265348</v>
      </c>
      <c r="AI15">
        <f t="shared" si="2"/>
        <v>2.4226253888047167E-2</v>
      </c>
      <c r="AJ15">
        <f t="shared" si="2"/>
        <v>0.97424544720860584</v>
      </c>
      <c r="AK15">
        <f t="shared" si="2"/>
        <v>0.31685297647846716</v>
      </c>
      <c r="AL15">
        <f t="shared" si="2"/>
        <v>-0.14791109866503294</v>
      </c>
      <c r="AM15">
        <f t="shared" si="2"/>
        <v>-0.46858557764761288</v>
      </c>
      <c r="AN15">
        <f t="shared" si="2"/>
        <v>-0.47788466259812185</v>
      </c>
      <c r="AO15">
        <f t="shared" si="2"/>
        <v>-0.18137924248023371</v>
      </c>
    </row>
    <row r="16" spans="1:41" x14ac:dyDescent="0.25">
      <c r="A16" t="s">
        <v>26</v>
      </c>
      <c r="B16">
        <v>49</v>
      </c>
      <c r="C16">
        <v>46</v>
      </c>
      <c r="D16">
        <v>56</v>
      </c>
      <c r="E16">
        <v>86</v>
      </c>
      <c r="F16">
        <v>20</v>
      </c>
      <c r="G16">
        <v>62</v>
      </c>
      <c r="H16">
        <v>49.1</v>
      </c>
      <c r="I16">
        <v>7.78</v>
      </c>
      <c r="J16">
        <v>42.75</v>
      </c>
      <c r="K16">
        <v>9.3800000000000008</v>
      </c>
      <c r="L16">
        <v>48.18</v>
      </c>
      <c r="M16">
        <v>9.76</v>
      </c>
      <c r="N16">
        <v>55.05</v>
      </c>
      <c r="O16">
        <v>9.2100000000000009</v>
      </c>
      <c r="P16">
        <v>50.83</v>
      </c>
      <c r="Q16">
        <v>10.59</v>
      </c>
      <c r="R16">
        <v>3</v>
      </c>
      <c r="S16">
        <v>0.29597039487859678</v>
      </c>
      <c r="T16">
        <f>SUM(Y16:AO16)</f>
        <v>0.32797901695237652</v>
      </c>
      <c r="Y16">
        <f t="shared" si="1"/>
        <v>1.0737329132387874</v>
      </c>
      <c r="Z16">
        <f t="shared" si="2"/>
        <v>-6.2941081384195992E-3</v>
      </c>
      <c r="AA16">
        <f t="shared" si="2"/>
        <v>2.7416558481582289E-3</v>
      </c>
      <c r="AB16">
        <f t="shared" si="2"/>
        <v>5.1326524053915697E-2</v>
      </c>
      <c r="AC16">
        <f t="shared" si="2"/>
        <v>-5.2335742862521253E-2</v>
      </c>
      <c r="AD16">
        <f t="shared" si="2"/>
        <v>-2.2646873494382082E-2</v>
      </c>
      <c r="AE16">
        <f t="shared" si="2"/>
        <v>-7.0711740860510824E-2</v>
      </c>
      <c r="AF16">
        <f t="shared" si="2"/>
        <v>-0.75058595422574292</v>
      </c>
      <c r="AG16">
        <f t="shared" si="2"/>
        <v>0.20181257019968885</v>
      </c>
      <c r="AH16">
        <f t="shared" si="2"/>
        <v>-0.19799744161341892</v>
      </c>
      <c r="AI16">
        <f t="shared" si="2"/>
        <v>2.8263962869388367E-2</v>
      </c>
      <c r="AJ16">
        <f t="shared" si="2"/>
        <v>1.1039309888643138</v>
      </c>
      <c r="AK16">
        <f t="shared" si="2"/>
        <v>0.33541052607698912</v>
      </c>
      <c r="AL16">
        <f t="shared" si="2"/>
        <v>-0.15325627670826392</v>
      </c>
      <c r="AM16">
        <f t="shared" si="2"/>
        <v>-0.485452550071374</v>
      </c>
      <c r="AN16">
        <f t="shared" si="2"/>
        <v>-0.53152904594885186</v>
      </c>
      <c r="AO16">
        <f t="shared" si="2"/>
        <v>-0.19843039027537965</v>
      </c>
    </row>
    <row r="17" spans="1:41" x14ac:dyDescent="0.25">
      <c r="A17" t="s">
        <v>27</v>
      </c>
      <c r="B17">
        <v>38</v>
      </c>
      <c r="C17">
        <v>90</v>
      </c>
      <c r="D17">
        <v>61</v>
      </c>
      <c r="E17">
        <v>51</v>
      </c>
      <c r="F17">
        <v>21</v>
      </c>
      <c r="G17">
        <v>71</v>
      </c>
      <c r="H17">
        <v>48.98</v>
      </c>
      <c r="I17">
        <v>10.06</v>
      </c>
      <c r="J17">
        <v>47.51</v>
      </c>
      <c r="K17">
        <v>10.7</v>
      </c>
      <c r="L17">
        <v>45.87</v>
      </c>
      <c r="M17">
        <v>10.89</v>
      </c>
      <c r="N17">
        <v>50.82</v>
      </c>
      <c r="O17">
        <v>10.41</v>
      </c>
      <c r="P17">
        <v>50.07</v>
      </c>
      <c r="Q17">
        <v>8.7799999999999994</v>
      </c>
      <c r="R17">
        <v>3</v>
      </c>
      <c r="S17">
        <v>0.33070660605638214</v>
      </c>
      <c r="T17">
        <f>SUM(Y17:AO17)</f>
        <v>0.36570087084198832</v>
      </c>
      <c r="Y17">
        <f t="shared" si="1"/>
        <v>1.0737329132387874</v>
      </c>
      <c r="Z17">
        <f t="shared" si="2"/>
        <v>-4.8811450869376488E-3</v>
      </c>
      <c r="AA17">
        <f t="shared" si="2"/>
        <v>5.3641092681356653E-3</v>
      </c>
      <c r="AB17">
        <f t="shared" si="2"/>
        <v>5.5909249415872456E-2</v>
      </c>
      <c r="AC17">
        <f t="shared" si="2"/>
        <v>-3.1036312627774232E-2</v>
      </c>
      <c r="AD17">
        <f t="shared" si="2"/>
        <v>-2.3779217169101183E-2</v>
      </c>
      <c r="AE17">
        <f t="shared" si="2"/>
        <v>-8.097634840477852E-2</v>
      </c>
      <c r="AF17">
        <f t="shared" si="2"/>
        <v>-0.74875152826836833</v>
      </c>
      <c r="AG17">
        <f t="shared" si="2"/>
        <v>0.26095558563096011</v>
      </c>
      <c r="AH17">
        <f t="shared" si="2"/>
        <v>-0.22004347253926393</v>
      </c>
      <c r="AI17">
        <f t="shared" si="2"/>
        <v>3.2241407537575206E-2</v>
      </c>
      <c r="AJ17">
        <f t="shared" si="2"/>
        <v>1.0510027907680797</v>
      </c>
      <c r="AK17">
        <f t="shared" si="2"/>
        <v>0.37424391690352576</v>
      </c>
      <c r="AL17">
        <f t="shared" si="2"/>
        <v>-0.14148018133177062</v>
      </c>
      <c r="AM17">
        <f t="shared" si="2"/>
        <v>-0.54870369666047802</v>
      </c>
      <c r="AN17">
        <f t="shared" si="2"/>
        <v>-0.52358172989689189</v>
      </c>
      <c r="AO17">
        <f t="shared" si="2"/>
        <v>-0.16451546993558389</v>
      </c>
    </row>
    <row r="18" spans="1:41" x14ac:dyDescent="0.25">
      <c r="A18" t="s">
        <v>28</v>
      </c>
      <c r="B18">
        <v>11</v>
      </c>
      <c r="C18">
        <v>55</v>
      </c>
      <c r="D18">
        <v>79</v>
      </c>
      <c r="E18">
        <v>70</v>
      </c>
      <c r="F18">
        <v>60</v>
      </c>
      <c r="G18">
        <v>63</v>
      </c>
      <c r="H18">
        <v>50.61</v>
      </c>
      <c r="I18">
        <v>9.2100000000000009</v>
      </c>
      <c r="J18">
        <v>45.9</v>
      </c>
      <c r="K18">
        <v>8.34</v>
      </c>
      <c r="L18">
        <v>46.73</v>
      </c>
      <c r="M18">
        <v>11.1</v>
      </c>
      <c r="N18">
        <v>49.69</v>
      </c>
      <c r="O18">
        <v>8.94</v>
      </c>
      <c r="P18">
        <v>49.29</v>
      </c>
      <c r="Q18">
        <v>10.34</v>
      </c>
      <c r="R18">
        <v>3</v>
      </c>
      <c r="S18">
        <v>0.36762767942728414</v>
      </c>
      <c r="T18">
        <f>SUM(Y18:AO18)</f>
        <v>0.37683609905005755</v>
      </c>
      <c r="Y18">
        <f t="shared" si="1"/>
        <v>1.0737329132387874</v>
      </c>
      <c r="Z18">
        <f t="shared" si="2"/>
        <v>-1.412963051481951E-3</v>
      </c>
      <c r="AA18">
        <f t="shared" si="2"/>
        <v>3.2780667749717956E-3</v>
      </c>
      <c r="AB18">
        <f t="shared" si="2"/>
        <v>7.2407060718916783E-2</v>
      </c>
      <c r="AC18">
        <f t="shared" si="2"/>
        <v>-4.2598860469494043E-2</v>
      </c>
      <c r="AD18">
        <f t="shared" si="2"/>
        <v>-6.7940620483146238E-2</v>
      </c>
      <c r="AE18">
        <f t="shared" si="2"/>
        <v>-7.1852252809873909E-2</v>
      </c>
      <c r="AF18">
        <f t="shared" si="2"/>
        <v>-0.77366914752270566</v>
      </c>
      <c r="AG18">
        <f t="shared" si="2"/>
        <v>0.23890665443947742</v>
      </c>
      <c r="AH18">
        <f t="shared" si="2"/>
        <v>-0.21258672678493398</v>
      </c>
      <c r="AI18">
        <f t="shared" si="2"/>
        <v>2.5130218585362362E-2</v>
      </c>
      <c r="AJ18">
        <f t="shared" si="2"/>
        <v>1.0707076610549893</v>
      </c>
      <c r="AK18">
        <f t="shared" si="2"/>
        <v>0.38146074174739536</v>
      </c>
      <c r="AL18">
        <f t="shared" si="2"/>
        <v>-0.13833432133757737</v>
      </c>
      <c r="AM18">
        <f t="shared" si="2"/>
        <v>-0.47122104208882548</v>
      </c>
      <c r="AN18">
        <f t="shared" si="2"/>
        <v>-0.51542527394882764</v>
      </c>
      <c r="AO18">
        <f t="shared" si="2"/>
        <v>-0.19374600901297692</v>
      </c>
    </row>
    <row r="19" spans="1:41" x14ac:dyDescent="0.25">
      <c r="A19" t="s">
        <v>31</v>
      </c>
      <c r="B19">
        <v>39</v>
      </c>
      <c r="C19">
        <v>80</v>
      </c>
      <c r="D19">
        <v>52</v>
      </c>
      <c r="E19">
        <v>48</v>
      </c>
      <c r="F19">
        <v>36</v>
      </c>
      <c r="G19">
        <v>68</v>
      </c>
      <c r="H19">
        <v>48.32</v>
      </c>
      <c r="I19">
        <v>9.7100000000000009</v>
      </c>
      <c r="J19">
        <v>49.14</v>
      </c>
      <c r="K19">
        <v>9.1300000000000008</v>
      </c>
      <c r="L19">
        <v>49.05</v>
      </c>
      <c r="M19">
        <v>10.19</v>
      </c>
      <c r="N19">
        <v>50.58</v>
      </c>
      <c r="O19">
        <v>9.66</v>
      </c>
      <c r="P19">
        <v>48.75</v>
      </c>
      <c r="Q19">
        <v>9.9600000000000009</v>
      </c>
      <c r="R19">
        <v>3</v>
      </c>
      <c r="S19">
        <v>0.38226302908773713</v>
      </c>
      <c r="T19">
        <f>SUM(Y19:AO19)</f>
        <v>0.41441897384541071</v>
      </c>
      <c r="Y19">
        <f t="shared" si="1"/>
        <v>1.0737329132387874</v>
      </c>
      <c r="Z19">
        <f t="shared" si="2"/>
        <v>-5.0095962734360081E-3</v>
      </c>
      <c r="AA19">
        <f t="shared" si="2"/>
        <v>4.7680971272317024E-3</v>
      </c>
      <c r="AB19">
        <f t="shared" si="2"/>
        <v>4.7660343764350292E-2</v>
      </c>
      <c r="AC19">
        <f t="shared" si="2"/>
        <v>-2.9210647179081631E-2</v>
      </c>
      <c r="AD19">
        <f t="shared" si="2"/>
        <v>-4.0764372289887746E-2</v>
      </c>
      <c r="AE19">
        <f t="shared" si="2"/>
        <v>-7.7554812556689293E-2</v>
      </c>
      <c r="AF19">
        <f t="shared" si="2"/>
        <v>-0.73866218550280849</v>
      </c>
      <c r="AG19">
        <f t="shared" si="2"/>
        <v>0.251876613963879</v>
      </c>
      <c r="AH19">
        <f t="shared" si="2"/>
        <v>-0.22759284867563523</v>
      </c>
      <c r="AI19">
        <f t="shared" si="2"/>
        <v>2.7510658954959039E-2</v>
      </c>
      <c r="AJ19">
        <f t="shared" si="2"/>
        <v>1.1238649855499085</v>
      </c>
      <c r="AK19">
        <f t="shared" si="2"/>
        <v>0.35018783409062693</v>
      </c>
      <c r="AL19">
        <f t="shared" si="2"/>
        <v>-0.14081203407636675</v>
      </c>
      <c r="AM19">
        <f t="shared" si="2"/>
        <v>-0.509171730042288</v>
      </c>
      <c r="AN19">
        <f t="shared" si="2"/>
        <v>-0.50977849675401399</v>
      </c>
      <c r="AO19">
        <f t="shared" ref="AO19:AO56" si="3">AO$2*Q19</f>
        <v>-0.18662574949412478</v>
      </c>
    </row>
    <row r="20" spans="1:41" x14ac:dyDescent="0.25">
      <c r="A20" t="s">
        <v>36</v>
      </c>
      <c r="B20">
        <v>73</v>
      </c>
      <c r="C20">
        <v>33</v>
      </c>
      <c r="D20">
        <v>40</v>
      </c>
      <c r="E20">
        <v>80</v>
      </c>
      <c r="F20">
        <v>58</v>
      </c>
      <c r="G20">
        <v>33</v>
      </c>
      <c r="H20">
        <v>51.7</v>
      </c>
      <c r="I20">
        <v>7.39</v>
      </c>
      <c r="J20">
        <v>45.2</v>
      </c>
      <c r="K20">
        <v>8.24</v>
      </c>
      <c r="L20">
        <v>46.02</v>
      </c>
      <c r="M20">
        <v>9.08</v>
      </c>
      <c r="N20">
        <v>46.16</v>
      </c>
      <c r="O20">
        <v>7.49</v>
      </c>
      <c r="P20">
        <v>48</v>
      </c>
      <c r="Q20">
        <v>10.69</v>
      </c>
      <c r="R20">
        <v>3</v>
      </c>
      <c r="S20">
        <v>0.2809870409300077</v>
      </c>
      <c r="T20">
        <f>SUM(Y20:AO20)</f>
        <v>0.3087777567159129</v>
      </c>
      <c r="Y20">
        <f t="shared" si="1"/>
        <v>1.0737329132387874</v>
      </c>
      <c r="Z20">
        <f t="shared" ref="Z20:AN57" si="4">Z$2*B20</f>
        <v>-9.3769366143802192E-3</v>
      </c>
      <c r="AA20">
        <f t="shared" si="4"/>
        <v>1.9668400649830772E-3</v>
      </c>
      <c r="AB20">
        <f t="shared" si="4"/>
        <v>3.6661802895654072E-2</v>
      </c>
      <c r="AC20">
        <f t="shared" si="4"/>
        <v>-4.8684411965136051E-2</v>
      </c>
      <c r="AD20">
        <f t="shared" si="4"/>
        <v>-6.5675933133708037E-2</v>
      </c>
      <c r="AE20">
        <f t="shared" si="4"/>
        <v>-3.7636894328981568E-2</v>
      </c>
      <c r="AF20">
        <f t="shared" si="4"/>
        <v>-0.79033184996885764</v>
      </c>
      <c r="AG20">
        <f t="shared" si="4"/>
        <v>0.1916960017706556</v>
      </c>
      <c r="AH20">
        <f t="shared" si="4"/>
        <v>-0.20934466341348623</v>
      </c>
      <c r="AI20">
        <f t="shared" si="4"/>
        <v>2.482889701959063E-2</v>
      </c>
      <c r="AJ20">
        <f t="shared" si="4"/>
        <v>1.0544396867483548</v>
      </c>
      <c r="AK20">
        <f t="shared" si="4"/>
        <v>0.3120417599158874</v>
      </c>
      <c r="AL20">
        <f t="shared" si="4"/>
        <v>-0.12850698878934536</v>
      </c>
      <c r="AM20">
        <f t="shared" si="4"/>
        <v>-0.39479257329365808</v>
      </c>
      <c r="AN20">
        <f t="shared" si="4"/>
        <v>-0.50193575065010609</v>
      </c>
      <c r="AO20">
        <f t="shared" si="3"/>
        <v>-0.20030414278034073</v>
      </c>
    </row>
    <row r="21" spans="1:41" x14ac:dyDescent="0.25">
      <c r="A21" t="s">
        <v>44</v>
      </c>
      <c r="B21">
        <v>77</v>
      </c>
      <c r="C21">
        <v>48</v>
      </c>
      <c r="D21">
        <v>56</v>
      </c>
      <c r="E21">
        <v>40</v>
      </c>
      <c r="F21">
        <v>51</v>
      </c>
      <c r="G21">
        <v>26</v>
      </c>
      <c r="H21">
        <v>47.42</v>
      </c>
      <c r="I21">
        <v>8.8800000000000008</v>
      </c>
      <c r="J21">
        <v>50.43</v>
      </c>
      <c r="K21">
        <v>7.75</v>
      </c>
      <c r="L21">
        <v>47.36</v>
      </c>
      <c r="M21">
        <v>10.67</v>
      </c>
      <c r="N21">
        <v>50</v>
      </c>
      <c r="O21">
        <v>10.8</v>
      </c>
      <c r="P21">
        <v>48.48</v>
      </c>
      <c r="Q21">
        <v>8.49</v>
      </c>
      <c r="R21">
        <v>3</v>
      </c>
      <c r="S21">
        <v>0.34112324685523654</v>
      </c>
      <c r="T21">
        <f>SUM(Y21:AO21)</f>
        <v>0.37884361139321865</v>
      </c>
      <c r="Y21">
        <f t="shared" si="1"/>
        <v>1.0737329132387874</v>
      </c>
      <c r="Z21">
        <f t="shared" si="4"/>
        <v>-9.890741360373656E-3</v>
      </c>
      <c r="AA21">
        <f t="shared" si="4"/>
        <v>2.8608582763390215E-3</v>
      </c>
      <c r="AB21">
        <f t="shared" si="4"/>
        <v>5.1326524053915697E-2</v>
      </c>
      <c r="AC21">
        <f t="shared" si="4"/>
        <v>-2.4342205982568026E-2</v>
      </c>
      <c r="AD21">
        <f t="shared" si="4"/>
        <v>-5.7749527410674302E-2</v>
      </c>
      <c r="AE21">
        <f t="shared" si="4"/>
        <v>-2.9653310683440022E-2</v>
      </c>
      <c r="AF21">
        <f t="shared" si="4"/>
        <v>-0.72490399082249957</v>
      </c>
      <c r="AG21">
        <f t="shared" si="4"/>
        <v>0.23034648115337236</v>
      </c>
      <c r="AH21">
        <f t="shared" si="4"/>
        <v>-0.2335675083173033</v>
      </c>
      <c r="AI21">
        <f t="shared" si="4"/>
        <v>2.3352421347309148E-2</v>
      </c>
      <c r="AJ21">
        <f t="shared" si="4"/>
        <v>1.0851426241721442</v>
      </c>
      <c r="AK21">
        <f t="shared" si="4"/>
        <v>0.36668343373375756</v>
      </c>
      <c r="AL21">
        <f t="shared" si="4"/>
        <v>-0.13919734487580737</v>
      </c>
      <c r="AM21">
        <f t="shared" si="4"/>
        <v>-0.56926031930193688</v>
      </c>
      <c r="AN21">
        <f t="shared" si="4"/>
        <v>-0.50695510815660705</v>
      </c>
      <c r="AO21">
        <f t="shared" si="3"/>
        <v>-0.15908158767119673</v>
      </c>
    </row>
    <row r="22" spans="1:41" x14ac:dyDescent="0.25">
      <c r="A22" t="s">
        <v>46</v>
      </c>
      <c r="B22">
        <v>50</v>
      </c>
      <c r="C22">
        <v>76</v>
      </c>
      <c r="D22">
        <v>70</v>
      </c>
      <c r="E22">
        <v>75</v>
      </c>
      <c r="F22">
        <v>61</v>
      </c>
      <c r="G22">
        <v>30</v>
      </c>
      <c r="H22">
        <v>49.8</v>
      </c>
      <c r="I22">
        <v>8.09</v>
      </c>
      <c r="J22">
        <v>46.52</v>
      </c>
      <c r="K22">
        <v>8.59</v>
      </c>
      <c r="L22">
        <v>48.62</v>
      </c>
      <c r="M22">
        <v>11.28</v>
      </c>
      <c r="N22">
        <v>51.66</v>
      </c>
      <c r="O22">
        <v>9.7200000000000006</v>
      </c>
      <c r="P22">
        <v>50</v>
      </c>
      <c r="Q22">
        <v>9.99</v>
      </c>
      <c r="R22">
        <v>3</v>
      </c>
      <c r="S22">
        <v>0.44602376507898889</v>
      </c>
      <c r="T22">
        <f>SUM(Y22:AO22)</f>
        <v>0.38152921147848262</v>
      </c>
      <c r="Y22">
        <f t="shared" si="1"/>
        <v>1.0737329132387874</v>
      </c>
      <c r="Z22">
        <f t="shared" si="4"/>
        <v>-6.4225593249179584E-3</v>
      </c>
      <c r="AA22">
        <f t="shared" si="4"/>
        <v>4.5296922708701172E-3</v>
      </c>
      <c r="AB22">
        <f t="shared" si="4"/>
        <v>6.4158155067394626E-2</v>
      </c>
      <c r="AC22">
        <f t="shared" si="4"/>
        <v>-4.5641636217315047E-2</v>
      </c>
      <c r="AD22">
        <f t="shared" si="4"/>
        <v>-6.9072964157865346E-2</v>
      </c>
      <c r="AE22">
        <f t="shared" si="4"/>
        <v>-3.4215358480892334E-2</v>
      </c>
      <c r="AF22">
        <f t="shared" si="4"/>
        <v>-0.76128677231042763</v>
      </c>
      <c r="AG22">
        <f t="shared" si="4"/>
        <v>0.20985394510481784</v>
      </c>
      <c r="AH22">
        <f t="shared" si="4"/>
        <v>-0.21545826862821635</v>
      </c>
      <c r="AI22">
        <f t="shared" si="4"/>
        <v>2.588352249979169E-2</v>
      </c>
      <c r="AJ22">
        <f t="shared" si="4"/>
        <v>1.1140125504064537</v>
      </c>
      <c r="AK22">
        <f t="shared" si="4"/>
        <v>0.38764659161356935</v>
      </c>
      <c r="AL22">
        <f t="shared" si="4"/>
        <v>-0.14381869672568418</v>
      </c>
      <c r="AM22">
        <f t="shared" si="4"/>
        <v>-0.51233428737174325</v>
      </c>
      <c r="AN22">
        <f t="shared" si="4"/>
        <v>-0.52284974026052711</v>
      </c>
      <c r="AO22">
        <f t="shared" si="3"/>
        <v>-0.18718787524561312</v>
      </c>
    </row>
    <row r="23" spans="1:41" x14ac:dyDescent="0.25">
      <c r="A23" t="s">
        <v>52</v>
      </c>
      <c r="B23">
        <v>56</v>
      </c>
      <c r="C23">
        <v>59</v>
      </c>
      <c r="D23">
        <v>47</v>
      </c>
      <c r="E23">
        <v>96</v>
      </c>
      <c r="F23">
        <v>47</v>
      </c>
      <c r="G23">
        <v>66</v>
      </c>
      <c r="H23">
        <v>50.45</v>
      </c>
      <c r="I23">
        <v>8.7899999999999991</v>
      </c>
      <c r="J23">
        <v>49.56</v>
      </c>
      <c r="K23">
        <v>9.0299999999999994</v>
      </c>
      <c r="L23">
        <v>45.97</v>
      </c>
      <c r="M23">
        <v>11.61</v>
      </c>
      <c r="N23">
        <v>52.35</v>
      </c>
      <c r="O23">
        <v>10.07</v>
      </c>
      <c r="P23">
        <v>50.66</v>
      </c>
      <c r="Q23">
        <v>9.6999999999999993</v>
      </c>
      <c r="R23">
        <v>3</v>
      </c>
      <c r="S23">
        <v>0.218214116463048</v>
      </c>
      <c r="T23">
        <f>SUM(Y23:AO23)</f>
        <v>0.24493225674889602</v>
      </c>
      <c r="Y23">
        <f t="shared" si="1"/>
        <v>1.0737329132387874</v>
      </c>
      <c r="Z23">
        <f t="shared" si="4"/>
        <v>-7.1932664439081136E-3</v>
      </c>
      <c r="AA23">
        <f t="shared" si="4"/>
        <v>3.5164716313333807E-3</v>
      </c>
      <c r="AB23">
        <f t="shared" si="4"/>
        <v>4.3077618402393533E-2</v>
      </c>
      <c r="AC23">
        <f t="shared" si="4"/>
        <v>-5.8421294358163262E-2</v>
      </c>
      <c r="AD23">
        <f t="shared" si="4"/>
        <v>-5.3220152711797891E-2</v>
      </c>
      <c r="AE23">
        <f t="shared" si="4"/>
        <v>-7.5273788657963137E-2</v>
      </c>
      <c r="AF23">
        <f t="shared" si="4"/>
        <v>-0.77122324624620642</v>
      </c>
      <c r="AG23">
        <f t="shared" si="4"/>
        <v>0.22801188843898004</v>
      </c>
      <c r="AH23">
        <f t="shared" si="4"/>
        <v>-0.22953808669850392</v>
      </c>
      <c r="AI23">
        <f t="shared" si="4"/>
        <v>2.7209337389187304E-2</v>
      </c>
      <c r="AJ23">
        <f t="shared" si="4"/>
        <v>1.0532940547549297</v>
      </c>
      <c r="AK23">
        <f t="shared" si="4"/>
        <v>0.39898731636822166</v>
      </c>
      <c r="AL23">
        <f t="shared" si="4"/>
        <v>-0.14573962008497032</v>
      </c>
      <c r="AM23">
        <f t="shared" si="4"/>
        <v>-0.53078253846023193</v>
      </c>
      <c r="AN23">
        <f t="shared" si="4"/>
        <v>-0.52975135683196606</v>
      </c>
      <c r="AO23">
        <f t="shared" si="3"/>
        <v>-0.18175399298122591</v>
      </c>
    </row>
    <row r="24" spans="1:41" x14ac:dyDescent="0.25">
      <c r="A24" t="s">
        <v>53</v>
      </c>
      <c r="B24">
        <v>81</v>
      </c>
      <c r="C24">
        <v>30</v>
      </c>
      <c r="D24">
        <v>69</v>
      </c>
      <c r="E24">
        <v>82</v>
      </c>
      <c r="F24">
        <v>24</v>
      </c>
      <c r="G24">
        <v>97</v>
      </c>
      <c r="H24">
        <v>50.24</v>
      </c>
      <c r="I24">
        <v>9.4700000000000006</v>
      </c>
      <c r="J24">
        <v>49.51</v>
      </c>
      <c r="K24">
        <v>10.88</v>
      </c>
      <c r="L24">
        <v>45.72</v>
      </c>
      <c r="M24">
        <v>11.66</v>
      </c>
      <c r="N24">
        <v>48</v>
      </c>
      <c r="O24">
        <v>9.52</v>
      </c>
      <c r="P24">
        <v>52.26</v>
      </c>
      <c r="Q24">
        <v>10.94</v>
      </c>
      <c r="R24">
        <v>3</v>
      </c>
      <c r="S24">
        <v>0.33127455657185756</v>
      </c>
      <c r="T24">
        <f>SUM(Y24:AO24)</f>
        <v>0.28314444172312836</v>
      </c>
      <c r="Y24">
        <f t="shared" si="1"/>
        <v>1.0737329132387874</v>
      </c>
      <c r="Z24">
        <f t="shared" si="4"/>
        <v>-1.0404546106367093E-2</v>
      </c>
      <c r="AA24">
        <f t="shared" si="4"/>
        <v>1.7880364227118885E-3</v>
      </c>
      <c r="AB24">
        <f t="shared" si="4"/>
        <v>6.3241609995003265E-2</v>
      </c>
      <c r="AC24">
        <f t="shared" si="4"/>
        <v>-4.9901522264264454E-2</v>
      </c>
      <c r="AD24">
        <f t="shared" si="4"/>
        <v>-2.7176248193258496E-2</v>
      </c>
      <c r="AE24">
        <f t="shared" si="4"/>
        <v>-0.11062965908821855</v>
      </c>
      <c r="AF24">
        <f t="shared" si="4"/>
        <v>-0.76801300082080093</v>
      </c>
      <c r="AG24">
        <f t="shared" si="4"/>
        <v>0.24565103339216626</v>
      </c>
      <c r="AH24">
        <f t="shared" si="4"/>
        <v>-0.22930651074340047</v>
      </c>
      <c r="AI24">
        <f t="shared" si="4"/>
        <v>3.278378635596433E-2</v>
      </c>
      <c r="AJ24">
        <f t="shared" si="4"/>
        <v>1.0475658947878048</v>
      </c>
      <c r="AK24">
        <f t="shared" si="4"/>
        <v>0.40070560799771443</v>
      </c>
      <c r="AL24">
        <f t="shared" si="4"/>
        <v>-0.13362945108077509</v>
      </c>
      <c r="AM24">
        <f t="shared" si="4"/>
        <v>-0.50179242960689252</v>
      </c>
      <c r="AN24">
        <f t="shared" si="4"/>
        <v>-0.54648254852030298</v>
      </c>
      <c r="AO24">
        <f t="shared" si="3"/>
        <v>-0.20498852404274345</v>
      </c>
    </row>
    <row r="25" spans="1:41" x14ac:dyDescent="0.25">
      <c r="A25" t="s">
        <v>54</v>
      </c>
      <c r="B25">
        <v>70</v>
      </c>
      <c r="C25">
        <v>46</v>
      </c>
      <c r="D25">
        <v>53</v>
      </c>
      <c r="E25">
        <v>68</v>
      </c>
      <c r="F25">
        <v>14</v>
      </c>
      <c r="G25">
        <v>25</v>
      </c>
      <c r="H25">
        <v>48.81</v>
      </c>
      <c r="I25">
        <v>6.93</v>
      </c>
      <c r="J25">
        <v>48.95</v>
      </c>
      <c r="K25">
        <v>8.01</v>
      </c>
      <c r="L25">
        <v>45.22</v>
      </c>
      <c r="M25">
        <v>8.5</v>
      </c>
      <c r="N25">
        <v>50.87</v>
      </c>
      <c r="O25">
        <v>9.08</v>
      </c>
      <c r="P25">
        <v>49.1</v>
      </c>
      <c r="Q25">
        <v>9.06</v>
      </c>
      <c r="R25">
        <v>3</v>
      </c>
      <c r="S25">
        <v>0.300033138735321</v>
      </c>
      <c r="T25">
        <f>SUM(Y25:AO25)</f>
        <v>0.2861454015176299</v>
      </c>
      <c r="Y25">
        <f t="shared" si="1"/>
        <v>1.0737329132387874</v>
      </c>
      <c r="Z25">
        <f t="shared" si="4"/>
        <v>-8.9915830548851425E-3</v>
      </c>
      <c r="AA25">
        <f t="shared" si="4"/>
        <v>2.7416558481582289E-3</v>
      </c>
      <c r="AB25">
        <f t="shared" si="4"/>
        <v>4.857688883674164E-2</v>
      </c>
      <c r="AC25">
        <f t="shared" si="4"/>
        <v>-4.1381750170365647E-2</v>
      </c>
      <c r="AD25">
        <f t="shared" si="4"/>
        <v>-1.5852811446067455E-2</v>
      </c>
      <c r="AE25">
        <f t="shared" si="4"/>
        <v>-2.8512798734076944E-2</v>
      </c>
      <c r="AF25">
        <f t="shared" si="4"/>
        <v>-0.74615275816208781</v>
      </c>
      <c r="AG25">
        <f t="shared" si="4"/>
        <v>0.17976363900820613</v>
      </c>
      <c r="AH25">
        <f t="shared" si="4"/>
        <v>-0.22671286004624228</v>
      </c>
      <c r="AI25">
        <f t="shared" si="4"/>
        <v>2.413585741831565E-2</v>
      </c>
      <c r="AJ25">
        <f t="shared" si="4"/>
        <v>1.0361095748535549</v>
      </c>
      <c r="AK25">
        <f t="shared" si="4"/>
        <v>0.29210957701377127</v>
      </c>
      <c r="AL25">
        <f t="shared" si="4"/>
        <v>-0.14161937867664642</v>
      </c>
      <c r="AM25">
        <f t="shared" si="4"/>
        <v>-0.47860034252422101</v>
      </c>
      <c r="AN25">
        <f t="shared" si="4"/>
        <v>-0.51343844493583768</v>
      </c>
      <c r="AO25">
        <f t="shared" si="3"/>
        <v>-0.16976197694947495</v>
      </c>
    </row>
    <row r="26" spans="1:41" x14ac:dyDescent="0.25">
      <c r="A26" t="s">
        <v>60</v>
      </c>
      <c r="B26">
        <v>94</v>
      </c>
      <c r="C26">
        <v>32</v>
      </c>
      <c r="D26">
        <v>64</v>
      </c>
      <c r="E26">
        <v>44</v>
      </c>
      <c r="F26">
        <v>27</v>
      </c>
      <c r="G26">
        <v>42</v>
      </c>
      <c r="H26">
        <v>48.12</v>
      </c>
      <c r="I26">
        <v>7.57</v>
      </c>
      <c r="J26">
        <v>47.96</v>
      </c>
      <c r="K26">
        <v>7.45</v>
      </c>
      <c r="L26">
        <v>43.14</v>
      </c>
      <c r="M26">
        <v>7.71</v>
      </c>
      <c r="N26">
        <v>51.41</v>
      </c>
      <c r="O26">
        <v>8.42</v>
      </c>
      <c r="P26">
        <v>49.34</v>
      </c>
      <c r="Q26">
        <v>7.72</v>
      </c>
      <c r="R26">
        <v>3</v>
      </c>
      <c r="S26">
        <v>0.32241949753710974</v>
      </c>
      <c r="T26">
        <f>SUM(Y26:AO26)</f>
        <v>0.28392971054870386</v>
      </c>
      <c r="Y26">
        <f t="shared" si="1"/>
        <v>1.0737329132387874</v>
      </c>
      <c r="Z26">
        <f t="shared" si="4"/>
        <v>-1.2074411530845763E-2</v>
      </c>
      <c r="AA26">
        <f t="shared" si="4"/>
        <v>1.9072388508926811E-3</v>
      </c>
      <c r="AB26">
        <f t="shared" si="4"/>
        <v>5.8658884633046512E-2</v>
      </c>
      <c r="AC26">
        <f t="shared" si="4"/>
        <v>-2.6776426580824828E-2</v>
      </c>
      <c r="AD26">
        <f t="shared" si="4"/>
        <v>-3.0573279217415809E-2</v>
      </c>
      <c r="AE26">
        <f t="shared" si="4"/>
        <v>-4.7901501873249271E-2</v>
      </c>
      <c r="AF26">
        <f t="shared" si="4"/>
        <v>-0.73560480890718427</v>
      </c>
      <c r="AG26">
        <f t="shared" si="4"/>
        <v>0.19636518719944018</v>
      </c>
      <c r="AH26">
        <f t="shared" si="4"/>
        <v>-0.22212765613519467</v>
      </c>
      <c r="AI26">
        <f t="shared" si="4"/>
        <v>2.2448456649993957E-2</v>
      </c>
      <c r="AJ26">
        <f t="shared" si="4"/>
        <v>0.9884512839270756</v>
      </c>
      <c r="AK26">
        <f t="shared" si="4"/>
        <v>0.26496056926778544</v>
      </c>
      <c r="AL26">
        <f t="shared" si="4"/>
        <v>-0.14312271000130514</v>
      </c>
      <c r="AM26">
        <f t="shared" si="4"/>
        <v>-0.44381221190021375</v>
      </c>
      <c r="AN26">
        <f t="shared" si="4"/>
        <v>-0.51594812368908827</v>
      </c>
      <c r="AO26">
        <f t="shared" si="3"/>
        <v>-0.1446536933829963</v>
      </c>
    </row>
    <row r="27" spans="1:41" x14ac:dyDescent="0.25">
      <c r="A27" t="s">
        <v>61</v>
      </c>
      <c r="B27">
        <v>68</v>
      </c>
      <c r="C27">
        <v>60</v>
      </c>
      <c r="D27">
        <v>64</v>
      </c>
      <c r="E27">
        <v>93</v>
      </c>
      <c r="F27">
        <v>38</v>
      </c>
      <c r="G27">
        <v>29</v>
      </c>
      <c r="H27">
        <v>49.12</v>
      </c>
      <c r="I27">
        <v>8</v>
      </c>
      <c r="J27">
        <v>46.74</v>
      </c>
      <c r="K27">
        <v>10.24</v>
      </c>
      <c r="L27">
        <v>46.15</v>
      </c>
      <c r="M27">
        <v>10.64</v>
      </c>
      <c r="N27">
        <v>51.8</v>
      </c>
      <c r="O27">
        <v>9.65</v>
      </c>
      <c r="P27">
        <v>49.06</v>
      </c>
      <c r="Q27">
        <v>9.44</v>
      </c>
      <c r="R27">
        <v>3</v>
      </c>
      <c r="S27">
        <v>0.34069900060636593</v>
      </c>
      <c r="T27">
        <f>SUM(Y27:AO27)</f>
        <v>0.34585474159450036</v>
      </c>
      <c r="Y27">
        <f t="shared" si="1"/>
        <v>1.0737329132387874</v>
      </c>
      <c r="Z27">
        <f t="shared" si="4"/>
        <v>-8.7346806818884241E-3</v>
      </c>
      <c r="AA27">
        <f t="shared" si="4"/>
        <v>3.576072845423777E-3</v>
      </c>
      <c r="AB27">
        <f t="shared" si="4"/>
        <v>5.8658884633046512E-2</v>
      </c>
      <c r="AC27">
        <f t="shared" si="4"/>
        <v>-5.659562890947066E-2</v>
      </c>
      <c r="AD27">
        <f t="shared" si="4"/>
        <v>-4.3029059639325955E-2</v>
      </c>
      <c r="AE27">
        <f t="shared" si="4"/>
        <v>-3.3074846531529256E-2</v>
      </c>
      <c r="AF27">
        <f t="shared" si="4"/>
        <v>-0.75089169188530536</v>
      </c>
      <c r="AG27">
        <f t="shared" si="4"/>
        <v>0.20751935239042554</v>
      </c>
      <c r="AH27">
        <f t="shared" si="4"/>
        <v>-0.21647720283067137</v>
      </c>
      <c r="AI27">
        <f t="shared" si="4"/>
        <v>3.0855328335025248E-2</v>
      </c>
      <c r="AJ27">
        <f t="shared" si="4"/>
        <v>1.0574183299312596</v>
      </c>
      <c r="AK27">
        <f t="shared" si="4"/>
        <v>0.36565245875606189</v>
      </c>
      <c r="AL27">
        <f t="shared" si="4"/>
        <v>-0.14420844929133644</v>
      </c>
      <c r="AM27">
        <f t="shared" si="4"/>
        <v>-0.50864463715404551</v>
      </c>
      <c r="AN27">
        <f t="shared" si="4"/>
        <v>-0.51302016514362925</v>
      </c>
      <c r="AO27">
        <f t="shared" si="3"/>
        <v>-0.1768822364683271</v>
      </c>
    </row>
    <row r="28" spans="1:41" x14ac:dyDescent="0.25">
      <c r="A28" t="s">
        <v>62</v>
      </c>
      <c r="B28">
        <v>63</v>
      </c>
      <c r="C28">
        <v>27</v>
      </c>
      <c r="D28">
        <v>31</v>
      </c>
      <c r="E28">
        <v>99</v>
      </c>
      <c r="F28">
        <v>28</v>
      </c>
      <c r="G28">
        <v>33</v>
      </c>
      <c r="H28">
        <v>48.06</v>
      </c>
      <c r="I28">
        <v>9.67</v>
      </c>
      <c r="J28">
        <v>49.52</v>
      </c>
      <c r="K28">
        <v>8.76</v>
      </c>
      <c r="L28">
        <v>47.75</v>
      </c>
      <c r="M28">
        <v>10.11</v>
      </c>
      <c r="N28">
        <v>50.21</v>
      </c>
      <c r="O28">
        <v>9.6199999999999992</v>
      </c>
      <c r="P28">
        <v>50.29</v>
      </c>
      <c r="Q28">
        <v>9.51</v>
      </c>
      <c r="R28">
        <v>3</v>
      </c>
      <c r="S28">
        <v>0.37910152681174436</v>
      </c>
      <c r="T28">
        <f>SUM(Y28:AO28)</f>
        <v>0.36986316300145938</v>
      </c>
      <c r="Y28">
        <f t="shared" si="1"/>
        <v>1.0737329132387874</v>
      </c>
      <c r="Z28">
        <f t="shared" si="4"/>
        <v>-8.0924247493966289E-3</v>
      </c>
      <c r="AA28">
        <f t="shared" si="4"/>
        <v>1.6092327804406996E-3</v>
      </c>
      <c r="AB28">
        <f t="shared" si="4"/>
        <v>2.8412897244131905E-2</v>
      </c>
      <c r="AC28">
        <f t="shared" si="4"/>
        <v>-6.0246959806855863E-2</v>
      </c>
      <c r="AD28">
        <f t="shared" si="4"/>
        <v>-3.170562289213491E-2</v>
      </c>
      <c r="AE28">
        <f t="shared" si="4"/>
        <v>-3.7636894328981568E-2</v>
      </c>
      <c r="AF28">
        <f t="shared" si="4"/>
        <v>-0.73468759592849708</v>
      </c>
      <c r="AG28">
        <f t="shared" si="4"/>
        <v>0.25083901720192686</v>
      </c>
      <c r="AH28">
        <f t="shared" si="4"/>
        <v>-0.22935282593442119</v>
      </c>
      <c r="AI28">
        <f t="shared" si="4"/>
        <v>2.6395769161603629E-2</v>
      </c>
      <c r="AJ28">
        <f t="shared" si="4"/>
        <v>1.094078553720859</v>
      </c>
      <c r="AK28">
        <f t="shared" si="4"/>
        <v>0.34743856748343849</v>
      </c>
      <c r="AL28">
        <f t="shared" si="4"/>
        <v>-0.13978197372428577</v>
      </c>
      <c r="AM28">
        <f t="shared" si="4"/>
        <v>-0.50706335848931783</v>
      </c>
      <c r="AN28">
        <f t="shared" si="4"/>
        <v>-0.52588226875403821</v>
      </c>
      <c r="AO28">
        <f t="shared" si="3"/>
        <v>-0.17819386322179986</v>
      </c>
    </row>
    <row r="29" spans="1:41" x14ac:dyDescent="0.25">
      <c r="A29" t="s">
        <v>63</v>
      </c>
      <c r="B29">
        <v>90</v>
      </c>
      <c r="C29">
        <v>30</v>
      </c>
      <c r="D29">
        <v>42</v>
      </c>
      <c r="E29">
        <v>90</v>
      </c>
      <c r="F29">
        <v>52</v>
      </c>
      <c r="G29">
        <v>20</v>
      </c>
      <c r="H29">
        <v>50.33</v>
      </c>
      <c r="I29">
        <v>7.8</v>
      </c>
      <c r="J29">
        <v>45.31</v>
      </c>
      <c r="K29">
        <v>8.48</v>
      </c>
      <c r="L29">
        <v>48.1</v>
      </c>
      <c r="M29">
        <v>9.66</v>
      </c>
      <c r="N29">
        <v>48.03</v>
      </c>
      <c r="O29">
        <v>8.44</v>
      </c>
      <c r="P29">
        <v>53.13</v>
      </c>
      <c r="Q29">
        <v>7.78</v>
      </c>
      <c r="R29">
        <v>3</v>
      </c>
      <c r="S29">
        <v>0.33794640709881452</v>
      </c>
      <c r="T29">
        <f>SUM(Y29:AO29)</f>
        <v>0.36876812337984155</v>
      </c>
      <c r="Y29">
        <f t="shared" si="1"/>
        <v>1.0737329132387874</v>
      </c>
      <c r="Z29">
        <f t="shared" si="4"/>
        <v>-1.1560606784852327E-2</v>
      </c>
      <c r="AA29">
        <f t="shared" si="4"/>
        <v>1.7880364227118885E-3</v>
      </c>
      <c r="AB29">
        <f t="shared" si="4"/>
        <v>3.8494893040436774E-2</v>
      </c>
      <c r="AC29">
        <f t="shared" si="4"/>
        <v>-5.4769963460778059E-2</v>
      </c>
      <c r="AD29">
        <f t="shared" si="4"/>
        <v>-5.888187108539341E-2</v>
      </c>
      <c r="AE29">
        <f t="shared" si="4"/>
        <v>-2.2810238987261557E-2</v>
      </c>
      <c r="AF29">
        <f t="shared" si="4"/>
        <v>-0.76938882028883182</v>
      </c>
      <c r="AG29">
        <f t="shared" si="4"/>
        <v>0.20233136858066489</v>
      </c>
      <c r="AH29">
        <f t="shared" si="4"/>
        <v>-0.20985413051471372</v>
      </c>
      <c r="AI29">
        <f t="shared" si="4"/>
        <v>2.5552068777442784E-2</v>
      </c>
      <c r="AJ29">
        <f t="shared" si="4"/>
        <v>1.1020979776748341</v>
      </c>
      <c r="AK29">
        <f t="shared" si="4"/>
        <v>0.33197394281800358</v>
      </c>
      <c r="AL29">
        <f t="shared" si="4"/>
        <v>-0.13371296948770056</v>
      </c>
      <c r="AM29">
        <f t="shared" si="4"/>
        <v>-0.44486639767669878</v>
      </c>
      <c r="AN29">
        <f t="shared" si="4"/>
        <v>-0.55558013400083617</v>
      </c>
      <c r="AO29">
        <f t="shared" si="3"/>
        <v>-0.14577794488597298</v>
      </c>
    </row>
    <row r="30" spans="1:41" x14ac:dyDescent="0.25">
      <c r="A30" t="s">
        <v>72</v>
      </c>
      <c r="B30">
        <v>35</v>
      </c>
      <c r="C30">
        <v>89</v>
      </c>
      <c r="D30">
        <v>66</v>
      </c>
      <c r="E30">
        <v>35</v>
      </c>
      <c r="F30">
        <v>51</v>
      </c>
      <c r="G30">
        <v>69</v>
      </c>
      <c r="H30">
        <v>49.79</v>
      </c>
      <c r="I30">
        <v>9.68</v>
      </c>
      <c r="J30">
        <v>47.31</v>
      </c>
      <c r="K30">
        <v>9.44</v>
      </c>
      <c r="L30">
        <v>46.89</v>
      </c>
      <c r="M30">
        <v>10.66</v>
      </c>
      <c r="N30">
        <v>51.39</v>
      </c>
      <c r="O30">
        <v>9.8699999999999992</v>
      </c>
      <c r="P30">
        <v>45.97</v>
      </c>
      <c r="Q30">
        <v>9.7100000000000009</v>
      </c>
      <c r="R30">
        <v>3</v>
      </c>
      <c r="S30">
        <v>0.41612356358687674</v>
      </c>
      <c r="T30">
        <f>SUM(Y30:AO30)</f>
        <v>0.3913377500493368</v>
      </c>
      <c r="Y30">
        <f t="shared" si="1"/>
        <v>1.0737329132387874</v>
      </c>
      <c r="Z30">
        <f t="shared" si="4"/>
        <v>-4.4957915274425712E-3</v>
      </c>
      <c r="AA30">
        <f t="shared" si="4"/>
        <v>5.3045080540452694E-3</v>
      </c>
      <c r="AB30">
        <f t="shared" si="4"/>
        <v>6.0491974777829215E-2</v>
      </c>
      <c r="AC30">
        <f t="shared" si="4"/>
        <v>-2.1299430234747022E-2</v>
      </c>
      <c r="AD30">
        <f t="shared" si="4"/>
        <v>-5.7749527410674302E-2</v>
      </c>
      <c r="AE30">
        <f t="shared" si="4"/>
        <v>-7.8695324506052364E-2</v>
      </c>
      <c r="AF30">
        <f t="shared" si="4"/>
        <v>-0.76113390348064647</v>
      </c>
      <c r="AG30">
        <f t="shared" si="4"/>
        <v>0.25109841639241492</v>
      </c>
      <c r="AH30">
        <f t="shared" si="4"/>
        <v>-0.21911716871885029</v>
      </c>
      <c r="AI30">
        <f t="shared" si="4"/>
        <v>2.8444755808851401E-2</v>
      </c>
      <c r="AJ30">
        <f t="shared" si="4"/>
        <v>1.0743736834339495</v>
      </c>
      <c r="AK30">
        <f t="shared" si="4"/>
        <v>0.366339775407859</v>
      </c>
      <c r="AL30">
        <f t="shared" si="4"/>
        <v>-0.14306703106335483</v>
      </c>
      <c r="AM30">
        <f t="shared" si="4"/>
        <v>-0.52024068069538121</v>
      </c>
      <c r="AN30">
        <f t="shared" si="4"/>
        <v>-0.48070805119552867</v>
      </c>
      <c r="AO30">
        <f t="shared" si="3"/>
        <v>-0.18194136823172205</v>
      </c>
    </row>
    <row r="31" spans="1:41" x14ac:dyDescent="0.25">
      <c r="A31" t="s">
        <v>29</v>
      </c>
      <c r="B31">
        <v>65</v>
      </c>
      <c r="C31">
        <v>75</v>
      </c>
      <c r="D31">
        <v>54</v>
      </c>
      <c r="E31">
        <v>94</v>
      </c>
      <c r="F31">
        <v>82</v>
      </c>
      <c r="G31">
        <v>57</v>
      </c>
      <c r="H31">
        <v>45.99</v>
      </c>
      <c r="I31">
        <v>10.08</v>
      </c>
      <c r="J31">
        <v>45.07</v>
      </c>
      <c r="K31">
        <v>9.02</v>
      </c>
      <c r="L31">
        <v>43.03</v>
      </c>
      <c r="M31">
        <v>11.22</v>
      </c>
      <c r="N31">
        <v>53.6</v>
      </c>
      <c r="O31">
        <v>9.81</v>
      </c>
      <c r="P31">
        <v>54.59</v>
      </c>
      <c r="Q31">
        <v>8.5500000000000007</v>
      </c>
      <c r="R31">
        <v>2</v>
      </c>
      <c r="S31">
        <v>0.38722094641895777</v>
      </c>
      <c r="T31">
        <f>SUM(Y31:AO31)</f>
        <v>0.25531351226946253</v>
      </c>
      <c r="Y31">
        <f t="shared" si="1"/>
        <v>1.0737329132387874</v>
      </c>
      <c r="Z31">
        <f t="shared" si="4"/>
        <v>-8.3493271223933456E-3</v>
      </c>
      <c r="AA31">
        <f t="shared" si="4"/>
        <v>4.4700910567797214E-3</v>
      </c>
      <c r="AB31">
        <f t="shared" si="4"/>
        <v>4.9493433909132994E-2</v>
      </c>
      <c r="AC31">
        <f t="shared" si="4"/>
        <v>-5.7204184059034859E-2</v>
      </c>
      <c r="AD31">
        <f t="shared" si="4"/>
        <v>-9.2852181326966529E-2</v>
      </c>
      <c r="AE31">
        <f t="shared" si="4"/>
        <v>-6.5009181113695441E-2</v>
      </c>
      <c r="AF31">
        <f t="shared" si="4"/>
        <v>-0.70304374816378656</v>
      </c>
      <c r="AG31">
        <f t="shared" si="4"/>
        <v>0.26147438401193618</v>
      </c>
      <c r="AH31">
        <f t="shared" si="4"/>
        <v>-0.20874256593021734</v>
      </c>
      <c r="AI31">
        <f t="shared" si="4"/>
        <v>2.717920523261013E-2</v>
      </c>
      <c r="AJ31">
        <f t="shared" si="4"/>
        <v>0.98593089354154073</v>
      </c>
      <c r="AK31">
        <f t="shared" si="4"/>
        <v>0.38558464165817807</v>
      </c>
      <c r="AL31">
        <f t="shared" si="4"/>
        <v>-0.14921955370686552</v>
      </c>
      <c r="AM31">
        <f t="shared" si="4"/>
        <v>-0.51707812336592607</v>
      </c>
      <c r="AN31">
        <f t="shared" si="4"/>
        <v>-0.57084734641644364</v>
      </c>
      <c r="AO31">
        <f t="shared" si="3"/>
        <v>-0.16020583917417339</v>
      </c>
    </row>
    <row r="32" spans="1:41" x14ac:dyDescent="0.25">
      <c r="A32" t="s">
        <v>39</v>
      </c>
      <c r="B32">
        <v>68</v>
      </c>
      <c r="C32">
        <v>71</v>
      </c>
      <c r="D32">
        <v>43</v>
      </c>
      <c r="E32">
        <v>86</v>
      </c>
      <c r="F32">
        <v>63</v>
      </c>
      <c r="G32">
        <v>48</v>
      </c>
      <c r="H32">
        <v>45.44</v>
      </c>
      <c r="I32">
        <v>8.77</v>
      </c>
      <c r="J32">
        <v>46.64</v>
      </c>
      <c r="K32">
        <v>8.19</v>
      </c>
      <c r="L32">
        <v>49.26</v>
      </c>
      <c r="M32">
        <v>10.23</v>
      </c>
      <c r="N32">
        <v>52.29</v>
      </c>
      <c r="O32">
        <v>9.34</v>
      </c>
      <c r="P32">
        <v>48.09</v>
      </c>
      <c r="Q32">
        <v>9.52</v>
      </c>
      <c r="R32">
        <v>2</v>
      </c>
      <c r="S32">
        <v>0.42441227564010409</v>
      </c>
      <c r="T32">
        <f>SUM(Y32:AO32)</f>
        <v>0.43284834955131446</v>
      </c>
      <c r="Y32">
        <f t="shared" si="1"/>
        <v>1.0737329132387874</v>
      </c>
      <c r="Z32">
        <f t="shared" si="4"/>
        <v>-8.7346806818884241E-3</v>
      </c>
      <c r="AA32">
        <f t="shared" si="4"/>
        <v>4.2316862004181362E-3</v>
      </c>
      <c r="AB32">
        <f t="shared" si="4"/>
        <v>3.9411438112828129E-2</v>
      </c>
      <c r="AC32">
        <f t="shared" si="4"/>
        <v>-5.2335742862521253E-2</v>
      </c>
      <c r="AD32">
        <f t="shared" si="4"/>
        <v>-7.1337651507303548E-2</v>
      </c>
      <c r="AE32">
        <f t="shared" si="4"/>
        <v>-5.4744573569427732E-2</v>
      </c>
      <c r="AF32">
        <f t="shared" si="4"/>
        <v>-0.69463596252581994</v>
      </c>
      <c r="AG32">
        <f t="shared" si="4"/>
        <v>0.227493090058004</v>
      </c>
      <c r="AH32">
        <f t="shared" si="4"/>
        <v>-0.21601405092046452</v>
      </c>
      <c r="AI32">
        <f t="shared" si="4"/>
        <v>2.4678236236704763E-2</v>
      </c>
      <c r="AJ32">
        <f t="shared" si="4"/>
        <v>1.1286766399222936</v>
      </c>
      <c r="AK32">
        <f t="shared" si="4"/>
        <v>0.3515624673942212</v>
      </c>
      <c r="AL32">
        <f t="shared" si="4"/>
        <v>-0.14557258327111935</v>
      </c>
      <c r="AM32">
        <f t="shared" si="4"/>
        <v>-0.49230475761852688</v>
      </c>
      <c r="AN32">
        <f t="shared" si="4"/>
        <v>-0.50287688018257504</v>
      </c>
      <c r="AO32">
        <f t="shared" si="3"/>
        <v>-0.17838123847229595</v>
      </c>
    </row>
    <row r="33" spans="1:41" x14ac:dyDescent="0.25">
      <c r="A33" t="s">
        <v>50</v>
      </c>
      <c r="B33">
        <v>42</v>
      </c>
      <c r="C33">
        <v>60</v>
      </c>
      <c r="D33">
        <v>19</v>
      </c>
      <c r="E33">
        <v>65</v>
      </c>
      <c r="F33">
        <v>82</v>
      </c>
      <c r="G33">
        <v>16</v>
      </c>
      <c r="H33">
        <v>49.71</v>
      </c>
      <c r="I33">
        <v>7.91</v>
      </c>
      <c r="J33">
        <v>42.61</v>
      </c>
      <c r="K33">
        <v>8.16</v>
      </c>
      <c r="L33">
        <v>44.56</v>
      </c>
      <c r="M33">
        <v>7.62</v>
      </c>
      <c r="N33">
        <v>51.87</v>
      </c>
      <c r="O33">
        <v>8.74</v>
      </c>
      <c r="P33">
        <v>49.04</v>
      </c>
      <c r="Q33">
        <v>8.65</v>
      </c>
      <c r="R33">
        <v>2</v>
      </c>
      <c r="S33">
        <v>0.26808696288939537</v>
      </c>
      <c r="T33">
        <f>SUM(Y33:AO33)</f>
        <v>0.21406630309999439</v>
      </c>
      <c r="Y33">
        <f t="shared" si="1"/>
        <v>1.0737329132387874</v>
      </c>
      <c r="Z33">
        <f t="shared" si="4"/>
        <v>-5.3949498329310857E-3</v>
      </c>
      <c r="AA33">
        <f t="shared" si="4"/>
        <v>3.576072845423777E-3</v>
      </c>
      <c r="AB33">
        <f t="shared" si="4"/>
        <v>1.7414356375435685E-2</v>
      </c>
      <c r="AC33">
        <f t="shared" si="4"/>
        <v>-3.9556084721673039E-2</v>
      </c>
      <c r="AD33">
        <f t="shared" si="4"/>
        <v>-9.2852181326966529E-2</v>
      </c>
      <c r="AE33">
        <f t="shared" si="4"/>
        <v>-1.8248191189809245E-2</v>
      </c>
      <c r="AF33">
        <f t="shared" si="4"/>
        <v>-0.75991095284239674</v>
      </c>
      <c r="AG33">
        <f t="shared" si="4"/>
        <v>0.20518475967603325</v>
      </c>
      <c r="AH33">
        <f t="shared" si="4"/>
        <v>-0.19734902893912937</v>
      </c>
      <c r="AI33">
        <f t="shared" si="4"/>
        <v>2.4587839766973246E-2</v>
      </c>
      <c r="AJ33">
        <f t="shared" si="4"/>
        <v>1.0209872325403453</v>
      </c>
      <c r="AK33">
        <f t="shared" si="4"/>
        <v>0.26186764433469845</v>
      </c>
      <c r="AL33">
        <f t="shared" si="4"/>
        <v>-0.14440332557416258</v>
      </c>
      <c r="AM33">
        <f t="shared" si="4"/>
        <v>-0.46067918432397487</v>
      </c>
      <c r="AN33">
        <f t="shared" si="4"/>
        <v>-0.51281102524752498</v>
      </c>
      <c r="AO33">
        <f t="shared" si="3"/>
        <v>-0.16207959167913447</v>
      </c>
    </row>
    <row r="34" spans="1:41" x14ac:dyDescent="0.25">
      <c r="A34" t="s">
        <v>51</v>
      </c>
      <c r="B34">
        <v>100</v>
      </c>
      <c r="C34">
        <v>26</v>
      </c>
      <c r="D34">
        <v>50</v>
      </c>
      <c r="E34">
        <v>36</v>
      </c>
      <c r="F34">
        <v>41</v>
      </c>
      <c r="G34">
        <v>57</v>
      </c>
      <c r="H34">
        <v>50.03</v>
      </c>
      <c r="I34">
        <v>5.58</v>
      </c>
      <c r="J34">
        <v>48.55</v>
      </c>
      <c r="K34">
        <v>6.77</v>
      </c>
      <c r="L34">
        <v>47.08</v>
      </c>
      <c r="M34">
        <v>7.03</v>
      </c>
      <c r="N34">
        <v>48.14</v>
      </c>
      <c r="O34">
        <v>6.31</v>
      </c>
      <c r="P34">
        <v>47.61</v>
      </c>
      <c r="Q34">
        <v>7.39</v>
      </c>
      <c r="R34">
        <v>2</v>
      </c>
      <c r="S34">
        <v>0.30981219444526653</v>
      </c>
      <c r="T34">
        <f>SUM(Y34:AO34)</f>
        <v>0.36777887230312012</v>
      </c>
      <c r="Y34">
        <f t="shared" si="1"/>
        <v>1.0737329132387874</v>
      </c>
      <c r="Z34">
        <f t="shared" si="4"/>
        <v>-1.2845118649835917E-2</v>
      </c>
      <c r="AA34">
        <f t="shared" si="4"/>
        <v>1.5496315663503033E-3</v>
      </c>
      <c r="AB34">
        <f t="shared" si="4"/>
        <v>4.582725361956759E-2</v>
      </c>
      <c r="AC34">
        <f t="shared" si="4"/>
        <v>-2.1907985384311223E-2</v>
      </c>
      <c r="AD34">
        <f t="shared" si="4"/>
        <v>-4.6426090663483265E-2</v>
      </c>
      <c r="AE34">
        <f t="shared" si="4"/>
        <v>-6.5009181113695441E-2</v>
      </c>
      <c r="AF34">
        <f t="shared" si="4"/>
        <v>-0.76480275539539555</v>
      </c>
      <c r="AG34">
        <f t="shared" si="4"/>
        <v>0.14474474829232181</v>
      </c>
      <c r="AH34">
        <f t="shared" si="4"/>
        <v>-0.22486025240541493</v>
      </c>
      <c r="AI34">
        <f t="shared" si="4"/>
        <v>2.0399470002746185E-2</v>
      </c>
      <c r="AJ34">
        <f t="shared" si="4"/>
        <v>1.0787270850089643</v>
      </c>
      <c r="AK34">
        <f t="shared" si="4"/>
        <v>0.24159180310668377</v>
      </c>
      <c r="AL34">
        <f t="shared" si="4"/>
        <v>-0.13401920364642736</v>
      </c>
      <c r="AM34">
        <f t="shared" si="4"/>
        <v>-0.33259561248103903</v>
      </c>
      <c r="AN34">
        <f t="shared" si="4"/>
        <v>-0.49785752267607397</v>
      </c>
      <c r="AO34">
        <f t="shared" si="3"/>
        <v>-0.1384703101166247</v>
      </c>
    </row>
    <row r="35" spans="1:41" x14ac:dyDescent="0.25">
      <c r="A35" t="s">
        <v>55</v>
      </c>
      <c r="B35">
        <v>38</v>
      </c>
      <c r="C35">
        <v>80</v>
      </c>
      <c r="D35">
        <v>14</v>
      </c>
      <c r="E35">
        <v>53</v>
      </c>
      <c r="F35">
        <v>67</v>
      </c>
      <c r="G35">
        <v>68</v>
      </c>
      <c r="H35">
        <v>49.75</v>
      </c>
      <c r="I35">
        <v>9.2200000000000006</v>
      </c>
      <c r="J35">
        <v>46.08</v>
      </c>
      <c r="K35">
        <v>8.77</v>
      </c>
      <c r="L35">
        <v>43.91</v>
      </c>
      <c r="M35">
        <v>10.9</v>
      </c>
      <c r="N35">
        <v>48.61</v>
      </c>
      <c r="O35">
        <v>9.7100000000000009</v>
      </c>
      <c r="P35">
        <v>49.94</v>
      </c>
      <c r="Q35">
        <v>9.2100000000000009</v>
      </c>
      <c r="R35">
        <v>2</v>
      </c>
      <c r="S35">
        <v>0.3826410921342227</v>
      </c>
      <c r="T35">
        <f>SUM(Y35:AO35)</f>
        <v>0.2311771735704595</v>
      </c>
      <c r="Y35">
        <f t="shared" si="1"/>
        <v>1.0737329132387874</v>
      </c>
      <c r="Z35">
        <f t="shared" si="4"/>
        <v>-4.8811450869376488E-3</v>
      </c>
      <c r="AA35">
        <f t="shared" si="4"/>
        <v>4.7680971272317024E-3</v>
      </c>
      <c r="AB35">
        <f t="shared" si="4"/>
        <v>1.2831631013478924E-2</v>
      </c>
      <c r="AC35">
        <f t="shared" si="4"/>
        <v>-3.2253422926902635E-2</v>
      </c>
      <c r="AD35">
        <f t="shared" si="4"/>
        <v>-7.5867026206179966E-2</v>
      </c>
      <c r="AE35">
        <f t="shared" si="4"/>
        <v>-7.7554812556689293E-2</v>
      </c>
      <c r="AF35">
        <f t="shared" si="4"/>
        <v>-0.7605224281615216</v>
      </c>
      <c r="AG35">
        <f t="shared" si="4"/>
        <v>0.23916605362996546</v>
      </c>
      <c r="AH35">
        <f t="shared" si="4"/>
        <v>-0.21342040022330627</v>
      </c>
      <c r="AI35">
        <f t="shared" si="4"/>
        <v>2.6425901318180803E-2</v>
      </c>
      <c r="AJ35">
        <f t="shared" si="4"/>
        <v>1.0060940166258203</v>
      </c>
      <c r="AK35">
        <f t="shared" si="4"/>
        <v>0.37458757522942432</v>
      </c>
      <c r="AL35">
        <f t="shared" si="4"/>
        <v>-0.13532765868825994</v>
      </c>
      <c r="AM35">
        <f t="shared" si="4"/>
        <v>-0.51180719448350076</v>
      </c>
      <c r="AN35">
        <f t="shared" si="4"/>
        <v>-0.52222232057221452</v>
      </c>
      <c r="AO35">
        <f t="shared" si="3"/>
        <v>-0.1725726057069166</v>
      </c>
    </row>
    <row r="36" spans="1:41" x14ac:dyDescent="0.25">
      <c r="A36" t="s">
        <v>64</v>
      </c>
      <c r="B36">
        <v>86</v>
      </c>
      <c r="C36">
        <v>25</v>
      </c>
      <c r="D36">
        <v>43</v>
      </c>
      <c r="E36">
        <v>92</v>
      </c>
      <c r="F36">
        <v>52</v>
      </c>
      <c r="G36">
        <v>28</v>
      </c>
      <c r="H36">
        <v>51.95</v>
      </c>
      <c r="I36">
        <v>8.59</v>
      </c>
      <c r="J36">
        <v>47.64</v>
      </c>
      <c r="K36">
        <v>8.15</v>
      </c>
      <c r="L36">
        <v>47.53</v>
      </c>
      <c r="M36">
        <v>10.93</v>
      </c>
      <c r="N36">
        <v>50.17</v>
      </c>
      <c r="O36">
        <v>8.33</v>
      </c>
      <c r="P36">
        <v>52.44</v>
      </c>
      <c r="Q36">
        <v>9.15</v>
      </c>
      <c r="R36">
        <v>2</v>
      </c>
      <c r="S36">
        <v>0.32666791657863659</v>
      </c>
      <c r="T36">
        <f>SUM(Y36:AO36)</f>
        <v>0.35547094135455731</v>
      </c>
      <c r="Y36">
        <f t="shared" si="1"/>
        <v>1.0737329132387874</v>
      </c>
      <c r="Z36">
        <f t="shared" si="4"/>
        <v>-1.104680203885889E-2</v>
      </c>
      <c r="AA36">
        <f t="shared" si="4"/>
        <v>1.4900303522599071E-3</v>
      </c>
      <c r="AB36">
        <f t="shared" si="4"/>
        <v>3.9411438112828129E-2</v>
      </c>
      <c r="AC36">
        <f t="shared" si="4"/>
        <v>-5.5987073759906456E-2</v>
      </c>
      <c r="AD36">
        <f t="shared" si="4"/>
        <v>-5.888187108539341E-2</v>
      </c>
      <c r="AE36">
        <f t="shared" si="4"/>
        <v>-3.1934334582166178E-2</v>
      </c>
      <c r="AF36">
        <f t="shared" si="4"/>
        <v>-0.79415357071338788</v>
      </c>
      <c r="AG36">
        <f t="shared" si="4"/>
        <v>0.22282390462921942</v>
      </c>
      <c r="AH36">
        <f t="shared" si="4"/>
        <v>-0.22064557002253282</v>
      </c>
      <c r="AI36">
        <f t="shared" si="4"/>
        <v>2.4557707610396072E-2</v>
      </c>
      <c r="AJ36">
        <f t="shared" si="4"/>
        <v>1.0890377729497891</v>
      </c>
      <c r="AK36">
        <f t="shared" si="4"/>
        <v>0.37561855020711998</v>
      </c>
      <c r="AL36">
        <f t="shared" si="4"/>
        <v>-0.13967061584838514</v>
      </c>
      <c r="AM36">
        <f t="shared" si="4"/>
        <v>-0.43906837590603093</v>
      </c>
      <c r="AN36">
        <f t="shared" si="4"/>
        <v>-0.54836480758524087</v>
      </c>
      <c r="AO36">
        <f t="shared" si="3"/>
        <v>-0.17144835420393995</v>
      </c>
    </row>
    <row r="37" spans="1:41" x14ac:dyDescent="0.25">
      <c r="A37" t="s">
        <v>67</v>
      </c>
      <c r="B37">
        <v>71</v>
      </c>
      <c r="C37">
        <v>27</v>
      </c>
      <c r="D37">
        <v>19</v>
      </c>
      <c r="E37">
        <v>88</v>
      </c>
      <c r="F37">
        <v>49</v>
      </c>
      <c r="G37">
        <v>48</v>
      </c>
      <c r="H37">
        <v>50.54</v>
      </c>
      <c r="I37">
        <v>9.0399999999999991</v>
      </c>
      <c r="J37">
        <v>50.18</v>
      </c>
      <c r="K37">
        <v>8.2799999999999994</v>
      </c>
      <c r="L37">
        <v>49.24</v>
      </c>
      <c r="M37">
        <v>7.94</v>
      </c>
      <c r="N37">
        <v>45.28</v>
      </c>
      <c r="O37">
        <v>7.65</v>
      </c>
      <c r="P37">
        <v>50.5</v>
      </c>
      <c r="Q37">
        <v>9.18</v>
      </c>
      <c r="R37">
        <v>2</v>
      </c>
      <c r="S37">
        <v>0.26304604637569895</v>
      </c>
      <c r="T37">
        <f>SUM(Y37:AO37)</f>
        <v>0.34600300619676905</v>
      </c>
      <c r="Y37">
        <f t="shared" si="1"/>
        <v>1.0737329132387874</v>
      </c>
      <c r="Z37">
        <f t="shared" ref="Z37:AN74" si="5">Z$2*B37</f>
        <v>-9.1200342413835008E-3</v>
      </c>
      <c r="AA37">
        <f t="shared" si="5"/>
        <v>1.6092327804406996E-3</v>
      </c>
      <c r="AB37">
        <f t="shared" si="5"/>
        <v>1.7414356375435685E-2</v>
      </c>
      <c r="AC37">
        <f t="shared" si="5"/>
        <v>-5.3552853161649656E-2</v>
      </c>
      <c r="AD37">
        <f t="shared" si="5"/>
        <v>-5.5484840061236093E-2</v>
      </c>
      <c r="AE37">
        <f t="shared" si="5"/>
        <v>-5.4744573569427732E-2</v>
      </c>
      <c r="AF37">
        <f t="shared" si="5"/>
        <v>-0.7725990657142372</v>
      </c>
      <c r="AG37">
        <f t="shared" si="5"/>
        <v>0.23449686820118085</v>
      </c>
      <c r="AH37">
        <f t="shared" si="5"/>
        <v>-0.23240962854178623</v>
      </c>
      <c r="AI37">
        <f t="shared" si="5"/>
        <v>2.4949425645899321E-2</v>
      </c>
      <c r="AJ37">
        <f t="shared" si="5"/>
        <v>1.1282183871249236</v>
      </c>
      <c r="AK37">
        <f t="shared" si="5"/>
        <v>0.2728647107634522</v>
      </c>
      <c r="AL37">
        <f t="shared" si="5"/>
        <v>-0.12605711551953117</v>
      </c>
      <c r="AM37">
        <f t="shared" si="5"/>
        <v>-0.40322605950553864</v>
      </c>
      <c r="AN37">
        <f t="shared" si="5"/>
        <v>-0.52807823766313244</v>
      </c>
      <c r="AO37">
        <f t="shared" si="3"/>
        <v>-0.17201047995542826</v>
      </c>
    </row>
    <row r="38" spans="1:41" x14ac:dyDescent="0.25">
      <c r="A38" t="s">
        <v>68</v>
      </c>
      <c r="B38">
        <v>57</v>
      </c>
      <c r="C38">
        <v>51</v>
      </c>
      <c r="D38">
        <v>42</v>
      </c>
      <c r="E38">
        <v>86</v>
      </c>
      <c r="F38">
        <v>48</v>
      </c>
      <c r="G38">
        <v>44</v>
      </c>
      <c r="H38">
        <v>49</v>
      </c>
      <c r="I38">
        <v>8.2799999999999994</v>
      </c>
      <c r="J38">
        <v>45.26</v>
      </c>
      <c r="K38">
        <v>8.57</v>
      </c>
      <c r="L38">
        <v>46.8</v>
      </c>
      <c r="M38">
        <v>10.34</v>
      </c>
      <c r="N38">
        <v>54.03</v>
      </c>
      <c r="O38">
        <v>9.1999999999999993</v>
      </c>
      <c r="P38">
        <v>49.64</v>
      </c>
      <c r="Q38">
        <v>9.6999999999999993</v>
      </c>
      <c r="R38">
        <v>2</v>
      </c>
      <c r="S38">
        <v>0.46572133379517733</v>
      </c>
      <c r="T38">
        <f>SUM(Y38:AO38)</f>
        <v>0.32447388462668408</v>
      </c>
      <c r="Y38">
        <f t="shared" si="1"/>
        <v>1.0737329132387874</v>
      </c>
      <c r="Z38">
        <f t="shared" si="5"/>
        <v>-7.3217176304064728E-3</v>
      </c>
      <c r="AA38">
        <f t="shared" si="5"/>
        <v>3.0396619186102104E-3</v>
      </c>
      <c r="AB38">
        <f t="shared" si="5"/>
        <v>3.8494893040436774E-2</v>
      </c>
      <c r="AC38">
        <f t="shared" si="5"/>
        <v>-5.2335742862521253E-2</v>
      </c>
      <c r="AD38">
        <f t="shared" si="5"/>
        <v>-5.4352496386516992E-2</v>
      </c>
      <c r="AE38">
        <f t="shared" si="5"/>
        <v>-5.0182525771975427E-2</v>
      </c>
      <c r="AF38">
        <f t="shared" si="5"/>
        <v>-0.74905726592793087</v>
      </c>
      <c r="AG38">
        <f t="shared" si="5"/>
        <v>0.21478252972409043</v>
      </c>
      <c r="AH38">
        <f t="shared" si="5"/>
        <v>-0.20962255455961029</v>
      </c>
      <c r="AI38">
        <f t="shared" si="5"/>
        <v>2.5823258186637343E-2</v>
      </c>
      <c r="AJ38">
        <f t="shared" si="5"/>
        <v>1.0723115458457844</v>
      </c>
      <c r="AK38">
        <f t="shared" si="5"/>
        <v>0.35534270897910525</v>
      </c>
      <c r="AL38">
        <f t="shared" si="5"/>
        <v>-0.15041665087279746</v>
      </c>
      <c r="AM38">
        <f t="shared" si="5"/>
        <v>-0.4849254571831314</v>
      </c>
      <c r="AN38">
        <f t="shared" si="5"/>
        <v>-0.51908522213065134</v>
      </c>
      <c r="AO38">
        <f t="shared" si="3"/>
        <v>-0.18175399298122591</v>
      </c>
    </row>
    <row r="39" spans="1:41" x14ac:dyDescent="0.25">
      <c r="A39" t="s">
        <v>69</v>
      </c>
      <c r="B39">
        <v>34</v>
      </c>
      <c r="C39">
        <v>68</v>
      </c>
      <c r="D39">
        <v>70</v>
      </c>
      <c r="E39">
        <v>58</v>
      </c>
      <c r="F39">
        <v>74</v>
      </c>
      <c r="G39">
        <v>66</v>
      </c>
      <c r="H39">
        <v>50.47</v>
      </c>
      <c r="I39">
        <v>8.81</v>
      </c>
      <c r="J39">
        <v>47.69</v>
      </c>
      <c r="K39">
        <v>8.19</v>
      </c>
      <c r="L39">
        <v>45.03</v>
      </c>
      <c r="M39">
        <v>11.36</v>
      </c>
      <c r="N39">
        <v>48.72</v>
      </c>
      <c r="O39">
        <v>9.02</v>
      </c>
      <c r="P39">
        <v>52.62</v>
      </c>
      <c r="Q39">
        <v>9.3800000000000008</v>
      </c>
      <c r="R39">
        <v>2</v>
      </c>
      <c r="S39">
        <v>0.38819213757980942</v>
      </c>
      <c r="T39">
        <f>SUM(Y39:AO39)</f>
        <v>0.28909128627675673</v>
      </c>
      <c r="Y39">
        <f t="shared" si="1"/>
        <v>1.0737329132387874</v>
      </c>
      <c r="Z39">
        <f t="shared" si="5"/>
        <v>-4.367340340944212E-3</v>
      </c>
      <c r="AA39">
        <f t="shared" si="5"/>
        <v>4.0528825581469469E-3</v>
      </c>
      <c r="AB39">
        <f t="shared" si="5"/>
        <v>6.4158155067394626E-2</v>
      </c>
      <c r="AC39">
        <f t="shared" si="5"/>
        <v>-3.5296198674723639E-2</v>
      </c>
      <c r="AD39">
        <f t="shared" si="5"/>
        <v>-8.3793431929213694E-2</v>
      </c>
      <c r="AE39">
        <f t="shared" si="5"/>
        <v>-7.5273788657963137E-2</v>
      </c>
      <c r="AF39">
        <f t="shared" si="5"/>
        <v>-0.77152898390576874</v>
      </c>
      <c r="AG39">
        <f t="shared" si="5"/>
        <v>0.22853068681995614</v>
      </c>
      <c r="AH39">
        <f t="shared" si="5"/>
        <v>-0.22087714597763622</v>
      </c>
      <c r="AI39">
        <f t="shared" si="5"/>
        <v>2.4678236236704763E-2</v>
      </c>
      <c r="AJ39">
        <f t="shared" si="5"/>
        <v>1.0317561732785401</v>
      </c>
      <c r="AK39">
        <f t="shared" si="5"/>
        <v>0.39039585822075779</v>
      </c>
      <c r="AL39">
        <f t="shared" si="5"/>
        <v>-0.13563389284698671</v>
      </c>
      <c r="AM39">
        <f t="shared" si="5"/>
        <v>-0.47543778519476576</v>
      </c>
      <c r="AN39">
        <f t="shared" si="5"/>
        <v>-0.55024706665017875</v>
      </c>
      <c r="AO39">
        <f t="shared" si="3"/>
        <v>-0.17575798496535044</v>
      </c>
    </row>
    <row r="40" spans="1:41" x14ac:dyDescent="0.25">
      <c r="A40" t="s">
        <v>71</v>
      </c>
      <c r="B40">
        <v>66</v>
      </c>
      <c r="C40">
        <v>37</v>
      </c>
      <c r="D40">
        <v>45</v>
      </c>
      <c r="E40">
        <v>85</v>
      </c>
      <c r="F40">
        <v>46</v>
      </c>
      <c r="G40">
        <v>49</v>
      </c>
      <c r="H40">
        <v>51.59</v>
      </c>
      <c r="I40">
        <v>9.51</v>
      </c>
      <c r="J40">
        <v>47.89</v>
      </c>
      <c r="K40">
        <v>9.07</v>
      </c>
      <c r="L40">
        <v>48.71</v>
      </c>
      <c r="M40">
        <v>11.13</v>
      </c>
      <c r="N40">
        <v>49.88</v>
      </c>
      <c r="O40">
        <v>10.18</v>
      </c>
      <c r="P40">
        <v>52.7</v>
      </c>
      <c r="Q40">
        <v>9.48</v>
      </c>
      <c r="R40">
        <v>2</v>
      </c>
      <c r="S40">
        <v>0.45597101475769519</v>
      </c>
      <c r="T40">
        <f>SUM(Y40:AO40)</f>
        <v>0.30697678890612201</v>
      </c>
      <c r="Y40">
        <f t="shared" si="1"/>
        <v>1.0737329132387874</v>
      </c>
      <c r="Z40">
        <f t="shared" si="5"/>
        <v>-8.4777783088917057E-3</v>
      </c>
      <c r="AA40">
        <f t="shared" si="5"/>
        <v>2.2052449213446623E-3</v>
      </c>
      <c r="AB40">
        <f t="shared" si="5"/>
        <v>4.1244528257610831E-2</v>
      </c>
      <c r="AC40">
        <f t="shared" si="5"/>
        <v>-5.1727187712957055E-2</v>
      </c>
      <c r="AD40">
        <f t="shared" si="5"/>
        <v>-5.2087809037078783E-2</v>
      </c>
      <c r="AE40">
        <f t="shared" si="5"/>
        <v>-5.588508551879081E-2</v>
      </c>
      <c r="AF40">
        <f t="shared" si="5"/>
        <v>-0.78865029284126431</v>
      </c>
      <c r="AG40">
        <f t="shared" si="5"/>
        <v>0.24668863015411835</v>
      </c>
      <c r="AH40">
        <f t="shared" si="5"/>
        <v>-0.22180344979804989</v>
      </c>
      <c r="AI40">
        <f t="shared" si="5"/>
        <v>2.7329866015495998E-2</v>
      </c>
      <c r="AJ40">
        <f t="shared" si="5"/>
        <v>1.1160746879946188</v>
      </c>
      <c r="AK40">
        <f t="shared" si="5"/>
        <v>0.38249171672509108</v>
      </c>
      <c r="AL40">
        <f t="shared" si="5"/>
        <v>-0.13886327124810544</v>
      </c>
      <c r="AM40">
        <f t="shared" si="5"/>
        <v>-0.53658056023089973</v>
      </c>
      <c r="AN40">
        <f t="shared" si="5"/>
        <v>-0.55108362623459561</v>
      </c>
      <c r="AO40">
        <f t="shared" si="3"/>
        <v>-0.17763173747031155</v>
      </c>
    </row>
    <row r="41" spans="1:41" x14ac:dyDescent="0.25">
      <c r="A41" t="s">
        <v>73</v>
      </c>
      <c r="B41">
        <v>40</v>
      </c>
      <c r="C41">
        <v>91</v>
      </c>
      <c r="D41">
        <v>62</v>
      </c>
      <c r="E41">
        <v>46</v>
      </c>
      <c r="F41">
        <v>26</v>
      </c>
      <c r="G41">
        <v>68</v>
      </c>
      <c r="H41">
        <v>50</v>
      </c>
      <c r="I41">
        <v>10</v>
      </c>
      <c r="J41">
        <v>50</v>
      </c>
      <c r="K41">
        <v>10</v>
      </c>
      <c r="L41">
        <v>50</v>
      </c>
      <c r="M41">
        <v>10</v>
      </c>
      <c r="N41">
        <v>50</v>
      </c>
      <c r="O41">
        <v>10</v>
      </c>
      <c r="P41">
        <v>50</v>
      </c>
      <c r="Q41">
        <v>10</v>
      </c>
      <c r="R41">
        <v>2</v>
      </c>
      <c r="S41">
        <v>0.4474096385321007</v>
      </c>
      <c r="T41">
        <f>SUM(Y41:AO41)</f>
        <v>0.40224142427430259</v>
      </c>
      <c r="Y41">
        <f t="shared" si="1"/>
        <v>1.0737329132387874</v>
      </c>
      <c r="Z41">
        <f t="shared" si="5"/>
        <v>-5.1380474599343673E-3</v>
      </c>
      <c r="AA41">
        <f t="shared" si="5"/>
        <v>5.423710482226062E-3</v>
      </c>
      <c r="AB41">
        <f t="shared" si="5"/>
        <v>5.682579448826381E-2</v>
      </c>
      <c r="AC41">
        <f t="shared" si="5"/>
        <v>-2.7993536879953228E-2</v>
      </c>
      <c r="AD41">
        <f t="shared" si="5"/>
        <v>-2.9440935542696705E-2</v>
      </c>
      <c r="AE41">
        <f t="shared" si="5"/>
        <v>-7.7554812556689293E-2</v>
      </c>
      <c r="AF41">
        <f t="shared" si="5"/>
        <v>-0.76434414890605185</v>
      </c>
      <c r="AG41">
        <f t="shared" si="5"/>
        <v>0.25939919048803195</v>
      </c>
      <c r="AH41">
        <f t="shared" si="5"/>
        <v>-0.23157595510341394</v>
      </c>
      <c r="AI41">
        <f t="shared" si="5"/>
        <v>3.0132156577173094E-2</v>
      </c>
      <c r="AJ41">
        <f t="shared" si="5"/>
        <v>1.1456319934249832</v>
      </c>
      <c r="AK41">
        <f t="shared" si="5"/>
        <v>0.34365832589855438</v>
      </c>
      <c r="AL41">
        <f t="shared" si="5"/>
        <v>-0.13919734487580737</v>
      </c>
      <c r="AM41">
        <f t="shared" si="5"/>
        <v>-0.5270928882425342</v>
      </c>
      <c r="AN41">
        <f t="shared" si="5"/>
        <v>-0.52284974026052711</v>
      </c>
      <c r="AO41">
        <f t="shared" si="3"/>
        <v>-0.1873752504961092</v>
      </c>
    </row>
  </sheetData>
  <sortState ref="A16:T41">
    <sortCondition descending="1" ref="R16:R41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7" workbookViewId="0">
      <selection activeCell="A16" sqref="A16:B33"/>
    </sheetView>
  </sheetViews>
  <sheetFormatPr defaultRowHeight="15.75" x14ac:dyDescent="0.25"/>
  <sheetData>
    <row r="1" spans="1:9" x14ac:dyDescent="0.25">
      <c r="A1" t="s">
        <v>75</v>
      </c>
    </row>
    <row r="2" spans="1:9" ht="16.5" thickBot="1" x14ac:dyDescent="0.3"/>
    <row r="3" spans="1:9" x14ac:dyDescent="0.25">
      <c r="A3" s="7" t="s">
        <v>76</v>
      </c>
      <c r="B3" s="7"/>
    </row>
    <row r="4" spans="1:9" x14ac:dyDescent="0.25">
      <c r="A4" s="4" t="s">
        <v>77</v>
      </c>
      <c r="B4" s="4">
        <v>0.78489441228779155</v>
      </c>
    </row>
    <row r="5" spans="1:9" x14ac:dyDescent="0.25">
      <c r="A5" s="4" t="s">
        <v>78</v>
      </c>
      <c r="B5" s="4">
        <v>0.61605923844059762</v>
      </c>
    </row>
    <row r="6" spans="1:9" x14ac:dyDescent="0.25">
      <c r="A6" s="4" t="s">
        <v>79</v>
      </c>
      <c r="B6" s="4">
        <v>-6.6502115442784449E-2</v>
      </c>
    </row>
    <row r="7" spans="1:9" x14ac:dyDescent="0.25">
      <c r="A7" s="4" t="s">
        <v>80</v>
      </c>
      <c r="B7" s="4">
        <v>7.7344775220095321E-2</v>
      </c>
    </row>
    <row r="8" spans="1:9" ht="16.5" thickBot="1" x14ac:dyDescent="0.3">
      <c r="A8" s="5" t="s">
        <v>81</v>
      </c>
      <c r="B8" s="5">
        <v>26</v>
      </c>
    </row>
    <row r="10" spans="1:9" ht="16.5" thickBot="1" x14ac:dyDescent="0.3">
      <c r="A10" t="s">
        <v>82</v>
      </c>
    </row>
    <row r="11" spans="1:9" x14ac:dyDescent="0.25">
      <c r="A11" s="6"/>
      <c r="B11" s="6" t="s">
        <v>87</v>
      </c>
      <c r="C11" s="6" t="s">
        <v>88</v>
      </c>
      <c r="D11" s="6" t="s">
        <v>89</v>
      </c>
      <c r="E11" s="6" t="s">
        <v>90</v>
      </c>
      <c r="F11" s="6" t="s">
        <v>91</v>
      </c>
    </row>
    <row r="12" spans="1:9" x14ac:dyDescent="0.25">
      <c r="A12" s="4" t="s">
        <v>83</v>
      </c>
      <c r="B12" s="4">
        <v>16</v>
      </c>
      <c r="C12" s="4">
        <v>8.6389851085373393E-2</v>
      </c>
      <c r="D12" s="4">
        <v>5.399365692835837E-3</v>
      </c>
      <c r="E12" s="4">
        <v>0.90256976158344504</v>
      </c>
      <c r="F12" s="4">
        <v>0.58970739026995012</v>
      </c>
    </row>
    <row r="13" spans="1:9" x14ac:dyDescent="0.25">
      <c r="A13" s="4" t="s">
        <v>84</v>
      </c>
      <c r="B13" s="4">
        <v>9</v>
      </c>
      <c r="C13" s="4">
        <v>5.3839928284623632E-2</v>
      </c>
      <c r="D13" s="4">
        <v>5.9822142538470706E-3</v>
      </c>
      <c r="E13" s="4"/>
      <c r="F13" s="4"/>
    </row>
    <row r="14" spans="1:9" ht="16.5" thickBot="1" x14ac:dyDescent="0.3">
      <c r="A14" s="5" t="s">
        <v>85</v>
      </c>
      <c r="B14" s="5">
        <v>25</v>
      </c>
      <c r="C14" s="5">
        <v>0.14022977936999703</v>
      </c>
      <c r="D14" s="5"/>
      <c r="E14" s="5"/>
      <c r="F14" s="5"/>
    </row>
    <row r="15" spans="1:9" ht="16.5" thickBot="1" x14ac:dyDescent="0.3"/>
    <row r="16" spans="1:9" x14ac:dyDescent="0.25">
      <c r="A16" s="6"/>
      <c r="B16" s="6" t="s">
        <v>92</v>
      </c>
      <c r="C16" s="6" t="s">
        <v>80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</row>
    <row r="17" spans="1:9" x14ac:dyDescent="0.25">
      <c r="A17" s="4" t="s">
        <v>86</v>
      </c>
      <c r="B17" s="4">
        <v>-1.1973464141370369</v>
      </c>
      <c r="C17" s="4">
        <v>1.7450567330853373</v>
      </c>
      <c r="D17" s="4">
        <v>-0.68613609599962722</v>
      </c>
      <c r="E17" s="4">
        <v>0.50991519922459383</v>
      </c>
      <c r="F17" s="4">
        <v>-5.1449390023752688</v>
      </c>
      <c r="G17" s="4">
        <v>2.7502461741011945</v>
      </c>
      <c r="H17" s="4">
        <v>-5.1449390023752688</v>
      </c>
      <c r="I17" s="4">
        <v>2.7502461741011945</v>
      </c>
    </row>
    <row r="18" spans="1:9" x14ac:dyDescent="0.25">
      <c r="A18" s="4" t="s">
        <v>1</v>
      </c>
      <c r="B18" s="4">
        <v>1.9032734680730324E-3</v>
      </c>
      <c r="C18" s="4">
        <v>1.8425543762198855E-3</v>
      </c>
      <c r="D18" s="4">
        <v>1.0329537584544539</v>
      </c>
      <c r="E18" s="4">
        <v>0.3285831937052876</v>
      </c>
      <c r="F18" s="4">
        <v>-2.2648741119379607E-3</v>
      </c>
      <c r="G18" s="4">
        <v>6.0714210480840251E-3</v>
      </c>
      <c r="H18" s="4">
        <v>-2.2648741119379607E-3</v>
      </c>
      <c r="I18" s="4">
        <v>6.0714210480840251E-3</v>
      </c>
    </row>
    <row r="19" spans="1:9" x14ac:dyDescent="0.25">
      <c r="A19" s="4" t="s">
        <v>2</v>
      </c>
      <c r="B19" s="4">
        <v>1.4161818699679617E-3</v>
      </c>
      <c r="C19" s="4">
        <v>2.0894794128613688E-3</v>
      </c>
      <c r="D19" s="4">
        <v>0.67776780247316148</v>
      </c>
      <c r="E19" s="4">
        <v>0.51496336017139044</v>
      </c>
      <c r="F19" s="4">
        <v>-3.3105489503557719E-3</v>
      </c>
      <c r="G19" s="4">
        <v>6.1429126902916957E-3</v>
      </c>
      <c r="H19" s="4">
        <v>-3.3105489503557719E-3</v>
      </c>
      <c r="I19" s="4">
        <v>6.1429126902916957E-3</v>
      </c>
    </row>
    <row r="20" spans="1:9" x14ac:dyDescent="0.25">
      <c r="A20" s="4" t="s">
        <v>3</v>
      </c>
      <c r="B20" s="4">
        <v>-1.7980076701902136E-4</v>
      </c>
      <c r="C20" s="4">
        <v>1.5829202250368171E-3</v>
      </c>
      <c r="D20" s="4">
        <v>-0.11358801547616802</v>
      </c>
      <c r="E20" s="4">
        <v>0.91205784973324444</v>
      </c>
      <c r="F20" s="4">
        <v>-3.7606150922242041E-3</v>
      </c>
      <c r="G20" s="4">
        <v>3.4010135581861618E-3</v>
      </c>
      <c r="H20" s="4">
        <v>-3.7606150922242041E-3</v>
      </c>
      <c r="I20" s="4">
        <v>3.4010135581861618E-3</v>
      </c>
    </row>
    <row r="21" spans="1:9" x14ac:dyDescent="0.25">
      <c r="A21" s="4" t="s">
        <v>4</v>
      </c>
      <c r="B21" s="4">
        <v>-2.0240472731886507E-3</v>
      </c>
      <c r="C21" s="4">
        <v>2.2701355953674176E-3</v>
      </c>
      <c r="D21" s="4">
        <v>-0.89159752277311088</v>
      </c>
      <c r="E21" s="4">
        <v>0.39581979493272013</v>
      </c>
      <c r="F21" s="4">
        <v>-7.1594507707722225E-3</v>
      </c>
      <c r="G21" s="4">
        <v>3.1113562243949211E-3</v>
      </c>
      <c r="H21" s="4">
        <v>-7.1594507707722225E-3</v>
      </c>
      <c r="I21" s="4">
        <v>3.1113562243949211E-3</v>
      </c>
    </row>
    <row r="22" spans="1:9" x14ac:dyDescent="0.25">
      <c r="A22" s="4" t="s">
        <v>5</v>
      </c>
      <c r="B22" s="4">
        <v>-7.0984173453716786E-4</v>
      </c>
      <c r="C22" s="4">
        <v>1.8962418872099298E-3</v>
      </c>
      <c r="D22" s="4">
        <v>-0.37434134290831772</v>
      </c>
      <c r="E22" s="4">
        <v>0.71681798907843974</v>
      </c>
      <c r="F22" s="4">
        <v>-4.999438902087097E-3</v>
      </c>
      <c r="G22" s="4">
        <v>3.5797554330127611E-3</v>
      </c>
      <c r="H22" s="4">
        <v>-4.999438902087097E-3</v>
      </c>
      <c r="I22" s="4">
        <v>3.5797554330127611E-3</v>
      </c>
    </row>
    <row r="23" spans="1:9" x14ac:dyDescent="0.25">
      <c r="A23" s="4" t="s">
        <v>6</v>
      </c>
      <c r="B23" s="4">
        <v>-1.5798236582706513E-3</v>
      </c>
      <c r="C23" s="4">
        <v>1.7236917394332079E-3</v>
      </c>
      <c r="D23" s="4">
        <v>-0.91653491290161659</v>
      </c>
      <c r="E23" s="4">
        <v>0.38328849529790665</v>
      </c>
      <c r="F23" s="4">
        <v>-5.47908527308558E-3</v>
      </c>
      <c r="G23" s="4">
        <v>2.3194379565442775E-3</v>
      </c>
      <c r="H23" s="4">
        <v>-5.47908527308558E-3</v>
      </c>
      <c r="I23" s="4">
        <v>2.3194379565442775E-3</v>
      </c>
    </row>
    <row r="24" spans="1:9" x14ac:dyDescent="0.25">
      <c r="A24" s="4" t="s">
        <v>7</v>
      </c>
      <c r="B24" s="4">
        <v>2.4443941550535381E-2</v>
      </c>
      <c r="C24" s="4">
        <v>1.9336756788215507E-2</v>
      </c>
      <c r="D24" s="4">
        <v>1.2641179603309884</v>
      </c>
      <c r="E24" s="4">
        <v>0.23794428186709421</v>
      </c>
      <c r="F24" s="4">
        <v>-1.9298841323213144E-2</v>
      </c>
      <c r="G24" s="4">
        <v>6.8186724424283904E-2</v>
      </c>
      <c r="H24" s="4">
        <v>-1.9298841323213144E-2</v>
      </c>
      <c r="I24" s="4">
        <v>6.8186724424283904E-2</v>
      </c>
    </row>
    <row r="25" spans="1:9" x14ac:dyDescent="0.25">
      <c r="A25" s="4" t="s">
        <v>8</v>
      </c>
      <c r="B25" s="4">
        <v>5.4825114133023913E-2</v>
      </c>
      <c r="C25" s="4">
        <v>3.7576780614447233E-2</v>
      </c>
      <c r="D25" s="4">
        <v>1.4590157335603458</v>
      </c>
      <c r="E25" s="4">
        <v>0.17856145091891959</v>
      </c>
      <c r="F25" s="4">
        <v>-3.017946928884465E-2</v>
      </c>
      <c r="G25" s="4">
        <v>0.13982969755489247</v>
      </c>
      <c r="H25" s="4">
        <v>-3.017946928884465E-2</v>
      </c>
      <c r="I25" s="4">
        <v>0.13982969755489247</v>
      </c>
    </row>
    <row r="26" spans="1:9" x14ac:dyDescent="0.25">
      <c r="A26" s="4" t="s">
        <v>9</v>
      </c>
      <c r="B26" s="4">
        <v>-1.4476895464111237E-2</v>
      </c>
      <c r="C26" s="4">
        <v>1.6874397558766525E-2</v>
      </c>
      <c r="D26" s="4">
        <v>-0.85792072953681553</v>
      </c>
      <c r="E26" s="4">
        <v>0.41319925657386969</v>
      </c>
      <c r="F26" s="4">
        <v>-5.2649434769579485E-2</v>
      </c>
      <c r="G26" s="4">
        <v>2.3695643841357007E-2</v>
      </c>
      <c r="H26" s="4">
        <v>-5.2649434769579485E-2</v>
      </c>
      <c r="I26" s="4">
        <v>2.3695643841357007E-2</v>
      </c>
    </row>
    <row r="27" spans="1:9" x14ac:dyDescent="0.25">
      <c r="A27" s="4" t="s">
        <v>10</v>
      </c>
      <c r="B27" s="4">
        <v>-2.2223874249754218E-2</v>
      </c>
      <c r="C27" s="4">
        <v>5.3858509799249235E-2</v>
      </c>
      <c r="D27" s="4">
        <v>-0.41263440694127801</v>
      </c>
      <c r="E27" s="4">
        <v>0.68953083177122299</v>
      </c>
      <c r="F27" s="4">
        <v>-0.1440602879697632</v>
      </c>
      <c r="G27" s="4">
        <v>9.9612539470254766E-2</v>
      </c>
      <c r="H27" s="4">
        <v>-0.1440602879697632</v>
      </c>
      <c r="I27" s="4">
        <v>9.9612539470254766E-2</v>
      </c>
    </row>
    <row r="28" spans="1:9" x14ac:dyDescent="0.25">
      <c r="A28" s="4" t="s">
        <v>11</v>
      </c>
      <c r="B28" s="4">
        <v>3.0346172496122257E-3</v>
      </c>
      <c r="C28" s="4">
        <v>1.0123891348306668E-2</v>
      </c>
      <c r="D28" s="4">
        <v>0.29974810526979817</v>
      </c>
      <c r="E28" s="4">
        <v>0.77117671149772027</v>
      </c>
      <c r="F28" s="4">
        <v>-1.9867216079350481E-2</v>
      </c>
      <c r="G28" s="4">
        <v>2.5936450578574934E-2</v>
      </c>
      <c r="H28" s="4">
        <v>-1.9867216079350481E-2</v>
      </c>
      <c r="I28" s="4">
        <v>2.5936450578574934E-2</v>
      </c>
    </row>
    <row r="29" spans="1:9" x14ac:dyDescent="0.25">
      <c r="A29" s="4" t="s">
        <v>12</v>
      </c>
      <c r="B29" s="4">
        <v>1.1572758705658003E-2</v>
      </c>
      <c r="C29" s="4">
        <v>3.5147043576472262E-2</v>
      </c>
      <c r="D29" s="4">
        <v>0.32926691772746741</v>
      </c>
      <c r="E29" s="4">
        <v>0.74948723248030635</v>
      </c>
      <c r="F29" s="4">
        <v>-6.7935377672039374E-2</v>
      </c>
      <c r="G29" s="4">
        <v>9.1080895083355387E-2</v>
      </c>
      <c r="H29" s="4">
        <v>-6.7935377672039374E-2</v>
      </c>
      <c r="I29" s="4">
        <v>9.1080895083355387E-2</v>
      </c>
    </row>
    <row r="30" spans="1:9" x14ac:dyDescent="0.25">
      <c r="A30" s="4" t="s">
        <v>13</v>
      </c>
      <c r="B30" s="4">
        <v>1.4488249362478178E-2</v>
      </c>
      <c r="C30" s="4">
        <v>1.5279512780497353E-2</v>
      </c>
      <c r="D30" s="4">
        <v>0.94821409364380138</v>
      </c>
      <c r="E30" s="4">
        <v>0.36778421218432455</v>
      </c>
      <c r="F30" s="4">
        <v>-2.0076409917990635E-2</v>
      </c>
      <c r="G30" s="4">
        <v>4.9052908642946993E-2</v>
      </c>
      <c r="H30" s="4">
        <v>-2.0076409917990635E-2</v>
      </c>
      <c r="I30" s="4">
        <v>4.9052908642946993E-2</v>
      </c>
    </row>
    <row r="31" spans="1:9" x14ac:dyDescent="0.25">
      <c r="A31" s="4" t="s">
        <v>14</v>
      </c>
      <c r="B31" s="4">
        <v>-7.2639445529403435E-2</v>
      </c>
      <c r="C31" s="4">
        <v>5.7006713537516289E-2</v>
      </c>
      <c r="D31" s="4">
        <v>-1.2742261572682874</v>
      </c>
      <c r="E31" s="4">
        <v>0.23450039963923844</v>
      </c>
      <c r="F31" s="4">
        <v>-0.20159759088588133</v>
      </c>
      <c r="G31" s="4">
        <v>5.6318699827074464E-2</v>
      </c>
      <c r="H31" s="4">
        <v>-0.20159759088588133</v>
      </c>
      <c r="I31" s="4">
        <v>5.6318699827074464E-2</v>
      </c>
    </row>
    <row r="32" spans="1:9" x14ac:dyDescent="0.25">
      <c r="A32" s="4" t="s">
        <v>15</v>
      </c>
      <c r="B32" s="4">
        <v>4.7766564034544068E-3</v>
      </c>
      <c r="C32" s="4">
        <v>1.4973711012533095E-2</v>
      </c>
      <c r="D32" s="4">
        <v>0.31900284434875992</v>
      </c>
      <c r="E32" s="4">
        <v>0.75700374541300519</v>
      </c>
      <c r="F32" s="4">
        <v>-2.9096231217217702E-2</v>
      </c>
      <c r="G32" s="4">
        <v>3.8649544024126514E-2</v>
      </c>
      <c r="H32" s="4">
        <v>-2.9096231217217702E-2</v>
      </c>
      <c r="I32" s="4">
        <v>3.8649544024126514E-2</v>
      </c>
    </row>
    <row r="33" spans="1:9" ht="16.5" thickBot="1" x14ac:dyDescent="0.3">
      <c r="A33" s="5" t="s">
        <v>16</v>
      </c>
      <c r="B33" s="5">
        <v>2.5848449233594615E-2</v>
      </c>
      <c r="C33" s="5">
        <v>3.4340751005384466E-2</v>
      </c>
      <c r="D33" s="5">
        <v>0.75270483250473175</v>
      </c>
      <c r="E33" s="5">
        <v>0.47085585618065395</v>
      </c>
      <c r="F33" s="5">
        <v>-5.183572662910553E-2</v>
      </c>
      <c r="G33" s="5">
        <v>0.10353262509629475</v>
      </c>
      <c r="H33" s="5">
        <v>-5.183572662910553E-2</v>
      </c>
      <c r="I33" s="5">
        <v>0.10353262509629475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opLeftCell="Q2" workbookViewId="0">
      <selection activeCell="R2" sqref="R2"/>
    </sheetView>
  </sheetViews>
  <sheetFormatPr defaultRowHeight="15.75" x14ac:dyDescent="0.25"/>
  <cols>
    <col min="1" max="1" width="13.875" bestFit="1" customWidth="1"/>
    <col min="24" max="24" width="10.625" bestFit="1" customWidth="1"/>
  </cols>
  <sheetData>
    <row r="1" spans="1:41" x14ac:dyDescent="0.25">
      <c r="V1" t="s">
        <v>102</v>
      </c>
      <c r="W1" t="s">
        <v>103</v>
      </c>
      <c r="Y1" t="s">
        <v>86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</row>
    <row r="2" spans="1:4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74</v>
      </c>
      <c r="S2" t="s">
        <v>24</v>
      </c>
      <c r="T2" t="s">
        <v>99</v>
      </c>
      <c r="U2" t="s">
        <v>100</v>
      </c>
      <c r="V2">
        <f>RSQ(S3:S28,T3:T28)</f>
        <v>0.61605923844059773</v>
      </c>
      <c r="W2">
        <f>CORREL(S3:S28,T3:T28)</f>
        <v>0.78489441228779167</v>
      </c>
      <c r="X2" t="s">
        <v>92</v>
      </c>
      <c r="Y2">
        <v>-1.1973464141370369</v>
      </c>
      <c r="Z2">
        <v>1.9032734680730324E-3</v>
      </c>
      <c r="AA2">
        <v>1.4161818699679617E-3</v>
      </c>
      <c r="AB2">
        <v>-1.7980076701902136E-4</v>
      </c>
      <c r="AC2">
        <v>-2.0240472731886507E-3</v>
      </c>
      <c r="AD2">
        <v>-7.0984173453716786E-4</v>
      </c>
      <c r="AE2">
        <v>-1.5798236582706513E-3</v>
      </c>
      <c r="AF2">
        <v>2.4443941550535381E-2</v>
      </c>
      <c r="AG2">
        <v>5.4825114133023913E-2</v>
      </c>
      <c r="AH2">
        <v>-1.4476895464111237E-2</v>
      </c>
      <c r="AI2">
        <v>-2.2223874249754218E-2</v>
      </c>
      <c r="AJ2">
        <v>3.0346172496122257E-3</v>
      </c>
      <c r="AK2">
        <v>1.1572758705658003E-2</v>
      </c>
      <c r="AL2">
        <v>1.4488249362478178E-2</v>
      </c>
      <c r="AM2">
        <v>-7.2639445529403435E-2</v>
      </c>
      <c r="AN2">
        <v>4.7766564034544068E-3</v>
      </c>
      <c r="AO2">
        <v>2.5848449233594615E-2</v>
      </c>
    </row>
    <row r="3" spans="1:41" x14ac:dyDescent="0.25">
      <c r="A3" t="s">
        <v>26</v>
      </c>
      <c r="B3">
        <v>49</v>
      </c>
      <c r="C3">
        <v>46</v>
      </c>
      <c r="D3">
        <v>56</v>
      </c>
      <c r="E3">
        <v>86</v>
      </c>
      <c r="F3">
        <v>20</v>
      </c>
      <c r="G3">
        <v>62</v>
      </c>
      <c r="H3">
        <v>49.1</v>
      </c>
      <c r="I3">
        <v>7.78</v>
      </c>
      <c r="J3">
        <v>42.75</v>
      </c>
      <c r="K3">
        <v>9.3800000000000008</v>
      </c>
      <c r="L3">
        <v>48.18</v>
      </c>
      <c r="M3">
        <v>9.76</v>
      </c>
      <c r="N3">
        <v>55.05</v>
      </c>
      <c r="O3">
        <v>9.2100000000000009</v>
      </c>
      <c r="P3">
        <v>50.83</v>
      </c>
      <c r="Q3">
        <v>10.59</v>
      </c>
      <c r="R3">
        <v>3</v>
      </c>
      <c r="S3">
        <v>0.39266988307601136</v>
      </c>
      <c r="T3">
        <f>SUM(Y3:AO3)</f>
        <v>0.36842457890253005</v>
      </c>
      <c r="U3" t="s">
        <v>101</v>
      </c>
      <c r="V3">
        <f>RSQ(S29:S41,T29:T41)</f>
        <v>0.21620757650004147</v>
      </c>
      <c r="W3">
        <f>CORREL(S29:S41,T29:T41)</f>
        <v>0.46498126467637541</v>
      </c>
      <c r="Y3">
        <f>Y$2</f>
        <v>-1.1973464141370369</v>
      </c>
      <c r="Z3">
        <f>Z$2*B3</f>
        <v>9.3260399935578595E-2</v>
      </c>
      <c r="AA3">
        <f>AA$2*C3</f>
        <v>6.5144366018526231E-2</v>
      </c>
      <c r="AB3">
        <f>AB$2*D3</f>
        <v>-1.0068842953065196E-2</v>
      </c>
      <c r="AC3">
        <f>AC$2*E3</f>
        <v>-0.17406806549422396</v>
      </c>
      <c r="AD3">
        <f>AD$2*F3</f>
        <v>-1.4196834690743357E-2</v>
      </c>
      <c r="AE3">
        <f>AE$2*G3</f>
        <v>-9.7949066812780372E-2</v>
      </c>
      <c r="AF3">
        <f>AF$2*H3</f>
        <v>1.2001975301312873</v>
      </c>
      <c r="AG3">
        <f>AG$2*I3</f>
        <v>0.42653938795492607</v>
      </c>
      <c r="AH3">
        <f>AH$2*J3</f>
        <v>-0.61888728109075541</v>
      </c>
      <c r="AI3">
        <f>AI$2*K3</f>
        <v>-0.20845994046269459</v>
      </c>
      <c r="AJ3">
        <f>AJ$2*L3</f>
        <v>0.14620785908631703</v>
      </c>
      <c r="AK3">
        <f>AK$2*M3</f>
        <v>0.11295012496722211</v>
      </c>
      <c r="AL3">
        <f>AL$2*N3</f>
        <v>0.79757812740442369</v>
      </c>
      <c r="AM3">
        <f>AM$2*O3</f>
        <v>-0.66900929332580572</v>
      </c>
      <c r="AN3">
        <f>AN$2*P3</f>
        <v>0.24279744498758749</v>
      </c>
      <c r="AO3">
        <f>AO$2*Q3</f>
        <v>0.27373507738376696</v>
      </c>
    </row>
    <row r="4" spans="1:41" x14ac:dyDescent="0.25">
      <c r="A4" t="s">
        <v>27</v>
      </c>
      <c r="B4">
        <v>38</v>
      </c>
      <c r="C4">
        <v>90</v>
      </c>
      <c r="D4">
        <v>61</v>
      </c>
      <c r="E4">
        <v>51</v>
      </c>
      <c r="F4">
        <v>21</v>
      </c>
      <c r="G4">
        <v>71</v>
      </c>
      <c r="H4">
        <v>48.98</v>
      </c>
      <c r="I4">
        <v>10.06</v>
      </c>
      <c r="J4">
        <v>47.51</v>
      </c>
      <c r="K4">
        <v>10.7</v>
      </c>
      <c r="L4">
        <v>45.87</v>
      </c>
      <c r="M4">
        <v>10.89</v>
      </c>
      <c r="N4">
        <v>50.82</v>
      </c>
      <c r="O4">
        <v>10.41</v>
      </c>
      <c r="P4">
        <v>50.07</v>
      </c>
      <c r="Q4">
        <v>8.7799999999999994</v>
      </c>
      <c r="R4">
        <v>3</v>
      </c>
      <c r="S4">
        <v>0.34616735435895807</v>
      </c>
      <c r="T4">
        <f t="shared" ref="T4:T41" si="0">SUM(Y4:AO4)</f>
        <v>0.29583608999102795</v>
      </c>
      <c r="Y4">
        <f t="shared" ref="Y4:Y41" si="1">Y$2</f>
        <v>-1.1973464141370369</v>
      </c>
      <c r="Z4">
        <f t="shared" ref="Z4:AO41" si="2">Z$2*B4</f>
        <v>7.232439178677523E-2</v>
      </c>
      <c r="AA4">
        <f t="shared" si="2"/>
        <v>0.12745636829711654</v>
      </c>
      <c r="AB4">
        <f t="shared" si="2"/>
        <v>-1.0967846788160302E-2</v>
      </c>
      <c r="AC4">
        <f t="shared" si="2"/>
        <v>-0.10322641093262118</v>
      </c>
      <c r="AD4">
        <f t="shared" si="2"/>
        <v>-1.4906676425280525E-2</v>
      </c>
      <c r="AE4">
        <f t="shared" si="2"/>
        <v>-0.11216747973721623</v>
      </c>
      <c r="AF4">
        <f t="shared" si="2"/>
        <v>1.197264257145223</v>
      </c>
      <c r="AG4">
        <f t="shared" si="2"/>
        <v>0.55154064817822057</v>
      </c>
      <c r="AH4">
        <f t="shared" si="2"/>
        <v>-0.68779730349992485</v>
      </c>
      <c r="AI4">
        <f t="shared" si="2"/>
        <v>-0.23779545447237013</v>
      </c>
      <c r="AJ4">
        <f t="shared" si="2"/>
        <v>0.13919789323971279</v>
      </c>
      <c r="AK4">
        <f t="shared" si="2"/>
        <v>0.12602734230461565</v>
      </c>
      <c r="AL4">
        <f t="shared" si="2"/>
        <v>0.73629283260114098</v>
      </c>
      <c r="AM4">
        <f t="shared" si="2"/>
        <v>-0.75617662796108975</v>
      </c>
      <c r="AN4">
        <f t="shared" si="2"/>
        <v>0.23916718612096216</v>
      </c>
      <c r="AO4">
        <f t="shared" si="2"/>
        <v>0.2269493842709607</v>
      </c>
    </row>
    <row r="5" spans="1:41" x14ac:dyDescent="0.25">
      <c r="A5" t="s">
        <v>28</v>
      </c>
      <c r="B5">
        <v>11</v>
      </c>
      <c r="C5">
        <v>55</v>
      </c>
      <c r="D5">
        <v>79</v>
      </c>
      <c r="E5">
        <v>70</v>
      </c>
      <c r="F5">
        <v>60</v>
      </c>
      <c r="G5">
        <v>63</v>
      </c>
      <c r="H5">
        <v>50.61</v>
      </c>
      <c r="I5">
        <v>9.2100000000000009</v>
      </c>
      <c r="J5">
        <v>45.9</v>
      </c>
      <c r="K5">
        <v>8.34</v>
      </c>
      <c r="L5">
        <v>46.73</v>
      </c>
      <c r="M5">
        <v>11.1</v>
      </c>
      <c r="N5">
        <v>49.69</v>
      </c>
      <c r="O5">
        <v>8.94</v>
      </c>
      <c r="P5">
        <v>49.29</v>
      </c>
      <c r="Q5">
        <v>10.34</v>
      </c>
      <c r="R5">
        <v>3</v>
      </c>
      <c r="S5">
        <v>0.26764263362580865</v>
      </c>
      <c r="T5">
        <f t="shared" si="0"/>
        <v>0.33918731528859791</v>
      </c>
      <c r="Y5">
        <f t="shared" si="1"/>
        <v>-1.1973464141370369</v>
      </c>
      <c r="Z5">
        <f t="shared" si="2"/>
        <v>2.0936008148803358E-2</v>
      </c>
      <c r="AA5">
        <f t="shared" si="2"/>
        <v>7.7890002848237896E-2</v>
      </c>
      <c r="AB5">
        <f t="shared" si="2"/>
        <v>-1.4204260594502686E-2</v>
      </c>
      <c r="AC5">
        <f t="shared" si="2"/>
        <v>-0.14168330912320554</v>
      </c>
      <c r="AD5">
        <f t="shared" si="2"/>
        <v>-4.259050407223007E-2</v>
      </c>
      <c r="AE5">
        <f t="shared" si="2"/>
        <v>-9.9528890471051026E-2</v>
      </c>
      <c r="AF5">
        <f t="shared" si="2"/>
        <v>1.2371078818725956</v>
      </c>
      <c r="AG5">
        <f t="shared" si="2"/>
        <v>0.50493930116515029</v>
      </c>
      <c r="AH5">
        <f t="shared" si="2"/>
        <v>-0.66448950180270572</v>
      </c>
      <c r="AI5">
        <f t="shared" si="2"/>
        <v>-0.18534711124295017</v>
      </c>
      <c r="AJ5">
        <f t="shared" si="2"/>
        <v>0.14180766407437931</v>
      </c>
      <c r="AK5">
        <f t="shared" si="2"/>
        <v>0.12845762163280383</v>
      </c>
      <c r="AL5">
        <f t="shared" si="2"/>
        <v>0.71992111082154064</v>
      </c>
      <c r="AM5">
        <f t="shared" si="2"/>
        <v>-0.6493966430328667</v>
      </c>
      <c r="AN5">
        <f t="shared" si="2"/>
        <v>0.23544139412626772</v>
      </c>
      <c r="AO5">
        <f t="shared" si="2"/>
        <v>0.2672729650753683</v>
      </c>
    </row>
    <row r="6" spans="1:41" x14ac:dyDescent="0.25">
      <c r="A6" t="s">
        <v>31</v>
      </c>
      <c r="B6">
        <v>39</v>
      </c>
      <c r="C6">
        <v>80</v>
      </c>
      <c r="D6">
        <v>52</v>
      </c>
      <c r="E6">
        <v>48</v>
      </c>
      <c r="F6">
        <v>36</v>
      </c>
      <c r="G6">
        <v>68</v>
      </c>
      <c r="H6">
        <v>48.32</v>
      </c>
      <c r="I6">
        <v>9.7100000000000009</v>
      </c>
      <c r="J6">
        <v>49.14</v>
      </c>
      <c r="K6">
        <v>9.1300000000000008</v>
      </c>
      <c r="L6">
        <v>49.05</v>
      </c>
      <c r="M6">
        <v>10.19</v>
      </c>
      <c r="N6">
        <v>50.58</v>
      </c>
      <c r="O6">
        <v>9.66</v>
      </c>
      <c r="P6">
        <v>48.75</v>
      </c>
      <c r="Q6">
        <v>9.9600000000000009</v>
      </c>
      <c r="R6">
        <v>3</v>
      </c>
      <c r="S6">
        <v>0.30146445002600863</v>
      </c>
      <c r="T6">
        <f t="shared" si="0"/>
        <v>0.33807962973756001</v>
      </c>
      <c r="Y6">
        <f t="shared" si="1"/>
        <v>-1.1973464141370369</v>
      </c>
      <c r="Z6">
        <f t="shared" si="2"/>
        <v>7.4227665254848266E-2</v>
      </c>
      <c r="AA6">
        <f t="shared" si="2"/>
        <v>0.11329454959743693</v>
      </c>
      <c r="AB6">
        <f t="shared" si="2"/>
        <v>-9.3496398849891096E-3</v>
      </c>
      <c r="AC6">
        <f t="shared" si="2"/>
        <v>-9.7154269113055233E-2</v>
      </c>
      <c r="AD6">
        <f t="shared" si="2"/>
        <v>-2.5554302443338044E-2</v>
      </c>
      <c r="AE6">
        <f t="shared" si="2"/>
        <v>-0.10742800876240428</v>
      </c>
      <c r="AF6">
        <f t="shared" si="2"/>
        <v>1.1811312557218696</v>
      </c>
      <c r="AG6">
        <f t="shared" si="2"/>
        <v>0.5323518582316622</v>
      </c>
      <c r="AH6">
        <f t="shared" si="2"/>
        <v>-0.71139464310642619</v>
      </c>
      <c r="AI6">
        <f t="shared" si="2"/>
        <v>-0.20290397190025602</v>
      </c>
      <c r="AJ6">
        <f t="shared" si="2"/>
        <v>0.14884797609347966</v>
      </c>
      <c r="AK6">
        <f t="shared" si="2"/>
        <v>0.11792641121065504</v>
      </c>
      <c r="AL6">
        <f t="shared" si="2"/>
        <v>0.73281565275414617</v>
      </c>
      <c r="AM6">
        <f t="shared" si="2"/>
        <v>-0.70169704381403719</v>
      </c>
      <c r="AN6">
        <f t="shared" si="2"/>
        <v>0.23286199966840232</v>
      </c>
      <c r="AO6">
        <f t="shared" si="2"/>
        <v>0.25745055436660241</v>
      </c>
    </row>
    <row r="7" spans="1:41" x14ac:dyDescent="0.25">
      <c r="A7" t="s">
        <v>36</v>
      </c>
      <c r="B7">
        <v>73</v>
      </c>
      <c r="C7">
        <v>33</v>
      </c>
      <c r="D7">
        <v>40</v>
      </c>
      <c r="E7">
        <v>80</v>
      </c>
      <c r="F7">
        <v>58</v>
      </c>
      <c r="G7">
        <v>33</v>
      </c>
      <c r="H7">
        <v>51.7</v>
      </c>
      <c r="I7">
        <v>7.39</v>
      </c>
      <c r="J7">
        <v>45.2</v>
      </c>
      <c r="K7">
        <v>8.24</v>
      </c>
      <c r="L7">
        <v>46.02</v>
      </c>
      <c r="M7">
        <v>9.08</v>
      </c>
      <c r="N7">
        <v>46.16</v>
      </c>
      <c r="O7">
        <v>7.49</v>
      </c>
      <c r="P7">
        <v>48</v>
      </c>
      <c r="Q7">
        <v>10.69</v>
      </c>
      <c r="R7">
        <v>3</v>
      </c>
      <c r="S7">
        <v>0.44819546215316652</v>
      </c>
      <c r="T7">
        <f t="shared" si="0"/>
        <v>0.43237601779344853</v>
      </c>
      <c r="Y7">
        <f t="shared" si="1"/>
        <v>-1.1973464141370369</v>
      </c>
      <c r="Z7">
        <f t="shared" si="2"/>
        <v>0.13893896316933135</v>
      </c>
      <c r="AA7">
        <f t="shared" si="2"/>
        <v>4.6734001708942735E-2</v>
      </c>
      <c r="AB7">
        <f t="shared" si="2"/>
        <v>-7.1920306807608542E-3</v>
      </c>
      <c r="AC7">
        <f t="shared" si="2"/>
        <v>-0.16192378185509204</v>
      </c>
      <c r="AD7">
        <f t="shared" si="2"/>
        <v>-4.1170820603155737E-2</v>
      </c>
      <c r="AE7">
        <f t="shared" si="2"/>
        <v>-5.2134180722931495E-2</v>
      </c>
      <c r="AF7">
        <f t="shared" si="2"/>
        <v>1.2637517781626793</v>
      </c>
      <c r="AG7">
        <f t="shared" si="2"/>
        <v>0.40515759344304669</v>
      </c>
      <c r="AH7">
        <f t="shared" si="2"/>
        <v>-0.65435567497782798</v>
      </c>
      <c r="AI7">
        <f t="shared" si="2"/>
        <v>-0.18312472381797476</v>
      </c>
      <c r="AJ7">
        <f t="shared" si="2"/>
        <v>0.13965308582715463</v>
      </c>
      <c r="AK7">
        <f t="shared" si="2"/>
        <v>0.10508064904737467</v>
      </c>
      <c r="AL7">
        <f t="shared" si="2"/>
        <v>0.6687775905719926</v>
      </c>
      <c r="AM7">
        <f t="shared" si="2"/>
        <v>-0.54406944701523174</v>
      </c>
      <c r="AN7">
        <f t="shared" si="2"/>
        <v>0.22927950736581154</v>
      </c>
      <c r="AO7">
        <f t="shared" si="2"/>
        <v>0.27631992230712643</v>
      </c>
    </row>
    <row r="8" spans="1:41" x14ac:dyDescent="0.25">
      <c r="A8" t="s">
        <v>44</v>
      </c>
      <c r="B8">
        <v>77</v>
      </c>
      <c r="C8">
        <v>48</v>
      </c>
      <c r="D8">
        <v>56</v>
      </c>
      <c r="E8">
        <v>40</v>
      </c>
      <c r="F8">
        <v>51</v>
      </c>
      <c r="G8">
        <v>26</v>
      </c>
      <c r="H8">
        <v>47.42</v>
      </c>
      <c r="I8">
        <v>8.8800000000000008</v>
      </c>
      <c r="J8">
        <v>50.43</v>
      </c>
      <c r="K8">
        <v>7.75</v>
      </c>
      <c r="L8">
        <v>47.36</v>
      </c>
      <c r="M8">
        <v>10.67</v>
      </c>
      <c r="N8">
        <v>50</v>
      </c>
      <c r="O8">
        <v>10.8</v>
      </c>
      <c r="P8">
        <v>48.48</v>
      </c>
      <c r="Q8">
        <v>8.49</v>
      </c>
      <c r="R8">
        <v>3</v>
      </c>
      <c r="S8">
        <v>0.28284896453951602</v>
      </c>
      <c r="T8">
        <f t="shared" si="0"/>
        <v>0.25068105451296596</v>
      </c>
      <c r="Y8">
        <f t="shared" si="1"/>
        <v>-1.1973464141370369</v>
      </c>
      <c r="Z8">
        <f t="shared" si="2"/>
        <v>0.1465520570416235</v>
      </c>
      <c r="AA8">
        <f t="shared" si="2"/>
        <v>6.7976729758462168E-2</v>
      </c>
      <c r="AB8">
        <f t="shared" si="2"/>
        <v>-1.0068842953065196E-2</v>
      </c>
      <c r="AC8">
        <f t="shared" si="2"/>
        <v>-8.0961890927546021E-2</v>
      </c>
      <c r="AD8">
        <f t="shared" si="2"/>
        <v>-3.6201928461395562E-2</v>
      </c>
      <c r="AE8">
        <f t="shared" si="2"/>
        <v>-4.1075415115036935E-2</v>
      </c>
      <c r="AF8">
        <f t="shared" si="2"/>
        <v>1.1591317083263879</v>
      </c>
      <c r="AG8">
        <f t="shared" si="2"/>
        <v>0.48684701350125237</v>
      </c>
      <c r="AH8">
        <f t="shared" si="2"/>
        <v>-0.73006983825512972</v>
      </c>
      <c r="AI8">
        <f t="shared" si="2"/>
        <v>-0.17223502543559518</v>
      </c>
      <c r="AJ8">
        <f t="shared" si="2"/>
        <v>0.14371947294163501</v>
      </c>
      <c r="AK8">
        <f t="shared" si="2"/>
        <v>0.12348133538937089</v>
      </c>
      <c r="AL8">
        <f t="shared" si="2"/>
        <v>0.72441246812390891</v>
      </c>
      <c r="AM8">
        <f t="shared" si="2"/>
        <v>-0.78450601171755718</v>
      </c>
      <c r="AN8">
        <f t="shared" si="2"/>
        <v>0.23157230243946963</v>
      </c>
      <c r="AO8">
        <f t="shared" si="2"/>
        <v>0.21945333399321829</v>
      </c>
    </row>
    <row r="9" spans="1:41" x14ac:dyDescent="0.25">
      <c r="A9" t="s">
        <v>46</v>
      </c>
      <c r="B9">
        <v>50</v>
      </c>
      <c r="C9">
        <v>76</v>
      </c>
      <c r="D9">
        <v>70</v>
      </c>
      <c r="E9">
        <v>75</v>
      </c>
      <c r="F9">
        <v>61</v>
      </c>
      <c r="G9">
        <v>30</v>
      </c>
      <c r="H9">
        <v>49.8</v>
      </c>
      <c r="I9">
        <v>8.09</v>
      </c>
      <c r="J9">
        <v>46.52</v>
      </c>
      <c r="K9">
        <v>8.59</v>
      </c>
      <c r="L9">
        <v>48.62</v>
      </c>
      <c r="M9">
        <v>11.28</v>
      </c>
      <c r="N9">
        <v>51.66</v>
      </c>
      <c r="O9">
        <v>9.7200000000000006</v>
      </c>
      <c r="P9">
        <v>50</v>
      </c>
      <c r="Q9">
        <v>9.99</v>
      </c>
      <c r="R9">
        <v>3</v>
      </c>
      <c r="S9">
        <v>0.32031678160508514</v>
      </c>
      <c r="T9">
        <f t="shared" si="0"/>
        <v>0.36438782081791471</v>
      </c>
      <c r="Y9">
        <f t="shared" si="1"/>
        <v>-1.1973464141370369</v>
      </c>
      <c r="Z9">
        <f t="shared" si="2"/>
        <v>9.5163673403651616E-2</v>
      </c>
      <c r="AA9">
        <f t="shared" si="2"/>
        <v>0.10762982211756508</v>
      </c>
      <c r="AB9">
        <f t="shared" si="2"/>
        <v>-1.2586053691331495E-2</v>
      </c>
      <c r="AC9">
        <f t="shared" si="2"/>
        <v>-0.15180354548914879</v>
      </c>
      <c r="AD9">
        <f t="shared" si="2"/>
        <v>-4.330034580676724E-2</v>
      </c>
      <c r="AE9">
        <f t="shared" si="2"/>
        <v>-4.7394709748119539E-2</v>
      </c>
      <c r="AF9">
        <f t="shared" si="2"/>
        <v>1.217308289216662</v>
      </c>
      <c r="AG9">
        <f t="shared" si="2"/>
        <v>0.44353517333616344</v>
      </c>
      <c r="AH9">
        <f t="shared" si="2"/>
        <v>-0.67346517699045483</v>
      </c>
      <c r="AI9">
        <f t="shared" si="2"/>
        <v>-0.19090307980538873</v>
      </c>
      <c r="AJ9">
        <f t="shared" si="2"/>
        <v>0.1475430906761464</v>
      </c>
      <c r="AK9">
        <f t="shared" si="2"/>
        <v>0.13054071819982227</v>
      </c>
      <c r="AL9">
        <f t="shared" si="2"/>
        <v>0.74846296206562257</v>
      </c>
      <c r="AM9">
        <f t="shared" si="2"/>
        <v>-0.70605541054580145</v>
      </c>
      <c r="AN9">
        <f t="shared" si="2"/>
        <v>0.23883282017272034</v>
      </c>
      <c r="AO9">
        <f t="shared" si="2"/>
        <v>0.25822600784361022</v>
      </c>
    </row>
    <row r="10" spans="1:41" x14ac:dyDescent="0.25">
      <c r="A10" t="s">
        <v>52</v>
      </c>
      <c r="B10">
        <v>56</v>
      </c>
      <c r="C10">
        <v>59</v>
      </c>
      <c r="D10">
        <v>47</v>
      </c>
      <c r="E10">
        <v>96</v>
      </c>
      <c r="F10">
        <v>47</v>
      </c>
      <c r="G10">
        <v>66</v>
      </c>
      <c r="H10">
        <v>50.45</v>
      </c>
      <c r="I10">
        <v>8.7899999999999991</v>
      </c>
      <c r="J10">
        <v>49.56</v>
      </c>
      <c r="K10">
        <v>9.0299999999999994</v>
      </c>
      <c r="L10">
        <v>45.97</v>
      </c>
      <c r="M10">
        <v>11.61</v>
      </c>
      <c r="N10">
        <v>52.35</v>
      </c>
      <c r="O10">
        <v>10.07</v>
      </c>
      <c r="P10">
        <v>50.66</v>
      </c>
      <c r="Q10">
        <v>9.6999999999999993</v>
      </c>
      <c r="R10">
        <v>3</v>
      </c>
      <c r="S10">
        <v>0.25057419619124932</v>
      </c>
      <c r="T10">
        <f t="shared" si="0"/>
        <v>0.24291170608207627</v>
      </c>
      <c r="Y10">
        <f t="shared" si="1"/>
        <v>-1.1973464141370369</v>
      </c>
      <c r="Z10">
        <f t="shared" si="2"/>
        <v>0.10658331421208982</v>
      </c>
      <c r="AA10">
        <f t="shared" si="2"/>
        <v>8.3554730328109741E-2</v>
      </c>
      <c r="AB10">
        <f t="shared" si="2"/>
        <v>-8.4506360498940031E-3</v>
      </c>
      <c r="AC10">
        <f t="shared" si="2"/>
        <v>-0.19430853822611047</v>
      </c>
      <c r="AD10">
        <f t="shared" si="2"/>
        <v>-3.3362561523246889E-2</v>
      </c>
      <c r="AE10">
        <f t="shared" si="2"/>
        <v>-0.10426836144586299</v>
      </c>
      <c r="AF10">
        <f t="shared" si="2"/>
        <v>1.2331968512245102</v>
      </c>
      <c r="AG10">
        <f t="shared" si="2"/>
        <v>0.48191275322928012</v>
      </c>
      <c r="AH10">
        <f t="shared" si="2"/>
        <v>-0.71747493920135297</v>
      </c>
      <c r="AI10">
        <f t="shared" si="2"/>
        <v>-0.20068158447528059</v>
      </c>
      <c r="AJ10">
        <f t="shared" si="2"/>
        <v>0.139501354964674</v>
      </c>
      <c r="AK10">
        <f t="shared" si="2"/>
        <v>0.13435972857268941</v>
      </c>
      <c r="AL10">
        <f t="shared" si="2"/>
        <v>0.75845985412573258</v>
      </c>
      <c r="AM10">
        <f t="shared" si="2"/>
        <v>-0.7314792164810926</v>
      </c>
      <c r="AN10">
        <f t="shared" si="2"/>
        <v>0.24198541339900023</v>
      </c>
      <c r="AO10">
        <f t="shared" si="2"/>
        <v>0.25072995756586774</v>
      </c>
    </row>
    <row r="11" spans="1:41" x14ac:dyDescent="0.25">
      <c r="A11" t="s">
        <v>53</v>
      </c>
      <c r="B11">
        <v>81</v>
      </c>
      <c r="C11">
        <v>30</v>
      </c>
      <c r="D11">
        <v>69</v>
      </c>
      <c r="E11">
        <v>82</v>
      </c>
      <c r="F11">
        <v>24</v>
      </c>
      <c r="G11">
        <v>97</v>
      </c>
      <c r="H11">
        <v>50.24</v>
      </c>
      <c r="I11">
        <v>9.4700000000000006</v>
      </c>
      <c r="J11">
        <v>49.51</v>
      </c>
      <c r="K11">
        <v>10.88</v>
      </c>
      <c r="L11">
        <v>45.72</v>
      </c>
      <c r="M11">
        <v>11.66</v>
      </c>
      <c r="N11">
        <v>48</v>
      </c>
      <c r="O11">
        <v>9.52</v>
      </c>
      <c r="P11">
        <v>52.26</v>
      </c>
      <c r="Q11">
        <v>10.94</v>
      </c>
      <c r="R11">
        <v>3</v>
      </c>
      <c r="S11">
        <v>0.23842023741999907</v>
      </c>
      <c r="T11">
        <f t="shared" si="0"/>
        <v>0.2493571885214789</v>
      </c>
      <c r="Y11">
        <f t="shared" si="1"/>
        <v>-1.1973464141370369</v>
      </c>
      <c r="Z11">
        <f t="shared" si="2"/>
        <v>0.15416515091391564</v>
      </c>
      <c r="AA11">
        <f t="shared" si="2"/>
        <v>4.2485456099038851E-2</v>
      </c>
      <c r="AB11">
        <f t="shared" si="2"/>
        <v>-1.2406252924312473E-2</v>
      </c>
      <c r="AC11">
        <f t="shared" si="2"/>
        <v>-0.16597187640146935</v>
      </c>
      <c r="AD11">
        <f t="shared" si="2"/>
        <v>-1.703620162889203E-2</v>
      </c>
      <c r="AE11">
        <f t="shared" si="2"/>
        <v>-0.15324289485225318</v>
      </c>
      <c r="AF11">
        <f t="shared" si="2"/>
        <v>1.2280636234988975</v>
      </c>
      <c r="AG11">
        <f t="shared" si="2"/>
        <v>0.51919383083973647</v>
      </c>
      <c r="AH11">
        <f t="shared" si="2"/>
        <v>-0.71675109442814733</v>
      </c>
      <c r="AI11">
        <f t="shared" si="2"/>
        <v>-0.24179575183732591</v>
      </c>
      <c r="AJ11">
        <f t="shared" si="2"/>
        <v>0.13874270065227096</v>
      </c>
      <c r="AK11">
        <f t="shared" si="2"/>
        <v>0.13493836650797231</v>
      </c>
      <c r="AL11">
        <f t="shared" si="2"/>
        <v>0.69543596939895247</v>
      </c>
      <c r="AM11">
        <f t="shared" si="2"/>
        <v>-0.69152752143992069</v>
      </c>
      <c r="AN11">
        <f t="shared" si="2"/>
        <v>0.2496280636445273</v>
      </c>
      <c r="AO11">
        <f t="shared" si="2"/>
        <v>0.28278203461552509</v>
      </c>
    </row>
    <row r="12" spans="1:41" x14ac:dyDescent="0.25">
      <c r="A12" t="s">
        <v>54</v>
      </c>
      <c r="B12">
        <v>70</v>
      </c>
      <c r="C12">
        <v>46</v>
      </c>
      <c r="D12">
        <v>53</v>
      </c>
      <c r="E12">
        <v>68</v>
      </c>
      <c r="F12">
        <v>14</v>
      </c>
      <c r="G12">
        <v>25</v>
      </c>
      <c r="H12">
        <v>48.81</v>
      </c>
      <c r="I12">
        <v>6.93</v>
      </c>
      <c r="J12">
        <v>48.95</v>
      </c>
      <c r="K12">
        <v>8.01</v>
      </c>
      <c r="L12">
        <v>45.22</v>
      </c>
      <c r="M12">
        <v>8.5</v>
      </c>
      <c r="N12">
        <v>50.87</v>
      </c>
      <c r="O12">
        <v>9.08</v>
      </c>
      <c r="P12">
        <v>49.1</v>
      </c>
      <c r="Q12">
        <v>9.06</v>
      </c>
      <c r="R12">
        <v>3</v>
      </c>
      <c r="S12">
        <v>0.27275940680517685</v>
      </c>
      <c r="T12">
        <f t="shared" si="0"/>
        <v>0.2725843261460078</v>
      </c>
      <c r="Y12">
        <f t="shared" si="1"/>
        <v>-1.1973464141370369</v>
      </c>
      <c r="Z12">
        <f t="shared" si="2"/>
        <v>0.13322914276511227</v>
      </c>
      <c r="AA12">
        <f t="shared" si="2"/>
        <v>6.5144366018526231E-2</v>
      </c>
      <c r="AB12">
        <f t="shared" si="2"/>
        <v>-9.5294406520081316E-3</v>
      </c>
      <c r="AC12">
        <f t="shared" si="2"/>
        <v>-0.13763521457682826</v>
      </c>
      <c r="AD12">
        <f t="shared" si="2"/>
        <v>-9.9377842835203494E-3</v>
      </c>
      <c r="AE12">
        <f t="shared" si="2"/>
        <v>-3.9495591456766281E-2</v>
      </c>
      <c r="AF12">
        <f t="shared" si="2"/>
        <v>1.1931087870816319</v>
      </c>
      <c r="AG12">
        <f t="shared" si="2"/>
        <v>0.37993804094185568</v>
      </c>
      <c r="AH12">
        <f t="shared" si="2"/>
        <v>-0.70864403296824507</v>
      </c>
      <c r="AI12">
        <f t="shared" si="2"/>
        <v>-0.1780132327405313</v>
      </c>
      <c r="AJ12">
        <f t="shared" si="2"/>
        <v>0.13722539202746484</v>
      </c>
      <c r="AK12">
        <f t="shared" si="2"/>
        <v>9.8368448998093022E-2</v>
      </c>
      <c r="AL12">
        <f t="shared" si="2"/>
        <v>0.7370172450692648</v>
      </c>
      <c r="AM12">
        <f t="shared" si="2"/>
        <v>-0.65956616540698321</v>
      </c>
      <c r="AN12">
        <f t="shared" si="2"/>
        <v>0.23453382940961137</v>
      </c>
      <c r="AO12">
        <f t="shared" si="2"/>
        <v>0.23418695005636722</v>
      </c>
    </row>
    <row r="13" spans="1:41" x14ac:dyDescent="0.25">
      <c r="A13" t="s">
        <v>60</v>
      </c>
      <c r="B13">
        <v>94</v>
      </c>
      <c r="C13">
        <v>32</v>
      </c>
      <c r="D13">
        <v>64</v>
      </c>
      <c r="E13">
        <v>44</v>
      </c>
      <c r="F13">
        <v>27</v>
      </c>
      <c r="G13">
        <v>42</v>
      </c>
      <c r="H13">
        <v>48.12</v>
      </c>
      <c r="I13">
        <v>7.57</v>
      </c>
      <c r="J13">
        <v>47.96</v>
      </c>
      <c r="K13">
        <v>7.45</v>
      </c>
      <c r="L13">
        <v>43.14</v>
      </c>
      <c r="M13">
        <v>7.71</v>
      </c>
      <c r="N13">
        <v>51.41</v>
      </c>
      <c r="O13">
        <v>8.42</v>
      </c>
      <c r="P13">
        <v>49.34</v>
      </c>
      <c r="Q13">
        <v>7.72</v>
      </c>
      <c r="R13">
        <v>3</v>
      </c>
      <c r="S13">
        <v>0.36526257832329367</v>
      </c>
      <c r="T13">
        <f t="shared" si="0"/>
        <v>0.36077065505683503</v>
      </c>
      <c r="Y13">
        <f t="shared" si="1"/>
        <v>-1.1973464141370369</v>
      </c>
      <c r="Z13">
        <f t="shared" si="2"/>
        <v>0.17890770599886505</v>
      </c>
      <c r="AA13">
        <f t="shared" si="2"/>
        <v>4.5317819838974774E-2</v>
      </c>
      <c r="AB13">
        <f t="shared" si="2"/>
        <v>-1.1507249089217367E-2</v>
      </c>
      <c r="AC13">
        <f t="shared" si="2"/>
        <v>-8.9058080020300634E-2</v>
      </c>
      <c r="AD13">
        <f t="shared" si="2"/>
        <v>-1.9165726832503532E-2</v>
      </c>
      <c r="AE13">
        <f t="shared" si="2"/>
        <v>-6.6352593647367356E-2</v>
      </c>
      <c r="AF13">
        <f t="shared" si="2"/>
        <v>1.1762424674117624</v>
      </c>
      <c r="AG13">
        <f t="shared" si="2"/>
        <v>0.41502611398699102</v>
      </c>
      <c r="AH13">
        <f t="shared" si="2"/>
        <v>-0.69431190645877494</v>
      </c>
      <c r="AI13">
        <f t="shared" si="2"/>
        <v>-0.16556786316066893</v>
      </c>
      <c r="AJ13">
        <f t="shared" si="2"/>
        <v>0.13091338814827141</v>
      </c>
      <c r="AK13">
        <f t="shared" si="2"/>
        <v>8.9225969620623208E-2</v>
      </c>
      <c r="AL13">
        <f t="shared" si="2"/>
        <v>0.74484089972500311</v>
      </c>
      <c r="AM13">
        <f t="shared" si="2"/>
        <v>-0.61162413135757687</v>
      </c>
      <c r="AN13">
        <f t="shared" si="2"/>
        <v>0.23568022694644045</v>
      </c>
      <c r="AO13">
        <f t="shared" si="2"/>
        <v>0.19955002808335043</v>
      </c>
    </row>
    <row r="14" spans="1:41" x14ac:dyDescent="0.25">
      <c r="A14" t="s">
        <v>61</v>
      </c>
      <c r="B14">
        <v>68</v>
      </c>
      <c r="C14">
        <v>60</v>
      </c>
      <c r="D14">
        <v>64</v>
      </c>
      <c r="E14">
        <v>93</v>
      </c>
      <c r="F14">
        <v>38</v>
      </c>
      <c r="G14">
        <v>29</v>
      </c>
      <c r="H14">
        <v>49.12</v>
      </c>
      <c r="I14">
        <v>8</v>
      </c>
      <c r="J14">
        <v>46.74</v>
      </c>
      <c r="K14">
        <v>10.24</v>
      </c>
      <c r="L14">
        <v>46.15</v>
      </c>
      <c r="M14">
        <v>10.64</v>
      </c>
      <c r="N14">
        <v>51.8</v>
      </c>
      <c r="O14">
        <v>9.65</v>
      </c>
      <c r="P14">
        <v>49.06</v>
      </c>
      <c r="Q14">
        <v>9.44</v>
      </c>
      <c r="R14">
        <v>3</v>
      </c>
      <c r="S14">
        <v>0.24859531528133649</v>
      </c>
      <c r="T14">
        <f t="shared" si="0"/>
        <v>0.27063386234246889</v>
      </c>
      <c r="Y14">
        <f t="shared" si="1"/>
        <v>-1.1973464141370369</v>
      </c>
      <c r="Z14">
        <f t="shared" si="2"/>
        <v>0.1294225958289662</v>
      </c>
      <c r="AA14">
        <f t="shared" si="2"/>
        <v>8.4970912198077703E-2</v>
      </c>
      <c r="AB14">
        <f t="shared" si="2"/>
        <v>-1.1507249089217367E-2</v>
      </c>
      <c r="AC14">
        <f t="shared" si="2"/>
        <v>-0.18823639640654452</v>
      </c>
      <c r="AD14">
        <f t="shared" si="2"/>
        <v>-2.6973985912412377E-2</v>
      </c>
      <c r="AE14">
        <f t="shared" si="2"/>
        <v>-4.5814886089848884E-2</v>
      </c>
      <c r="AF14">
        <f t="shared" si="2"/>
        <v>1.2006864089622979</v>
      </c>
      <c r="AG14">
        <f t="shared" si="2"/>
        <v>0.4386009130641913</v>
      </c>
      <c r="AH14">
        <f t="shared" si="2"/>
        <v>-0.67665009399255927</v>
      </c>
      <c r="AI14">
        <f t="shared" si="2"/>
        <v>-0.2275724723174832</v>
      </c>
      <c r="AJ14">
        <f t="shared" si="2"/>
        <v>0.14004758606960421</v>
      </c>
      <c r="AK14">
        <f t="shared" si="2"/>
        <v>0.12313415262820115</v>
      </c>
      <c r="AL14">
        <f t="shared" si="2"/>
        <v>0.7504913169763695</v>
      </c>
      <c r="AM14">
        <f t="shared" si="2"/>
        <v>-0.7009706493587432</v>
      </c>
      <c r="AN14">
        <f t="shared" si="2"/>
        <v>0.23434276315347322</v>
      </c>
      <c r="AO14">
        <f t="shared" si="2"/>
        <v>0.24400936076513316</v>
      </c>
    </row>
    <row r="15" spans="1:41" x14ac:dyDescent="0.25">
      <c r="A15" t="s">
        <v>62</v>
      </c>
      <c r="B15">
        <v>63</v>
      </c>
      <c r="C15">
        <v>27</v>
      </c>
      <c r="D15">
        <v>31</v>
      </c>
      <c r="E15">
        <v>99</v>
      </c>
      <c r="F15">
        <v>28</v>
      </c>
      <c r="G15">
        <v>33</v>
      </c>
      <c r="H15">
        <v>48.06</v>
      </c>
      <c r="I15">
        <v>9.67</v>
      </c>
      <c r="J15">
        <v>49.52</v>
      </c>
      <c r="K15">
        <v>8.76</v>
      </c>
      <c r="L15">
        <v>47.75</v>
      </c>
      <c r="M15">
        <v>10.11</v>
      </c>
      <c r="N15">
        <v>50.21</v>
      </c>
      <c r="O15">
        <v>9.6199999999999992</v>
      </c>
      <c r="P15">
        <v>50.29</v>
      </c>
      <c r="Q15">
        <v>9.51</v>
      </c>
      <c r="R15">
        <v>3</v>
      </c>
      <c r="S15">
        <v>0.21421955622689248</v>
      </c>
      <c r="T15">
        <f t="shared" si="0"/>
        <v>0.25279405592345816</v>
      </c>
      <c r="Y15">
        <f t="shared" si="1"/>
        <v>-1.1973464141370369</v>
      </c>
      <c r="Z15">
        <f t="shared" si="2"/>
        <v>0.11990622848860104</v>
      </c>
      <c r="AA15">
        <f t="shared" si="2"/>
        <v>3.8236910489134968E-2</v>
      </c>
      <c r="AB15">
        <f t="shared" si="2"/>
        <v>-5.5738237775896622E-3</v>
      </c>
      <c r="AC15">
        <f t="shared" si="2"/>
        <v>-0.20038068004567641</v>
      </c>
      <c r="AD15">
        <f t="shared" si="2"/>
        <v>-1.9875568567040699E-2</v>
      </c>
      <c r="AE15">
        <f t="shared" si="2"/>
        <v>-5.2134180722931495E-2</v>
      </c>
      <c r="AF15">
        <f t="shared" si="2"/>
        <v>1.1747758309187304</v>
      </c>
      <c r="AG15">
        <f t="shared" si="2"/>
        <v>0.53015885366634119</v>
      </c>
      <c r="AH15">
        <f t="shared" si="2"/>
        <v>-0.71689586338278855</v>
      </c>
      <c r="AI15">
        <f t="shared" si="2"/>
        <v>-0.19468113842784696</v>
      </c>
      <c r="AJ15">
        <f t="shared" si="2"/>
        <v>0.14490297366898378</v>
      </c>
      <c r="AK15">
        <f t="shared" si="2"/>
        <v>0.1170005905142024</v>
      </c>
      <c r="AL15">
        <f t="shared" si="2"/>
        <v>0.72745500049002931</v>
      </c>
      <c r="AM15">
        <f t="shared" si="2"/>
        <v>-0.69879146599286102</v>
      </c>
      <c r="AN15">
        <f t="shared" si="2"/>
        <v>0.24021805052972212</v>
      </c>
      <c r="AO15">
        <f t="shared" si="2"/>
        <v>0.24581875221148478</v>
      </c>
    </row>
    <row r="16" spans="1:41" x14ac:dyDescent="0.25">
      <c r="A16" t="s">
        <v>63</v>
      </c>
      <c r="B16">
        <v>90</v>
      </c>
      <c r="C16">
        <v>30</v>
      </c>
      <c r="D16">
        <v>42</v>
      </c>
      <c r="E16">
        <v>90</v>
      </c>
      <c r="F16">
        <v>52</v>
      </c>
      <c r="G16">
        <v>20</v>
      </c>
      <c r="H16">
        <v>50.33</v>
      </c>
      <c r="I16">
        <v>7.8</v>
      </c>
      <c r="J16">
        <v>45.31</v>
      </c>
      <c r="K16">
        <v>8.48</v>
      </c>
      <c r="L16">
        <v>48.1</v>
      </c>
      <c r="M16">
        <v>9.66</v>
      </c>
      <c r="N16">
        <v>48.03</v>
      </c>
      <c r="O16">
        <v>8.44</v>
      </c>
      <c r="P16">
        <v>53.13</v>
      </c>
      <c r="Q16">
        <v>7.78</v>
      </c>
      <c r="R16">
        <v>3</v>
      </c>
      <c r="S16">
        <v>0.38722094641895777</v>
      </c>
      <c r="T16">
        <f t="shared" si="0"/>
        <v>0.36713873045225287</v>
      </c>
      <c r="Y16">
        <f t="shared" si="1"/>
        <v>-1.1973464141370369</v>
      </c>
      <c r="Z16">
        <f t="shared" si="2"/>
        <v>0.1712946121265729</v>
      </c>
      <c r="AA16">
        <f t="shared" si="2"/>
        <v>4.2485456099038851E-2</v>
      </c>
      <c r="AB16">
        <f t="shared" si="2"/>
        <v>-7.5516322147988965E-3</v>
      </c>
      <c r="AC16">
        <f t="shared" si="2"/>
        <v>-0.18216425458697857</v>
      </c>
      <c r="AD16">
        <f t="shared" si="2"/>
        <v>-3.6911770195932732E-2</v>
      </c>
      <c r="AE16">
        <f t="shared" si="2"/>
        <v>-3.1596473165413023E-2</v>
      </c>
      <c r="AF16">
        <f t="shared" si="2"/>
        <v>1.2302635782384457</v>
      </c>
      <c r="AG16">
        <f t="shared" si="2"/>
        <v>0.42763589023758652</v>
      </c>
      <c r="AH16">
        <f t="shared" si="2"/>
        <v>-0.65594813347888015</v>
      </c>
      <c r="AI16">
        <f t="shared" si="2"/>
        <v>-0.18845845363791577</v>
      </c>
      <c r="AJ16">
        <f t="shared" si="2"/>
        <v>0.14596508970634806</v>
      </c>
      <c r="AK16">
        <f t="shared" si="2"/>
        <v>0.11179284909665631</v>
      </c>
      <c r="AL16">
        <f t="shared" si="2"/>
        <v>0.69587061687982688</v>
      </c>
      <c r="AM16">
        <f t="shared" si="2"/>
        <v>-0.61307692026816496</v>
      </c>
      <c r="AN16">
        <f t="shared" si="2"/>
        <v>0.25378375471553266</v>
      </c>
      <c r="AO16">
        <f t="shared" si="2"/>
        <v>0.20110093503736612</v>
      </c>
    </row>
    <row r="17" spans="1:41" x14ac:dyDescent="0.25">
      <c r="A17" t="s">
        <v>72</v>
      </c>
      <c r="B17">
        <v>35</v>
      </c>
      <c r="C17">
        <v>89</v>
      </c>
      <c r="D17">
        <v>66</v>
      </c>
      <c r="E17">
        <v>35</v>
      </c>
      <c r="F17">
        <v>51</v>
      </c>
      <c r="G17">
        <v>69</v>
      </c>
      <c r="H17">
        <v>49.79</v>
      </c>
      <c r="I17">
        <v>9.68</v>
      </c>
      <c r="J17">
        <v>47.31</v>
      </c>
      <c r="K17">
        <v>9.44</v>
      </c>
      <c r="L17">
        <v>46.89</v>
      </c>
      <c r="M17">
        <v>10.66</v>
      </c>
      <c r="N17">
        <v>51.39</v>
      </c>
      <c r="O17">
        <v>9.8699999999999992</v>
      </c>
      <c r="P17">
        <v>45.97</v>
      </c>
      <c r="Q17">
        <v>9.7100000000000009</v>
      </c>
      <c r="R17">
        <v>3</v>
      </c>
      <c r="S17">
        <v>0.42441227564010409</v>
      </c>
      <c r="T17">
        <f t="shared" si="0"/>
        <v>0.38429568981396101</v>
      </c>
      <c r="Y17">
        <f t="shared" si="1"/>
        <v>-1.1973464141370369</v>
      </c>
      <c r="Z17">
        <f t="shared" si="2"/>
        <v>6.6614571382556137E-2</v>
      </c>
      <c r="AA17">
        <f t="shared" si="2"/>
        <v>0.12604018642714859</v>
      </c>
      <c r="AB17">
        <f t="shared" si="2"/>
        <v>-1.1866850623255409E-2</v>
      </c>
      <c r="AC17">
        <f t="shared" si="2"/>
        <v>-7.0841654561602768E-2</v>
      </c>
      <c r="AD17">
        <f t="shared" si="2"/>
        <v>-3.6201928461395562E-2</v>
      </c>
      <c r="AE17">
        <f t="shared" si="2"/>
        <v>-0.10900783242067494</v>
      </c>
      <c r="AF17">
        <f t="shared" si="2"/>
        <v>1.2170638498011566</v>
      </c>
      <c r="AG17">
        <f t="shared" si="2"/>
        <v>0.53070710480767147</v>
      </c>
      <c r="AH17">
        <f t="shared" si="2"/>
        <v>-0.68490192440710262</v>
      </c>
      <c r="AI17">
        <f t="shared" si="2"/>
        <v>-0.2097933729176798</v>
      </c>
      <c r="AJ17">
        <f t="shared" si="2"/>
        <v>0.14229320283431726</v>
      </c>
      <c r="AK17">
        <f t="shared" si="2"/>
        <v>0.12336560780231431</v>
      </c>
      <c r="AL17">
        <f t="shared" si="2"/>
        <v>0.74455113473775358</v>
      </c>
      <c r="AM17">
        <f t="shared" si="2"/>
        <v>-0.71695132737521183</v>
      </c>
      <c r="AN17">
        <f t="shared" si="2"/>
        <v>0.21958289486679908</v>
      </c>
      <c r="AO17">
        <f t="shared" si="2"/>
        <v>0.25098844205820375</v>
      </c>
    </row>
    <row r="18" spans="1:41" x14ac:dyDescent="0.25">
      <c r="A18" t="s">
        <v>29</v>
      </c>
      <c r="B18">
        <v>65</v>
      </c>
      <c r="C18">
        <v>75</v>
      </c>
      <c r="D18">
        <v>54</v>
      </c>
      <c r="E18">
        <v>94</v>
      </c>
      <c r="F18">
        <v>82</v>
      </c>
      <c r="G18">
        <v>57</v>
      </c>
      <c r="H18">
        <v>45.99</v>
      </c>
      <c r="I18">
        <v>10.08</v>
      </c>
      <c r="J18">
        <v>45.07</v>
      </c>
      <c r="K18">
        <v>9.02</v>
      </c>
      <c r="L18">
        <v>43.03</v>
      </c>
      <c r="M18">
        <v>11.22</v>
      </c>
      <c r="N18">
        <v>53.6</v>
      </c>
      <c r="O18">
        <v>9.81</v>
      </c>
      <c r="P18">
        <v>54.59</v>
      </c>
      <c r="Q18">
        <v>8.5500000000000007</v>
      </c>
      <c r="R18">
        <v>2</v>
      </c>
      <c r="S18">
        <v>0.26808696288939537</v>
      </c>
      <c r="T18">
        <f t="shared" si="0"/>
        <v>0.31439939587828852</v>
      </c>
      <c r="Y18">
        <f t="shared" si="1"/>
        <v>-1.1973464141370369</v>
      </c>
      <c r="Z18">
        <f t="shared" si="2"/>
        <v>0.12371277542474711</v>
      </c>
      <c r="AA18">
        <f t="shared" si="2"/>
        <v>0.10621364024759712</v>
      </c>
      <c r="AB18">
        <f t="shared" si="2"/>
        <v>-9.7092414190271537E-3</v>
      </c>
      <c r="AC18">
        <f t="shared" si="2"/>
        <v>-0.19026044367973316</v>
      </c>
      <c r="AD18">
        <f t="shared" si="2"/>
        <v>-5.8207022232047767E-2</v>
      </c>
      <c r="AE18">
        <f t="shared" si="2"/>
        <v>-9.0049948521427128E-2</v>
      </c>
      <c r="AF18">
        <f t="shared" si="2"/>
        <v>1.1241768719091223</v>
      </c>
      <c r="AG18">
        <f t="shared" si="2"/>
        <v>0.55263715046088102</v>
      </c>
      <c r="AH18">
        <f t="shared" si="2"/>
        <v>-0.6524736785674935</v>
      </c>
      <c r="AI18">
        <f t="shared" si="2"/>
        <v>-0.20045934573278304</v>
      </c>
      <c r="AJ18">
        <f t="shared" si="2"/>
        <v>0.13057958025081406</v>
      </c>
      <c r="AK18">
        <f t="shared" si="2"/>
        <v>0.12984635267748279</v>
      </c>
      <c r="AL18">
        <f t="shared" si="2"/>
        <v>0.77657016582883032</v>
      </c>
      <c r="AM18">
        <f t="shared" si="2"/>
        <v>-0.71259296064344768</v>
      </c>
      <c r="AN18">
        <f t="shared" si="2"/>
        <v>0.26075767306457609</v>
      </c>
      <c r="AO18">
        <f t="shared" si="2"/>
        <v>0.22100424094723398</v>
      </c>
    </row>
    <row r="19" spans="1:41" x14ac:dyDescent="0.25">
      <c r="A19" t="s">
        <v>39</v>
      </c>
      <c r="B19">
        <v>68</v>
      </c>
      <c r="C19">
        <v>71</v>
      </c>
      <c r="D19">
        <v>43</v>
      </c>
      <c r="E19">
        <v>86</v>
      </c>
      <c r="F19">
        <v>63</v>
      </c>
      <c r="G19">
        <v>48</v>
      </c>
      <c r="H19">
        <v>45.44</v>
      </c>
      <c r="I19">
        <v>8.77</v>
      </c>
      <c r="J19">
        <v>46.64</v>
      </c>
      <c r="K19">
        <v>8.19</v>
      </c>
      <c r="L19">
        <v>49.26</v>
      </c>
      <c r="M19">
        <v>10.23</v>
      </c>
      <c r="N19">
        <v>52.29</v>
      </c>
      <c r="O19">
        <v>9.34</v>
      </c>
      <c r="P19">
        <v>48.09</v>
      </c>
      <c r="Q19">
        <v>9.52</v>
      </c>
      <c r="R19">
        <v>2</v>
      </c>
      <c r="S19">
        <v>0.30981219444526653</v>
      </c>
      <c r="T19">
        <f t="shared" si="0"/>
        <v>0.28740639990217093</v>
      </c>
      <c r="Y19">
        <f t="shared" si="1"/>
        <v>-1.1973464141370369</v>
      </c>
      <c r="Z19">
        <f t="shared" si="2"/>
        <v>0.1294225958289662</v>
      </c>
      <c r="AA19">
        <f t="shared" si="2"/>
        <v>0.10054891276772528</v>
      </c>
      <c r="AB19">
        <f t="shared" si="2"/>
        <v>-7.7314329818179185E-3</v>
      </c>
      <c r="AC19">
        <f t="shared" si="2"/>
        <v>-0.17406806549422396</v>
      </c>
      <c r="AD19">
        <f t="shared" si="2"/>
        <v>-4.4720029275841573E-2</v>
      </c>
      <c r="AE19">
        <f t="shared" si="2"/>
        <v>-7.5831535596991267E-2</v>
      </c>
      <c r="AF19">
        <f t="shared" si="2"/>
        <v>1.1107327040563277</v>
      </c>
      <c r="AG19">
        <f t="shared" si="2"/>
        <v>0.48081625094661967</v>
      </c>
      <c r="AH19">
        <f t="shared" si="2"/>
        <v>-0.6752024044461481</v>
      </c>
      <c r="AI19">
        <f t="shared" si="2"/>
        <v>-0.18201353010548704</v>
      </c>
      <c r="AJ19">
        <f t="shared" si="2"/>
        <v>0.14948524571589825</v>
      </c>
      <c r="AK19">
        <f t="shared" si="2"/>
        <v>0.11838932155888138</v>
      </c>
      <c r="AL19">
        <f t="shared" si="2"/>
        <v>0.75759055916398388</v>
      </c>
      <c r="AM19">
        <f t="shared" si="2"/>
        <v>-0.67845242124462812</v>
      </c>
      <c r="AN19">
        <f t="shared" si="2"/>
        <v>0.22970940644212243</v>
      </c>
      <c r="AO19">
        <f t="shared" ref="AO19:AO56" si="3">AO$2*Q19</f>
        <v>0.24607723670382073</v>
      </c>
    </row>
    <row r="20" spans="1:41" x14ac:dyDescent="0.25">
      <c r="A20" t="s">
        <v>50</v>
      </c>
      <c r="B20">
        <v>42</v>
      </c>
      <c r="C20">
        <v>60</v>
      </c>
      <c r="D20">
        <v>19</v>
      </c>
      <c r="E20">
        <v>65</v>
      </c>
      <c r="F20">
        <v>82</v>
      </c>
      <c r="G20">
        <v>16</v>
      </c>
      <c r="H20">
        <v>49.71</v>
      </c>
      <c r="I20">
        <v>7.91</v>
      </c>
      <c r="J20">
        <v>42.61</v>
      </c>
      <c r="K20">
        <v>8.16</v>
      </c>
      <c r="L20">
        <v>44.56</v>
      </c>
      <c r="M20">
        <v>7.62</v>
      </c>
      <c r="N20">
        <v>51.87</v>
      </c>
      <c r="O20">
        <v>8.74</v>
      </c>
      <c r="P20">
        <v>49.04</v>
      </c>
      <c r="Q20">
        <v>8.65</v>
      </c>
      <c r="R20">
        <v>2</v>
      </c>
      <c r="S20">
        <v>0.3826410921342227</v>
      </c>
      <c r="T20">
        <f t="shared" si="0"/>
        <v>0.39754617567125416</v>
      </c>
      <c r="Y20">
        <f t="shared" si="1"/>
        <v>-1.1973464141370369</v>
      </c>
      <c r="Z20">
        <f t="shared" ref="Z20:AN57" si="4">Z$2*B20</f>
        <v>7.9937485659067359E-2</v>
      </c>
      <c r="AA20">
        <f t="shared" si="4"/>
        <v>8.4970912198077703E-2</v>
      </c>
      <c r="AB20">
        <f t="shared" si="4"/>
        <v>-3.416214573361406E-3</v>
      </c>
      <c r="AC20">
        <f t="shared" si="4"/>
        <v>-0.13156307275726228</v>
      </c>
      <c r="AD20">
        <f t="shared" si="4"/>
        <v>-5.8207022232047767E-2</v>
      </c>
      <c r="AE20">
        <f t="shared" si="4"/>
        <v>-2.527717853233042E-2</v>
      </c>
      <c r="AF20">
        <f t="shared" si="4"/>
        <v>1.2151083344771139</v>
      </c>
      <c r="AG20">
        <f t="shared" si="4"/>
        <v>0.43366665279221916</v>
      </c>
      <c r="AH20">
        <f t="shared" si="4"/>
        <v>-0.61686051572577982</v>
      </c>
      <c r="AI20">
        <f t="shared" si="4"/>
        <v>-0.18134681387799442</v>
      </c>
      <c r="AJ20">
        <f t="shared" si="4"/>
        <v>0.13522254464272079</v>
      </c>
      <c r="AK20">
        <f t="shared" si="4"/>
        <v>8.8184421337113988E-2</v>
      </c>
      <c r="AL20">
        <f t="shared" si="4"/>
        <v>0.75150549443174308</v>
      </c>
      <c r="AM20">
        <f t="shared" si="4"/>
        <v>-0.63486875392698605</v>
      </c>
      <c r="AN20">
        <f t="shared" si="4"/>
        <v>0.2342472300254041</v>
      </c>
      <c r="AO20">
        <f t="shared" si="3"/>
        <v>0.22358908587059342</v>
      </c>
    </row>
    <row r="21" spans="1:41" x14ac:dyDescent="0.25">
      <c r="A21" t="s">
        <v>51</v>
      </c>
      <c r="B21">
        <v>100</v>
      </c>
      <c r="C21">
        <v>26</v>
      </c>
      <c r="D21">
        <v>50</v>
      </c>
      <c r="E21">
        <v>36</v>
      </c>
      <c r="F21">
        <v>41</v>
      </c>
      <c r="G21">
        <v>57</v>
      </c>
      <c r="H21">
        <v>50.03</v>
      </c>
      <c r="I21">
        <v>5.58</v>
      </c>
      <c r="J21">
        <v>48.55</v>
      </c>
      <c r="K21">
        <v>6.77</v>
      </c>
      <c r="L21">
        <v>47.08</v>
      </c>
      <c r="M21">
        <v>7.03</v>
      </c>
      <c r="N21">
        <v>48.14</v>
      </c>
      <c r="O21">
        <v>6.31</v>
      </c>
      <c r="P21">
        <v>47.61</v>
      </c>
      <c r="Q21">
        <v>7.39</v>
      </c>
      <c r="R21">
        <v>2</v>
      </c>
      <c r="S21">
        <v>0.32666791657863659</v>
      </c>
      <c r="T21">
        <f t="shared" si="0"/>
        <v>0.38611043868477357</v>
      </c>
      <c r="Y21">
        <f t="shared" si="1"/>
        <v>-1.1973464141370369</v>
      </c>
      <c r="Z21">
        <f t="shared" si="4"/>
        <v>0.19032734680730323</v>
      </c>
      <c r="AA21">
        <f t="shared" si="4"/>
        <v>3.6820728619167006E-2</v>
      </c>
      <c r="AB21">
        <f t="shared" si="4"/>
        <v>-8.9900383509510674E-3</v>
      </c>
      <c r="AC21">
        <f t="shared" si="4"/>
        <v>-7.2865701834791421E-2</v>
      </c>
      <c r="AD21">
        <f t="shared" si="4"/>
        <v>-2.9103511116023884E-2</v>
      </c>
      <c r="AE21">
        <f t="shared" si="4"/>
        <v>-9.0049948521427128E-2</v>
      </c>
      <c r="AF21">
        <f t="shared" si="4"/>
        <v>1.2229303957732851</v>
      </c>
      <c r="AG21">
        <f t="shared" si="4"/>
        <v>0.30592413686227343</v>
      </c>
      <c r="AH21">
        <f t="shared" si="4"/>
        <v>-0.70285327478260051</v>
      </c>
      <c r="AI21">
        <f t="shared" si="4"/>
        <v>-0.15045562867083606</v>
      </c>
      <c r="AJ21">
        <f t="shared" si="4"/>
        <v>0.14286978011174359</v>
      </c>
      <c r="AK21">
        <f t="shared" si="4"/>
        <v>8.1356493700775759E-2</v>
      </c>
      <c r="AL21">
        <f t="shared" si="4"/>
        <v>0.69746432430969951</v>
      </c>
      <c r="AM21">
        <f t="shared" si="4"/>
        <v>-0.45835490129053563</v>
      </c>
      <c r="AN21">
        <f t="shared" si="4"/>
        <v>0.22741661136846431</v>
      </c>
      <c r="AO21">
        <f t="shared" si="3"/>
        <v>0.1910200398362642</v>
      </c>
    </row>
    <row r="22" spans="1:41" x14ac:dyDescent="0.25">
      <c r="A22" t="s">
        <v>55</v>
      </c>
      <c r="B22">
        <v>38</v>
      </c>
      <c r="C22">
        <v>80</v>
      </c>
      <c r="D22">
        <v>14</v>
      </c>
      <c r="E22">
        <v>53</v>
      </c>
      <c r="F22">
        <v>67</v>
      </c>
      <c r="G22">
        <v>68</v>
      </c>
      <c r="H22">
        <v>49.75</v>
      </c>
      <c r="I22">
        <v>9.2200000000000006</v>
      </c>
      <c r="J22">
        <v>46.08</v>
      </c>
      <c r="K22">
        <v>8.77</v>
      </c>
      <c r="L22">
        <v>43.91</v>
      </c>
      <c r="M22">
        <v>10.9</v>
      </c>
      <c r="N22">
        <v>48.61</v>
      </c>
      <c r="O22">
        <v>9.7100000000000009</v>
      </c>
      <c r="P22">
        <v>49.94</v>
      </c>
      <c r="Q22">
        <v>9.2100000000000009</v>
      </c>
      <c r="R22">
        <v>2</v>
      </c>
      <c r="S22">
        <v>0.26304604637569895</v>
      </c>
      <c r="T22">
        <f t="shared" si="0"/>
        <v>0.31801666731416273</v>
      </c>
      <c r="Y22">
        <f t="shared" si="1"/>
        <v>-1.1973464141370369</v>
      </c>
      <c r="Z22">
        <f t="shared" si="4"/>
        <v>7.232439178677523E-2</v>
      </c>
      <c r="AA22">
        <f t="shared" si="4"/>
        <v>0.11329454959743693</v>
      </c>
      <c r="AB22">
        <f t="shared" si="4"/>
        <v>-2.517210738266299E-3</v>
      </c>
      <c r="AC22">
        <f t="shared" si="4"/>
        <v>-0.10727450547899849</v>
      </c>
      <c r="AD22">
        <f t="shared" si="4"/>
        <v>-4.7559396213990246E-2</v>
      </c>
      <c r="AE22">
        <f t="shared" si="4"/>
        <v>-0.10742800876240428</v>
      </c>
      <c r="AF22">
        <f t="shared" si="4"/>
        <v>1.2160860921391352</v>
      </c>
      <c r="AG22">
        <f t="shared" si="4"/>
        <v>0.50548755230648046</v>
      </c>
      <c r="AH22">
        <f t="shared" si="4"/>
        <v>-0.66709534298624584</v>
      </c>
      <c r="AI22">
        <f t="shared" si="4"/>
        <v>-0.19490337717034448</v>
      </c>
      <c r="AJ22">
        <f t="shared" si="4"/>
        <v>0.13325004343047281</v>
      </c>
      <c r="AK22">
        <f t="shared" si="4"/>
        <v>0.12614306989167223</v>
      </c>
      <c r="AL22">
        <f t="shared" si="4"/>
        <v>0.70427380151006425</v>
      </c>
      <c r="AM22">
        <f t="shared" si="4"/>
        <v>-0.70532901609050747</v>
      </c>
      <c r="AN22">
        <f t="shared" si="4"/>
        <v>0.23854622078851306</v>
      </c>
      <c r="AO22">
        <f t="shared" si="3"/>
        <v>0.23806421744140643</v>
      </c>
    </row>
    <row r="23" spans="1:41" x14ac:dyDescent="0.25">
      <c r="A23" t="s">
        <v>64</v>
      </c>
      <c r="B23">
        <v>86</v>
      </c>
      <c r="C23">
        <v>25</v>
      </c>
      <c r="D23">
        <v>43</v>
      </c>
      <c r="E23">
        <v>92</v>
      </c>
      <c r="F23">
        <v>52</v>
      </c>
      <c r="G23">
        <v>28</v>
      </c>
      <c r="H23">
        <v>51.95</v>
      </c>
      <c r="I23">
        <v>8.59</v>
      </c>
      <c r="J23">
        <v>47.64</v>
      </c>
      <c r="K23">
        <v>8.15</v>
      </c>
      <c r="L23">
        <v>47.53</v>
      </c>
      <c r="M23">
        <v>10.93</v>
      </c>
      <c r="N23">
        <v>50.17</v>
      </c>
      <c r="O23">
        <v>8.33</v>
      </c>
      <c r="P23">
        <v>52.44</v>
      </c>
      <c r="Q23">
        <v>9.15</v>
      </c>
      <c r="R23">
        <v>2</v>
      </c>
      <c r="S23">
        <v>0.46572133379517733</v>
      </c>
      <c r="T23">
        <f t="shared" si="0"/>
        <v>0.47617132709804111</v>
      </c>
      <c r="Y23">
        <f t="shared" si="1"/>
        <v>-1.1973464141370369</v>
      </c>
      <c r="Z23">
        <f t="shared" si="4"/>
        <v>0.16368151825428079</v>
      </c>
      <c r="AA23">
        <f t="shared" si="4"/>
        <v>3.5404546749199045E-2</v>
      </c>
      <c r="AB23">
        <f t="shared" si="4"/>
        <v>-7.7314329818179185E-3</v>
      </c>
      <c r="AC23">
        <f t="shared" si="4"/>
        <v>-0.18621234913335585</v>
      </c>
      <c r="AD23">
        <f t="shared" si="4"/>
        <v>-3.6911770195932732E-2</v>
      </c>
      <c r="AE23">
        <f t="shared" si="4"/>
        <v>-4.4235062431578237E-2</v>
      </c>
      <c r="AF23">
        <f t="shared" si="4"/>
        <v>1.2698627635503132</v>
      </c>
      <c r="AG23">
        <f t="shared" si="4"/>
        <v>0.4709477304026754</v>
      </c>
      <c r="AH23">
        <f t="shared" si="4"/>
        <v>-0.68967929991025934</v>
      </c>
      <c r="AI23">
        <f t="shared" si="4"/>
        <v>-0.1811245751354969</v>
      </c>
      <c r="AJ23">
        <f t="shared" si="4"/>
        <v>0.1442353578740691</v>
      </c>
      <c r="AK23">
        <f t="shared" si="4"/>
        <v>0.12649025265284197</v>
      </c>
      <c r="AL23">
        <f t="shared" si="4"/>
        <v>0.72687547051553014</v>
      </c>
      <c r="AM23">
        <f t="shared" si="4"/>
        <v>-0.60508658125993064</v>
      </c>
      <c r="AN23">
        <f t="shared" si="4"/>
        <v>0.2504878617971491</v>
      </c>
      <c r="AO23">
        <f t="shared" si="3"/>
        <v>0.23651331048739074</v>
      </c>
    </row>
    <row r="24" spans="1:41" x14ac:dyDescent="0.25">
      <c r="A24" t="s">
        <v>67</v>
      </c>
      <c r="B24">
        <v>71</v>
      </c>
      <c r="C24">
        <v>27</v>
      </c>
      <c r="D24">
        <v>19</v>
      </c>
      <c r="E24">
        <v>88</v>
      </c>
      <c r="F24">
        <v>49</v>
      </c>
      <c r="G24">
        <v>48</v>
      </c>
      <c r="H24">
        <v>50.54</v>
      </c>
      <c r="I24">
        <v>9.0399999999999991</v>
      </c>
      <c r="J24">
        <v>50.18</v>
      </c>
      <c r="K24">
        <v>8.2799999999999994</v>
      </c>
      <c r="L24">
        <v>49.24</v>
      </c>
      <c r="M24">
        <v>7.94</v>
      </c>
      <c r="N24">
        <v>45.28</v>
      </c>
      <c r="O24">
        <v>7.65</v>
      </c>
      <c r="P24">
        <v>50.5</v>
      </c>
      <c r="Q24">
        <v>9.18</v>
      </c>
      <c r="R24">
        <v>2</v>
      </c>
      <c r="S24">
        <v>0.38819213757980942</v>
      </c>
      <c r="T24">
        <f t="shared" si="0"/>
        <v>0.32458664459728792</v>
      </c>
      <c r="Y24">
        <f t="shared" si="1"/>
        <v>-1.1973464141370369</v>
      </c>
      <c r="Z24">
        <f t="shared" si="4"/>
        <v>0.13513241623318531</v>
      </c>
      <c r="AA24">
        <f t="shared" si="4"/>
        <v>3.8236910489134968E-2</v>
      </c>
      <c r="AB24">
        <f t="shared" si="4"/>
        <v>-3.416214573361406E-3</v>
      </c>
      <c r="AC24">
        <f t="shared" si="4"/>
        <v>-0.17811616004060127</v>
      </c>
      <c r="AD24">
        <f t="shared" si="4"/>
        <v>-3.4782244992321222E-2</v>
      </c>
      <c r="AE24">
        <f t="shared" si="4"/>
        <v>-7.5831535596991267E-2</v>
      </c>
      <c r="AF24">
        <f t="shared" si="4"/>
        <v>1.2353968059640581</v>
      </c>
      <c r="AG24">
        <f t="shared" si="4"/>
        <v>0.49561903176253613</v>
      </c>
      <c r="AH24">
        <f t="shared" si="4"/>
        <v>-0.72645061438910186</v>
      </c>
      <c r="AI24">
        <f t="shared" si="4"/>
        <v>-0.1840136787879649</v>
      </c>
      <c r="AJ24">
        <f t="shared" si="4"/>
        <v>0.14942455337090599</v>
      </c>
      <c r="AK24">
        <f t="shared" si="4"/>
        <v>9.1887704122924546E-2</v>
      </c>
      <c r="AL24">
        <f t="shared" si="4"/>
        <v>0.65602793113301194</v>
      </c>
      <c r="AM24">
        <f t="shared" si="4"/>
        <v>-0.55569175829993633</v>
      </c>
      <c r="AN24">
        <f t="shared" si="4"/>
        <v>0.24122114837444755</v>
      </c>
      <c r="AO24">
        <f t="shared" si="3"/>
        <v>0.23728876396439855</v>
      </c>
    </row>
    <row r="25" spans="1:41" x14ac:dyDescent="0.25">
      <c r="A25" t="s">
        <v>68</v>
      </c>
      <c r="B25">
        <v>57</v>
      </c>
      <c r="C25">
        <v>51</v>
      </c>
      <c r="D25">
        <v>42</v>
      </c>
      <c r="E25">
        <v>86</v>
      </c>
      <c r="F25">
        <v>48</v>
      </c>
      <c r="G25">
        <v>44</v>
      </c>
      <c r="H25">
        <v>49</v>
      </c>
      <c r="I25">
        <v>8.2799999999999994</v>
      </c>
      <c r="J25">
        <v>45.26</v>
      </c>
      <c r="K25">
        <v>8.57</v>
      </c>
      <c r="L25">
        <v>46.8</v>
      </c>
      <c r="M25">
        <v>10.34</v>
      </c>
      <c r="N25">
        <v>54.03</v>
      </c>
      <c r="O25">
        <v>9.1999999999999993</v>
      </c>
      <c r="P25">
        <v>49.64</v>
      </c>
      <c r="Q25">
        <v>9.6999999999999993</v>
      </c>
      <c r="R25">
        <v>2</v>
      </c>
      <c r="S25">
        <v>0.45597101475769519</v>
      </c>
      <c r="T25">
        <f t="shared" si="0"/>
        <v>0.36822610486826468</v>
      </c>
      <c r="Y25">
        <f t="shared" si="1"/>
        <v>-1.1973464141370369</v>
      </c>
      <c r="Z25">
        <f t="shared" si="4"/>
        <v>0.10848658768016285</v>
      </c>
      <c r="AA25">
        <f t="shared" si="4"/>
        <v>7.2225275368366051E-2</v>
      </c>
      <c r="AB25">
        <f t="shared" si="4"/>
        <v>-7.5516322147988965E-3</v>
      </c>
      <c r="AC25">
        <f t="shared" si="4"/>
        <v>-0.17406806549422396</v>
      </c>
      <c r="AD25">
        <f t="shared" si="4"/>
        <v>-3.4072403257784059E-2</v>
      </c>
      <c r="AE25">
        <f t="shared" si="4"/>
        <v>-6.951224096390865E-2</v>
      </c>
      <c r="AF25">
        <f t="shared" si="4"/>
        <v>1.1977531359762337</v>
      </c>
      <c r="AG25">
        <f t="shared" si="4"/>
        <v>0.45395194502143799</v>
      </c>
      <c r="AH25">
        <f t="shared" si="4"/>
        <v>-0.65522428870567462</v>
      </c>
      <c r="AI25">
        <f t="shared" si="4"/>
        <v>-0.19045860232039366</v>
      </c>
      <c r="AJ25">
        <f t="shared" si="4"/>
        <v>0.14202008728185214</v>
      </c>
      <c r="AK25">
        <f t="shared" si="4"/>
        <v>0.11966232501650376</v>
      </c>
      <c r="AL25">
        <f t="shared" si="4"/>
        <v>0.78280011305469599</v>
      </c>
      <c r="AM25">
        <f t="shared" si="4"/>
        <v>-0.66828289887051151</v>
      </c>
      <c r="AN25">
        <f t="shared" si="4"/>
        <v>0.23711322386747677</v>
      </c>
      <c r="AO25">
        <f t="shared" si="3"/>
        <v>0.25072995756586774</v>
      </c>
    </row>
    <row r="26" spans="1:41" x14ac:dyDescent="0.25">
      <c r="A26" t="s">
        <v>69</v>
      </c>
      <c r="B26">
        <v>34</v>
      </c>
      <c r="C26">
        <v>68</v>
      </c>
      <c r="D26">
        <v>70</v>
      </c>
      <c r="E26">
        <v>58</v>
      </c>
      <c r="F26">
        <v>74</v>
      </c>
      <c r="G26">
        <v>66</v>
      </c>
      <c r="H26">
        <v>50.47</v>
      </c>
      <c r="I26">
        <v>8.81</v>
      </c>
      <c r="J26">
        <v>47.69</v>
      </c>
      <c r="K26">
        <v>8.19</v>
      </c>
      <c r="L26">
        <v>45.03</v>
      </c>
      <c r="M26">
        <v>11.36</v>
      </c>
      <c r="N26">
        <v>48.72</v>
      </c>
      <c r="O26">
        <v>9.02</v>
      </c>
      <c r="P26">
        <v>52.62</v>
      </c>
      <c r="Q26">
        <v>9.3800000000000008</v>
      </c>
      <c r="R26">
        <v>2</v>
      </c>
      <c r="S26">
        <v>0.4474096385321007</v>
      </c>
      <c r="T26">
        <f t="shared" si="0"/>
        <v>0.33374729404780967</v>
      </c>
      <c r="Y26">
        <f t="shared" si="1"/>
        <v>-1.1973464141370369</v>
      </c>
      <c r="Z26">
        <f t="shared" si="4"/>
        <v>6.4711297914483101E-2</v>
      </c>
      <c r="AA26">
        <f t="shared" si="4"/>
        <v>9.6300367157821393E-2</v>
      </c>
      <c r="AB26">
        <f t="shared" si="4"/>
        <v>-1.2586053691331495E-2</v>
      </c>
      <c r="AC26">
        <f t="shared" si="4"/>
        <v>-0.11739474184494174</v>
      </c>
      <c r="AD26">
        <f t="shared" si="4"/>
        <v>-5.2528288355750422E-2</v>
      </c>
      <c r="AE26">
        <f t="shared" si="4"/>
        <v>-0.10426836144586299</v>
      </c>
      <c r="AF26">
        <f t="shared" si="4"/>
        <v>1.2336857300555206</v>
      </c>
      <c r="AG26">
        <f t="shared" si="4"/>
        <v>0.48300925551194068</v>
      </c>
      <c r="AH26">
        <f t="shared" si="4"/>
        <v>-0.69040314468346486</v>
      </c>
      <c r="AI26">
        <f t="shared" si="4"/>
        <v>-0.18201353010548704</v>
      </c>
      <c r="AJ26">
        <f t="shared" si="4"/>
        <v>0.13664881475003854</v>
      </c>
      <c r="AK26">
        <f t="shared" si="4"/>
        <v>0.13146653889627491</v>
      </c>
      <c r="AL26">
        <f t="shared" si="4"/>
        <v>0.70586750893993677</v>
      </c>
      <c r="AM26">
        <f t="shared" si="4"/>
        <v>-0.65520779867521894</v>
      </c>
      <c r="AN26">
        <f t="shared" si="4"/>
        <v>0.25134765994977087</v>
      </c>
      <c r="AO26">
        <f t="shared" si="3"/>
        <v>0.2424584538111175</v>
      </c>
    </row>
    <row r="27" spans="1:41" x14ac:dyDescent="0.25">
      <c r="A27" t="s">
        <v>71</v>
      </c>
      <c r="B27">
        <v>66</v>
      </c>
      <c r="C27">
        <v>37</v>
      </c>
      <c r="D27">
        <v>45</v>
      </c>
      <c r="E27">
        <v>85</v>
      </c>
      <c r="F27">
        <v>46</v>
      </c>
      <c r="G27">
        <v>49</v>
      </c>
      <c r="H27">
        <v>51.59</v>
      </c>
      <c r="I27">
        <v>9.51</v>
      </c>
      <c r="J27">
        <v>47.89</v>
      </c>
      <c r="K27">
        <v>9.07</v>
      </c>
      <c r="L27">
        <v>48.71</v>
      </c>
      <c r="M27">
        <v>11.13</v>
      </c>
      <c r="N27">
        <v>49.88</v>
      </c>
      <c r="O27">
        <v>10.18</v>
      </c>
      <c r="P27">
        <v>52.7</v>
      </c>
      <c r="Q27">
        <v>9.48</v>
      </c>
      <c r="R27">
        <v>2</v>
      </c>
      <c r="S27">
        <v>0.29597039487859678</v>
      </c>
      <c r="T27">
        <f t="shared" si="0"/>
        <v>0.33464837346954868</v>
      </c>
      <c r="Y27">
        <f t="shared" si="1"/>
        <v>-1.1973464141370369</v>
      </c>
      <c r="Z27">
        <f t="shared" si="4"/>
        <v>0.12561604889282013</v>
      </c>
      <c r="AA27">
        <f t="shared" si="4"/>
        <v>5.239872918881458E-2</v>
      </c>
      <c r="AB27">
        <f t="shared" si="4"/>
        <v>-8.0910345158559608E-3</v>
      </c>
      <c r="AC27">
        <f t="shared" si="4"/>
        <v>-0.17204401822103532</v>
      </c>
      <c r="AD27">
        <f t="shared" si="4"/>
        <v>-3.2652719788709719E-2</v>
      </c>
      <c r="AE27">
        <f t="shared" si="4"/>
        <v>-7.7411359255261908E-2</v>
      </c>
      <c r="AF27">
        <f t="shared" si="4"/>
        <v>1.2610629445921204</v>
      </c>
      <c r="AG27">
        <f t="shared" si="4"/>
        <v>0.52138683540505737</v>
      </c>
      <c r="AH27">
        <f t="shared" si="4"/>
        <v>-0.6932985237762872</v>
      </c>
      <c r="AI27">
        <f t="shared" si="4"/>
        <v>-0.20157053944527076</v>
      </c>
      <c r="AJ27">
        <f t="shared" si="4"/>
        <v>0.14781620622861152</v>
      </c>
      <c r="AK27">
        <f t="shared" si="4"/>
        <v>0.12880480439397357</v>
      </c>
      <c r="AL27">
        <f t="shared" si="4"/>
        <v>0.72267387820041151</v>
      </c>
      <c r="AM27">
        <f t="shared" si="4"/>
        <v>-0.73946955548932691</v>
      </c>
      <c r="AN27">
        <f t="shared" si="4"/>
        <v>0.25172979246204724</v>
      </c>
      <c r="AO27">
        <f t="shared" si="3"/>
        <v>0.24504329873447697</v>
      </c>
    </row>
    <row r="28" spans="1:41" x14ac:dyDescent="0.25">
      <c r="A28" t="s">
        <v>73</v>
      </c>
      <c r="B28">
        <v>40</v>
      </c>
      <c r="C28">
        <v>91</v>
      </c>
      <c r="D28">
        <v>62</v>
      </c>
      <c r="E28">
        <v>46</v>
      </c>
      <c r="F28">
        <v>26</v>
      </c>
      <c r="G28">
        <v>68</v>
      </c>
      <c r="H28">
        <v>50</v>
      </c>
      <c r="I28">
        <v>10</v>
      </c>
      <c r="J28">
        <v>50</v>
      </c>
      <c r="K28">
        <v>10</v>
      </c>
      <c r="L28">
        <v>50</v>
      </c>
      <c r="M28">
        <v>10</v>
      </c>
      <c r="N28">
        <v>50</v>
      </c>
      <c r="O28">
        <v>10</v>
      </c>
      <c r="P28">
        <v>50</v>
      </c>
      <c r="Q28">
        <v>10</v>
      </c>
      <c r="R28">
        <v>2</v>
      </c>
      <c r="S28">
        <v>0.33070660605638214</v>
      </c>
      <c r="T28">
        <f t="shared" si="0"/>
        <v>0.36467783680037746</v>
      </c>
      <c r="Y28">
        <f t="shared" si="1"/>
        <v>-1.1973464141370369</v>
      </c>
      <c r="Z28">
        <f t="shared" si="4"/>
        <v>7.6130938722921301E-2</v>
      </c>
      <c r="AA28">
        <f t="shared" si="4"/>
        <v>0.12887255016708452</v>
      </c>
      <c r="AB28">
        <f t="shared" si="4"/>
        <v>-1.1147647555179324E-2</v>
      </c>
      <c r="AC28">
        <f t="shared" si="4"/>
        <v>-9.3106174566677927E-2</v>
      </c>
      <c r="AD28">
        <f t="shared" si="4"/>
        <v>-1.8455885097966366E-2</v>
      </c>
      <c r="AE28">
        <f t="shared" si="4"/>
        <v>-0.10742800876240428</v>
      </c>
      <c r="AF28">
        <f t="shared" si="4"/>
        <v>1.222197077526769</v>
      </c>
      <c r="AG28">
        <f t="shared" si="4"/>
        <v>0.54825114133023911</v>
      </c>
      <c r="AH28">
        <f t="shared" si="4"/>
        <v>-0.72384477320556184</v>
      </c>
      <c r="AI28">
        <f t="shared" si="4"/>
        <v>-0.22223874249754219</v>
      </c>
      <c r="AJ28">
        <f t="shared" si="4"/>
        <v>0.15173086248061129</v>
      </c>
      <c r="AK28">
        <f t="shared" si="4"/>
        <v>0.11572758705658004</v>
      </c>
      <c r="AL28">
        <f t="shared" si="4"/>
        <v>0.72441246812390891</v>
      </c>
      <c r="AM28">
        <f t="shared" si="4"/>
        <v>-0.72639445529403435</v>
      </c>
      <c r="AN28">
        <f t="shared" si="4"/>
        <v>0.23883282017272034</v>
      </c>
      <c r="AO28">
        <f t="shared" si="3"/>
        <v>0.25848449233594617</v>
      </c>
    </row>
    <row r="29" spans="1:41" x14ac:dyDescent="0.25">
      <c r="A29" t="s">
        <v>30</v>
      </c>
      <c r="B29">
        <v>69</v>
      </c>
      <c r="C29">
        <v>38</v>
      </c>
      <c r="D29">
        <v>49</v>
      </c>
      <c r="E29">
        <v>76</v>
      </c>
      <c r="F29">
        <v>44</v>
      </c>
      <c r="G29">
        <v>59</v>
      </c>
      <c r="H29">
        <v>45.89</v>
      </c>
      <c r="I29">
        <v>9.36</v>
      </c>
      <c r="J29">
        <v>45.86</v>
      </c>
      <c r="K29">
        <v>8.82</v>
      </c>
      <c r="L29">
        <v>45.38</v>
      </c>
      <c r="M29">
        <v>9.2799999999999994</v>
      </c>
      <c r="N29">
        <v>53.14</v>
      </c>
      <c r="O29">
        <v>9.07</v>
      </c>
      <c r="P29">
        <v>49.16</v>
      </c>
      <c r="Q29">
        <v>9.3699999999999992</v>
      </c>
      <c r="R29">
        <v>1</v>
      </c>
      <c r="S29">
        <v>0.36762767942728414</v>
      </c>
      <c r="T29">
        <f t="shared" si="0"/>
        <v>0.30887678274602082</v>
      </c>
      <c r="Y29">
        <f t="shared" si="1"/>
        <v>-1.1973464141370369</v>
      </c>
      <c r="Z29">
        <f t="shared" si="4"/>
        <v>0.13132586929703924</v>
      </c>
      <c r="AA29">
        <f t="shared" si="4"/>
        <v>5.3814911058782541E-2</v>
      </c>
      <c r="AB29">
        <f t="shared" si="4"/>
        <v>-8.8102375839320471E-3</v>
      </c>
      <c r="AC29">
        <f t="shared" si="4"/>
        <v>-0.15382759276233746</v>
      </c>
      <c r="AD29">
        <f t="shared" si="4"/>
        <v>-3.1233036319635386E-2</v>
      </c>
      <c r="AE29">
        <f t="shared" si="4"/>
        <v>-9.3209595837968423E-2</v>
      </c>
      <c r="AF29">
        <f t="shared" si="4"/>
        <v>1.1217324777540687</v>
      </c>
      <c r="AG29">
        <f t="shared" si="4"/>
        <v>0.51316306828510383</v>
      </c>
      <c r="AH29">
        <f t="shared" si="4"/>
        <v>-0.66391042598414129</v>
      </c>
      <c r="AI29">
        <f t="shared" si="4"/>
        <v>-0.19601457088283222</v>
      </c>
      <c r="AJ29">
        <f t="shared" si="4"/>
        <v>0.13771093078740282</v>
      </c>
      <c r="AK29">
        <f t="shared" si="4"/>
        <v>0.10739520078850626</v>
      </c>
      <c r="AL29">
        <f t="shared" si="4"/>
        <v>0.76990557112209035</v>
      </c>
      <c r="AM29">
        <f t="shared" si="4"/>
        <v>-0.65883977095168922</v>
      </c>
      <c r="AN29">
        <f t="shared" si="4"/>
        <v>0.23482042879381862</v>
      </c>
      <c r="AO29">
        <f t="shared" si="3"/>
        <v>0.24219996931878152</v>
      </c>
    </row>
    <row r="30" spans="1:41" x14ac:dyDescent="0.25">
      <c r="A30" t="s">
        <v>32</v>
      </c>
      <c r="B30">
        <v>63</v>
      </c>
      <c r="C30">
        <v>23</v>
      </c>
      <c r="D30">
        <v>28</v>
      </c>
      <c r="E30">
        <v>86</v>
      </c>
      <c r="F30">
        <v>31</v>
      </c>
      <c r="G30">
        <v>68</v>
      </c>
      <c r="H30">
        <v>47.55</v>
      </c>
      <c r="I30">
        <v>8.1199999999999992</v>
      </c>
      <c r="J30">
        <v>47.02</v>
      </c>
      <c r="K30">
        <v>8.9499999999999993</v>
      </c>
      <c r="L30">
        <v>49.72</v>
      </c>
      <c r="M30">
        <v>9.75</v>
      </c>
      <c r="N30">
        <v>51.39</v>
      </c>
      <c r="O30">
        <v>8.48</v>
      </c>
      <c r="P30">
        <v>54.69</v>
      </c>
      <c r="Q30">
        <v>9.1999999999999993</v>
      </c>
      <c r="R30">
        <v>1</v>
      </c>
      <c r="S30">
        <v>0.38226302908773713</v>
      </c>
      <c r="T30">
        <f t="shared" si="0"/>
        <v>0.26580373142060487</v>
      </c>
      <c r="Y30">
        <f t="shared" si="1"/>
        <v>-1.1973464141370369</v>
      </c>
      <c r="Z30">
        <f t="shared" si="4"/>
        <v>0.11990622848860104</v>
      </c>
      <c r="AA30">
        <f t="shared" si="4"/>
        <v>3.2572183009263116E-2</v>
      </c>
      <c r="AB30">
        <f t="shared" si="4"/>
        <v>-5.034421476532598E-3</v>
      </c>
      <c r="AC30">
        <f t="shared" si="4"/>
        <v>-0.17406806549422396</v>
      </c>
      <c r="AD30">
        <f t="shared" si="4"/>
        <v>-2.2005093770652205E-2</v>
      </c>
      <c r="AE30">
        <f t="shared" si="4"/>
        <v>-0.10742800876240428</v>
      </c>
      <c r="AF30">
        <f t="shared" si="4"/>
        <v>1.1623094207279574</v>
      </c>
      <c r="AG30">
        <f t="shared" si="4"/>
        <v>0.44517992676015411</v>
      </c>
      <c r="AH30">
        <f t="shared" si="4"/>
        <v>-0.68070362472251045</v>
      </c>
      <c r="AI30">
        <f t="shared" si="4"/>
        <v>-0.19890367453530025</v>
      </c>
      <c r="AJ30">
        <f t="shared" si="4"/>
        <v>0.15088116965071985</v>
      </c>
      <c r="AK30">
        <f t="shared" si="4"/>
        <v>0.11283439738016553</v>
      </c>
      <c r="AL30">
        <f t="shared" si="4"/>
        <v>0.74455113473775358</v>
      </c>
      <c r="AM30">
        <f t="shared" si="4"/>
        <v>-0.61598249808934114</v>
      </c>
      <c r="AN30">
        <f t="shared" si="4"/>
        <v>0.26123533870492149</v>
      </c>
      <c r="AO30">
        <f t="shared" si="3"/>
        <v>0.23780573294907043</v>
      </c>
    </row>
    <row r="31" spans="1:41" x14ac:dyDescent="0.25">
      <c r="A31" t="s">
        <v>37</v>
      </c>
      <c r="B31">
        <v>40</v>
      </c>
      <c r="C31">
        <v>60</v>
      </c>
      <c r="D31">
        <v>30</v>
      </c>
      <c r="E31">
        <v>60</v>
      </c>
      <c r="F31">
        <v>82</v>
      </c>
      <c r="G31">
        <v>16</v>
      </c>
      <c r="H31">
        <v>50.41</v>
      </c>
      <c r="I31">
        <v>7.87</v>
      </c>
      <c r="J31">
        <v>49.58</v>
      </c>
      <c r="K31">
        <v>8.15</v>
      </c>
      <c r="L31">
        <v>45.84</v>
      </c>
      <c r="M31">
        <v>10.39</v>
      </c>
      <c r="N31">
        <v>46.99</v>
      </c>
      <c r="O31">
        <v>8.7899999999999991</v>
      </c>
      <c r="P31">
        <v>53.17</v>
      </c>
      <c r="Q31">
        <v>8.67</v>
      </c>
      <c r="R31">
        <v>1</v>
      </c>
      <c r="S31">
        <v>0.2809870409300077</v>
      </c>
      <c r="T31">
        <f t="shared" si="0"/>
        <v>0.29796887100128971</v>
      </c>
      <c r="Y31">
        <f t="shared" si="1"/>
        <v>-1.1973464141370369</v>
      </c>
      <c r="Z31">
        <f t="shared" si="4"/>
        <v>7.6130938722921301E-2</v>
      </c>
      <c r="AA31">
        <f t="shared" si="4"/>
        <v>8.4970912198077703E-2</v>
      </c>
      <c r="AB31">
        <f t="shared" si="4"/>
        <v>-5.3940230105706411E-3</v>
      </c>
      <c r="AC31">
        <f t="shared" si="4"/>
        <v>-0.12144283639131905</v>
      </c>
      <c r="AD31">
        <f t="shared" si="4"/>
        <v>-5.8207022232047767E-2</v>
      </c>
      <c r="AE31">
        <f t="shared" si="4"/>
        <v>-2.527717853233042E-2</v>
      </c>
      <c r="AF31">
        <f t="shared" si="4"/>
        <v>1.2322190935624886</v>
      </c>
      <c r="AG31">
        <f t="shared" si="4"/>
        <v>0.43147364822689821</v>
      </c>
      <c r="AH31">
        <f t="shared" si="4"/>
        <v>-0.71776447711063507</v>
      </c>
      <c r="AI31">
        <f t="shared" si="4"/>
        <v>-0.1811245751354969</v>
      </c>
      <c r="AJ31">
        <f t="shared" si="4"/>
        <v>0.13910685472222445</v>
      </c>
      <c r="AK31">
        <f t="shared" si="4"/>
        <v>0.12024096295178666</v>
      </c>
      <c r="AL31">
        <f t="shared" si="4"/>
        <v>0.68080283754284965</v>
      </c>
      <c r="AM31">
        <f t="shared" si="4"/>
        <v>-0.6385007262034561</v>
      </c>
      <c r="AN31">
        <f t="shared" si="4"/>
        <v>0.25397482097167084</v>
      </c>
      <c r="AO31">
        <f t="shared" si="3"/>
        <v>0.2241060548552653</v>
      </c>
    </row>
    <row r="32" spans="1:41" x14ac:dyDescent="0.25">
      <c r="A32" t="s">
        <v>38</v>
      </c>
      <c r="B32">
        <v>33</v>
      </c>
      <c r="C32">
        <v>63</v>
      </c>
      <c r="D32">
        <v>26</v>
      </c>
      <c r="E32">
        <v>59</v>
      </c>
      <c r="F32">
        <v>38</v>
      </c>
      <c r="G32">
        <v>57</v>
      </c>
      <c r="H32">
        <v>49.84</v>
      </c>
      <c r="I32">
        <v>9.26</v>
      </c>
      <c r="J32">
        <v>49.46</v>
      </c>
      <c r="K32">
        <v>8.82</v>
      </c>
      <c r="L32">
        <v>51.6</v>
      </c>
      <c r="M32">
        <v>8.6300000000000008</v>
      </c>
      <c r="N32">
        <v>47.84</v>
      </c>
      <c r="O32">
        <v>9.75</v>
      </c>
      <c r="P32">
        <v>50.33</v>
      </c>
      <c r="Q32">
        <v>11.04</v>
      </c>
      <c r="R32">
        <v>1</v>
      </c>
      <c r="S32">
        <v>0.34112324685523654</v>
      </c>
      <c r="T32">
        <f t="shared" si="0"/>
        <v>0.29460671745943801</v>
      </c>
      <c r="Y32">
        <f t="shared" si="1"/>
        <v>-1.1973464141370369</v>
      </c>
      <c r="Z32">
        <f t="shared" si="4"/>
        <v>6.2808024446410066E-2</v>
      </c>
      <c r="AA32">
        <f t="shared" si="4"/>
        <v>8.9219457807981586E-2</v>
      </c>
      <c r="AB32">
        <f t="shared" si="4"/>
        <v>-4.6748199424945548E-3</v>
      </c>
      <c r="AC32">
        <f t="shared" si="4"/>
        <v>-0.11941878911813039</v>
      </c>
      <c r="AD32">
        <f t="shared" si="4"/>
        <v>-2.6973985912412377E-2</v>
      </c>
      <c r="AE32">
        <f t="shared" si="4"/>
        <v>-9.0049948521427128E-2</v>
      </c>
      <c r="AF32">
        <f t="shared" si="4"/>
        <v>1.2182860468786836</v>
      </c>
      <c r="AG32">
        <f t="shared" si="4"/>
        <v>0.50768055687180147</v>
      </c>
      <c r="AH32">
        <f t="shared" si="4"/>
        <v>-0.7160272496549418</v>
      </c>
      <c r="AI32">
        <f t="shared" si="4"/>
        <v>-0.19601457088283222</v>
      </c>
      <c r="AJ32">
        <f t="shared" si="4"/>
        <v>0.15658625007999086</v>
      </c>
      <c r="AK32">
        <f t="shared" si="4"/>
        <v>9.9872907629828575E-2</v>
      </c>
      <c r="AL32">
        <f t="shared" si="4"/>
        <v>0.69311784950095612</v>
      </c>
      <c r="AM32">
        <f t="shared" si="4"/>
        <v>-0.70823459391168353</v>
      </c>
      <c r="AN32">
        <f t="shared" si="4"/>
        <v>0.2404091167858603</v>
      </c>
      <c r="AO32">
        <f t="shared" si="3"/>
        <v>0.28536687953888451</v>
      </c>
    </row>
    <row r="33" spans="1:41" x14ac:dyDescent="0.25">
      <c r="A33" t="s">
        <v>41</v>
      </c>
      <c r="B33">
        <v>35</v>
      </c>
      <c r="C33">
        <v>67</v>
      </c>
      <c r="D33">
        <v>66</v>
      </c>
      <c r="E33">
        <v>65</v>
      </c>
      <c r="F33">
        <v>83</v>
      </c>
      <c r="G33">
        <v>40</v>
      </c>
      <c r="H33">
        <v>50.31</v>
      </c>
      <c r="I33">
        <v>8.99</v>
      </c>
      <c r="J33">
        <v>45.08</v>
      </c>
      <c r="K33">
        <v>8.17</v>
      </c>
      <c r="L33">
        <v>46.52</v>
      </c>
      <c r="M33">
        <v>10.06</v>
      </c>
      <c r="N33">
        <v>50.29</v>
      </c>
      <c r="O33">
        <v>8.44</v>
      </c>
      <c r="P33">
        <v>47.8</v>
      </c>
      <c r="Q33">
        <v>9.32</v>
      </c>
      <c r="R33">
        <v>1</v>
      </c>
      <c r="S33">
        <v>0.44602376507898889</v>
      </c>
      <c r="T33">
        <f t="shared" si="0"/>
        <v>0.42943879432010285</v>
      </c>
      <c r="Y33">
        <f t="shared" si="1"/>
        <v>-1.1973464141370369</v>
      </c>
      <c r="Z33">
        <f t="shared" si="4"/>
        <v>6.6614571382556137E-2</v>
      </c>
      <c r="AA33">
        <f t="shared" si="4"/>
        <v>9.4884185287853431E-2</v>
      </c>
      <c r="AB33">
        <f t="shared" si="4"/>
        <v>-1.1866850623255409E-2</v>
      </c>
      <c r="AC33">
        <f t="shared" si="4"/>
        <v>-0.13156307275726228</v>
      </c>
      <c r="AD33">
        <f t="shared" si="4"/>
        <v>-5.891686396658493E-2</v>
      </c>
      <c r="AE33">
        <f t="shared" si="4"/>
        <v>-6.3192946330826047E-2</v>
      </c>
      <c r="AF33">
        <f t="shared" si="4"/>
        <v>1.229774699407435</v>
      </c>
      <c r="AG33">
        <f t="shared" si="4"/>
        <v>0.49287777605588501</v>
      </c>
      <c r="AH33">
        <f t="shared" si="4"/>
        <v>-0.6526184475221346</v>
      </c>
      <c r="AI33">
        <f t="shared" si="4"/>
        <v>-0.18156905262049197</v>
      </c>
      <c r="AJ33">
        <f t="shared" si="4"/>
        <v>0.14117039445196075</v>
      </c>
      <c r="AK33">
        <f t="shared" si="4"/>
        <v>0.11642195257891952</v>
      </c>
      <c r="AL33">
        <f t="shared" si="4"/>
        <v>0.72861406043902754</v>
      </c>
      <c r="AM33">
        <f t="shared" si="4"/>
        <v>-0.61307692026816496</v>
      </c>
      <c r="AN33">
        <f t="shared" si="4"/>
        <v>0.22832417608512062</v>
      </c>
      <c r="AO33">
        <f t="shared" si="3"/>
        <v>0.24090754685710181</v>
      </c>
    </row>
    <row r="34" spans="1:41" x14ac:dyDescent="0.25">
      <c r="A34" t="s">
        <v>43</v>
      </c>
      <c r="B34">
        <v>60</v>
      </c>
      <c r="C34">
        <v>35</v>
      </c>
      <c r="D34">
        <v>57</v>
      </c>
      <c r="E34">
        <v>100</v>
      </c>
      <c r="F34">
        <v>45</v>
      </c>
      <c r="G34">
        <v>50</v>
      </c>
      <c r="H34">
        <v>48.6</v>
      </c>
      <c r="I34">
        <v>7.14</v>
      </c>
      <c r="J34">
        <v>52.42</v>
      </c>
      <c r="K34">
        <v>9.0399999999999991</v>
      </c>
      <c r="L34">
        <v>47.45</v>
      </c>
      <c r="M34">
        <v>10.88</v>
      </c>
      <c r="N34">
        <v>53.19</v>
      </c>
      <c r="O34">
        <v>9.8000000000000007</v>
      </c>
      <c r="P34">
        <v>51.53</v>
      </c>
      <c r="Q34">
        <v>8.91</v>
      </c>
      <c r="R34">
        <v>1</v>
      </c>
      <c r="S34">
        <v>0.218214116463048</v>
      </c>
      <c r="T34">
        <f t="shared" si="0"/>
        <v>6.7591525963943688E-2</v>
      </c>
      <c r="Y34">
        <f t="shared" si="1"/>
        <v>-1.1973464141370369</v>
      </c>
      <c r="Z34">
        <f t="shared" si="4"/>
        <v>0.11419640808438195</v>
      </c>
      <c r="AA34">
        <f t="shared" si="4"/>
        <v>4.9566365448878658E-2</v>
      </c>
      <c r="AB34">
        <f t="shared" si="4"/>
        <v>-1.0248643720084218E-2</v>
      </c>
      <c r="AC34">
        <f t="shared" si="4"/>
        <v>-0.20240472731886508</v>
      </c>
      <c r="AD34">
        <f t="shared" si="4"/>
        <v>-3.1942878054172556E-2</v>
      </c>
      <c r="AE34">
        <f t="shared" si="4"/>
        <v>-7.8991182913532562E-2</v>
      </c>
      <c r="AF34">
        <f t="shared" si="4"/>
        <v>1.1879755593560195</v>
      </c>
      <c r="AG34">
        <f t="shared" si="4"/>
        <v>0.39145131490979074</v>
      </c>
      <c r="AH34">
        <f t="shared" si="4"/>
        <v>-0.75887886022871109</v>
      </c>
      <c r="AI34">
        <f t="shared" si="4"/>
        <v>-0.20090382321777811</v>
      </c>
      <c r="AJ34">
        <f t="shared" si="4"/>
        <v>0.14399258849410013</v>
      </c>
      <c r="AK34">
        <f t="shared" si="4"/>
        <v>0.12591161471755907</v>
      </c>
      <c r="AL34">
        <f t="shared" si="4"/>
        <v>0.77062998359021428</v>
      </c>
      <c r="AM34">
        <f t="shared" si="4"/>
        <v>-0.71186656618815369</v>
      </c>
      <c r="AN34">
        <f t="shared" si="4"/>
        <v>0.24614110447000559</v>
      </c>
      <c r="AO34">
        <f t="shared" si="3"/>
        <v>0.23030968267132801</v>
      </c>
    </row>
    <row r="35" spans="1:41" x14ac:dyDescent="0.25">
      <c r="A35" t="s">
        <v>45</v>
      </c>
      <c r="B35">
        <v>78</v>
      </c>
      <c r="C35">
        <v>14</v>
      </c>
      <c r="D35">
        <v>46</v>
      </c>
      <c r="E35">
        <v>48</v>
      </c>
      <c r="F35">
        <v>62</v>
      </c>
      <c r="G35">
        <v>38</v>
      </c>
      <c r="H35">
        <v>51.25</v>
      </c>
      <c r="I35">
        <v>6.81</v>
      </c>
      <c r="J35">
        <v>46.38</v>
      </c>
      <c r="K35">
        <v>9.02</v>
      </c>
      <c r="L35">
        <v>47.19</v>
      </c>
      <c r="M35">
        <v>11.24</v>
      </c>
      <c r="N35">
        <v>49.73</v>
      </c>
      <c r="O35">
        <v>9.66</v>
      </c>
      <c r="P35">
        <v>48.01</v>
      </c>
      <c r="Q35">
        <v>8.9499999999999993</v>
      </c>
      <c r="R35">
        <v>1</v>
      </c>
      <c r="S35">
        <v>0.33127455657185756</v>
      </c>
      <c r="T35">
        <f t="shared" si="0"/>
        <v>0.2684360333665779</v>
      </c>
      <c r="Y35">
        <f t="shared" si="1"/>
        <v>-1.1973464141370369</v>
      </c>
      <c r="Z35">
        <f t="shared" si="4"/>
        <v>0.14845533050969653</v>
      </c>
      <c r="AA35">
        <f t="shared" si="4"/>
        <v>1.9826546179551464E-2</v>
      </c>
      <c r="AB35">
        <f t="shared" si="4"/>
        <v>-8.2708352828749828E-3</v>
      </c>
      <c r="AC35">
        <f t="shared" si="4"/>
        <v>-9.7154269113055233E-2</v>
      </c>
      <c r="AD35">
        <f t="shared" si="4"/>
        <v>-4.401018754130441E-2</v>
      </c>
      <c r="AE35">
        <f t="shared" si="4"/>
        <v>-6.0033299014284745E-2</v>
      </c>
      <c r="AF35">
        <f t="shared" si="4"/>
        <v>1.2527520044649383</v>
      </c>
      <c r="AG35">
        <f t="shared" si="4"/>
        <v>0.37335902724589282</v>
      </c>
      <c r="AH35">
        <f t="shared" si="4"/>
        <v>-0.67143841162547924</v>
      </c>
      <c r="AI35">
        <f t="shared" si="4"/>
        <v>-0.20045934573278304</v>
      </c>
      <c r="AJ35">
        <f t="shared" si="4"/>
        <v>0.14320358800920094</v>
      </c>
      <c r="AK35">
        <f t="shared" si="4"/>
        <v>0.13007780785159595</v>
      </c>
      <c r="AL35">
        <f t="shared" si="4"/>
        <v>0.7205006407960397</v>
      </c>
      <c r="AM35">
        <f t="shared" si="4"/>
        <v>-0.70169704381403719</v>
      </c>
      <c r="AN35">
        <f t="shared" si="4"/>
        <v>0.22932727392984606</v>
      </c>
      <c r="AO35">
        <f t="shared" si="3"/>
        <v>0.23134362064067179</v>
      </c>
    </row>
    <row r="36" spans="1:41" x14ac:dyDescent="0.25">
      <c r="A36" t="s">
        <v>47</v>
      </c>
      <c r="B36">
        <v>54</v>
      </c>
      <c r="C36">
        <v>46</v>
      </c>
      <c r="D36">
        <v>95</v>
      </c>
      <c r="E36">
        <v>92</v>
      </c>
      <c r="F36">
        <v>88</v>
      </c>
      <c r="G36">
        <v>42</v>
      </c>
      <c r="H36">
        <v>46.73</v>
      </c>
      <c r="I36">
        <v>8.06</v>
      </c>
      <c r="J36">
        <v>42.21</v>
      </c>
      <c r="K36">
        <v>8.81</v>
      </c>
      <c r="L36">
        <v>37.82</v>
      </c>
      <c r="M36">
        <v>9.3000000000000007</v>
      </c>
      <c r="N36">
        <v>57.87</v>
      </c>
      <c r="O36">
        <v>7.38</v>
      </c>
      <c r="P36">
        <v>41.53</v>
      </c>
      <c r="Q36">
        <v>10.46</v>
      </c>
      <c r="R36">
        <v>1</v>
      </c>
      <c r="S36">
        <v>0.300033138735321</v>
      </c>
      <c r="T36">
        <f t="shared" si="0"/>
        <v>0.40925743212028287</v>
      </c>
      <c r="Y36">
        <f t="shared" si="1"/>
        <v>-1.1973464141370369</v>
      </c>
      <c r="Z36">
        <f t="shared" si="4"/>
        <v>0.10277676727594375</v>
      </c>
      <c r="AA36">
        <f t="shared" si="4"/>
        <v>6.5144366018526231E-2</v>
      </c>
      <c r="AB36">
        <f t="shared" si="4"/>
        <v>-1.7081072866807028E-2</v>
      </c>
      <c r="AC36">
        <f t="shared" si="4"/>
        <v>-0.18621234913335585</v>
      </c>
      <c r="AD36">
        <f t="shared" si="4"/>
        <v>-6.2466072639270773E-2</v>
      </c>
      <c r="AE36">
        <f t="shared" si="4"/>
        <v>-6.6352593647367356E-2</v>
      </c>
      <c r="AF36">
        <f t="shared" si="4"/>
        <v>1.1422653886565184</v>
      </c>
      <c r="AG36">
        <f t="shared" si="4"/>
        <v>0.44189041991217276</v>
      </c>
      <c r="AH36">
        <f t="shared" si="4"/>
        <v>-0.61106975754013537</v>
      </c>
      <c r="AI36">
        <f t="shared" si="4"/>
        <v>-0.19579233214033467</v>
      </c>
      <c r="AJ36">
        <f t="shared" si="4"/>
        <v>0.11476922438033438</v>
      </c>
      <c r="AK36">
        <f t="shared" si="4"/>
        <v>0.10762665596261944</v>
      </c>
      <c r="AL36">
        <f t="shared" si="4"/>
        <v>0.83843499060661208</v>
      </c>
      <c r="AM36">
        <f t="shared" si="4"/>
        <v>-0.53607910800699732</v>
      </c>
      <c r="AN36">
        <f t="shared" si="4"/>
        <v>0.19837454043546152</v>
      </c>
      <c r="AO36">
        <f t="shared" si="3"/>
        <v>0.27037477898339968</v>
      </c>
    </row>
    <row r="37" spans="1:41" x14ac:dyDescent="0.25">
      <c r="A37" t="s">
        <v>48</v>
      </c>
      <c r="B37">
        <v>44</v>
      </c>
      <c r="C37">
        <v>70</v>
      </c>
      <c r="D37">
        <v>9</v>
      </c>
      <c r="E37">
        <v>63</v>
      </c>
      <c r="F37">
        <v>69</v>
      </c>
      <c r="G37">
        <v>13</v>
      </c>
      <c r="H37">
        <v>49.39</v>
      </c>
      <c r="I37">
        <v>8.65</v>
      </c>
      <c r="J37">
        <v>43.79</v>
      </c>
      <c r="K37">
        <v>9.5399999999999991</v>
      </c>
      <c r="L37">
        <v>44.21</v>
      </c>
      <c r="M37">
        <v>8.67</v>
      </c>
      <c r="N37">
        <v>51.11</v>
      </c>
      <c r="O37">
        <v>9.49</v>
      </c>
      <c r="P37">
        <v>49.91</v>
      </c>
      <c r="Q37">
        <v>9.8699999999999992</v>
      </c>
      <c r="R37">
        <v>1</v>
      </c>
      <c r="S37">
        <v>0.32241949753710974</v>
      </c>
      <c r="T37">
        <f t="shared" si="0"/>
        <v>0.4016143231744283</v>
      </c>
      <c r="Y37">
        <f t="shared" si="1"/>
        <v>-1.1973464141370369</v>
      </c>
      <c r="Z37">
        <f t="shared" ref="Z37:AN74" si="5">Z$2*B37</f>
        <v>8.374403259521343E-2</v>
      </c>
      <c r="AA37">
        <f t="shared" si="5"/>
        <v>9.9132730897757315E-2</v>
      </c>
      <c r="AB37">
        <f t="shared" si="5"/>
        <v>-1.6182069031711922E-3</v>
      </c>
      <c r="AC37">
        <f t="shared" si="5"/>
        <v>-0.127514978210885</v>
      </c>
      <c r="AD37">
        <f t="shared" si="5"/>
        <v>-4.8979079683064586E-2</v>
      </c>
      <c r="AE37">
        <f t="shared" si="5"/>
        <v>-2.0537707557518468E-2</v>
      </c>
      <c r="AF37">
        <f t="shared" si="5"/>
        <v>1.2072862731809424</v>
      </c>
      <c r="AG37">
        <f t="shared" si="5"/>
        <v>0.47423723725065686</v>
      </c>
      <c r="AH37">
        <f t="shared" si="5"/>
        <v>-0.63394325237343108</v>
      </c>
      <c r="AI37">
        <f t="shared" si="5"/>
        <v>-0.21201576034265524</v>
      </c>
      <c r="AJ37">
        <f t="shared" si="5"/>
        <v>0.13416042860535651</v>
      </c>
      <c r="AK37">
        <f t="shared" si="5"/>
        <v>0.10033581797805488</v>
      </c>
      <c r="AL37">
        <f t="shared" si="5"/>
        <v>0.74049442491625961</v>
      </c>
      <c r="AM37">
        <f t="shared" si="5"/>
        <v>-0.68934833807403861</v>
      </c>
      <c r="AN37">
        <f t="shared" si="5"/>
        <v>0.23840292109640943</v>
      </c>
      <c r="AO37">
        <f t="shared" si="3"/>
        <v>0.25512419393557884</v>
      </c>
    </row>
    <row r="38" spans="1:41" x14ac:dyDescent="0.25">
      <c r="A38" t="s">
        <v>57</v>
      </c>
      <c r="B38">
        <v>22</v>
      </c>
      <c r="C38">
        <v>79</v>
      </c>
      <c r="D38">
        <v>58</v>
      </c>
      <c r="E38">
        <v>49</v>
      </c>
      <c r="F38">
        <v>33</v>
      </c>
      <c r="G38">
        <v>75</v>
      </c>
      <c r="H38">
        <v>50.61</v>
      </c>
      <c r="I38">
        <v>9.36</v>
      </c>
      <c r="J38">
        <v>46.83</v>
      </c>
      <c r="K38">
        <v>9.19</v>
      </c>
      <c r="L38">
        <v>44.18</v>
      </c>
      <c r="M38">
        <v>10.27</v>
      </c>
      <c r="N38">
        <v>49.59</v>
      </c>
      <c r="O38">
        <v>9.92</v>
      </c>
      <c r="P38">
        <v>49.49</v>
      </c>
      <c r="Q38">
        <v>8.7799999999999994</v>
      </c>
      <c r="R38">
        <v>1</v>
      </c>
      <c r="S38">
        <v>0.34069900060636593</v>
      </c>
      <c r="T38">
        <f t="shared" si="0"/>
        <v>0.28712290652930128</v>
      </c>
      <c r="Y38">
        <f t="shared" si="1"/>
        <v>-1.1973464141370369</v>
      </c>
      <c r="Z38">
        <f t="shared" si="5"/>
        <v>4.1872016297606715E-2</v>
      </c>
      <c r="AA38">
        <f t="shared" si="5"/>
        <v>0.11187836772746897</v>
      </c>
      <c r="AB38">
        <f t="shared" si="5"/>
        <v>-1.0428444487103238E-2</v>
      </c>
      <c r="AC38">
        <f t="shared" si="5"/>
        <v>-9.9178316386243887E-2</v>
      </c>
      <c r="AD38">
        <f t="shared" si="5"/>
        <v>-2.3424777239726538E-2</v>
      </c>
      <c r="AE38">
        <f t="shared" si="5"/>
        <v>-0.11848677437029885</v>
      </c>
      <c r="AF38">
        <f t="shared" si="5"/>
        <v>1.2371078818725956</v>
      </c>
      <c r="AG38">
        <f t="shared" si="5"/>
        <v>0.51316306828510383</v>
      </c>
      <c r="AH38">
        <f t="shared" si="5"/>
        <v>-0.67795301458432922</v>
      </c>
      <c r="AI38">
        <f t="shared" si="5"/>
        <v>-0.20423740435524126</v>
      </c>
      <c r="AJ38">
        <f t="shared" si="5"/>
        <v>0.13406939008786814</v>
      </c>
      <c r="AK38">
        <f t="shared" si="5"/>
        <v>0.11885223190710768</v>
      </c>
      <c r="AL38">
        <f t="shared" si="5"/>
        <v>0.71847228588529288</v>
      </c>
      <c r="AM38">
        <f t="shared" si="5"/>
        <v>-0.72058329965168211</v>
      </c>
      <c r="AN38">
        <f t="shared" si="5"/>
        <v>0.23639672540695861</v>
      </c>
      <c r="AO38">
        <f t="shared" si="3"/>
        <v>0.2269493842709607</v>
      </c>
    </row>
    <row r="39" spans="1:41" x14ac:dyDescent="0.25">
      <c r="A39" t="s">
        <v>59</v>
      </c>
      <c r="B39">
        <v>64</v>
      </c>
      <c r="C39">
        <v>16</v>
      </c>
      <c r="D39">
        <v>42</v>
      </c>
      <c r="E39">
        <v>87</v>
      </c>
      <c r="F39">
        <v>25</v>
      </c>
      <c r="G39">
        <v>46</v>
      </c>
      <c r="H39">
        <v>48.35</v>
      </c>
      <c r="I39">
        <v>7.6</v>
      </c>
      <c r="J39">
        <v>43.64</v>
      </c>
      <c r="K39">
        <v>7.88</v>
      </c>
      <c r="L39">
        <v>47.36</v>
      </c>
      <c r="M39">
        <v>9.51</v>
      </c>
      <c r="N39">
        <v>53.39</v>
      </c>
      <c r="O39">
        <v>8.2899999999999991</v>
      </c>
      <c r="P39">
        <v>51.29</v>
      </c>
      <c r="Q39">
        <v>9.98</v>
      </c>
      <c r="R39">
        <v>1</v>
      </c>
      <c r="S39">
        <v>0.37910152681174436</v>
      </c>
      <c r="T39">
        <f t="shared" si="0"/>
        <v>0.39278518389137274</v>
      </c>
      <c r="Y39">
        <f t="shared" si="1"/>
        <v>-1.1973464141370369</v>
      </c>
      <c r="Z39">
        <f t="shared" si="5"/>
        <v>0.12180950195667407</v>
      </c>
      <c r="AA39">
        <f t="shared" si="5"/>
        <v>2.2658909919487387E-2</v>
      </c>
      <c r="AB39">
        <f t="shared" si="5"/>
        <v>-7.5516322147988965E-3</v>
      </c>
      <c r="AC39">
        <f t="shared" si="5"/>
        <v>-0.1760921127674126</v>
      </c>
      <c r="AD39">
        <f t="shared" si="5"/>
        <v>-1.7746043363429196E-2</v>
      </c>
      <c r="AE39">
        <f t="shared" si="5"/>
        <v>-7.2671888280449959E-2</v>
      </c>
      <c r="AF39">
        <f t="shared" si="5"/>
        <v>1.1818645739683857</v>
      </c>
      <c r="AG39">
        <f t="shared" si="5"/>
        <v>0.41667086741098169</v>
      </c>
      <c r="AH39">
        <f t="shared" si="5"/>
        <v>-0.63177171805381438</v>
      </c>
      <c r="AI39">
        <f t="shared" si="5"/>
        <v>-0.17512412908806324</v>
      </c>
      <c r="AJ39">
        <f t="shared" si="5"/>
        <v>0.14371947294163501</v>
      </c>
      <c r="AK39">
        <f t="shared" si="5"/>
        <v>0.11005693529080761</v>
      </c>
      <c r="AL39">
        <f t="shared" si="5"/>
        <v>0.77352763346270992</v>
      </c>
      <c r="AM39">
        <f t="shared" si="5"/>
        <v>-0.60218100343875436</v>
      </c>
      <c r="AN39">
        <f t="shared" si="5"/>
        <v>0.24499470693317651</v>
      </c>
      <c r="AO39">
        <f t="shared" si="3"/>
        <v>0.25796752335127426</v>
      </c>
    </row>
    <row r="40" spans="1:41" x14ac:dyDescent="0.25">
      <c r="A40" t="s">
        <v>66</v>
      </c>
      <c r="B40">
        <v>100</v>
      </c>
      <c r="C40">
        <v>52</v>
      </c>
      <c r="D40">
        <v>100</v>
      </c>
      <c r="E40">
        <v>51</v>
      </c>
      <c r="F40">
        <v>77</v>
      </c>
      <c r="G40">
        <v>28</v>
      </c>
      <c r="H40">
        <v>49.05</v>
      </c>
      <c r="I40">
        <v>8.66</v>
      </c>
      <c r="J40">
        <v>47.38</v>
      </c>
      <c r="K40">
        <v>8.31</v>
      </c>
      <c r="L40">
        <v>42.44</v>
      </c>
      <c r="M40">
        <v>9.8800000000000008</v>
      </c>
      <c r="N40">
        <v>51.57</v>
      </c>
      <c r="O40">
        <v>8.65</v>
      </c>
      <c r="P40">
        <v>52.53</v>
      </c>
      <c r="Q40">
        <v>9.01</v>
      </c>
      <c r="R40">
        <v>1</v>
      </c>
      <c r="S40">
        <v>0.33794640709881452</v>
      </c>
      <c r="T40">
        <f t="shared" si="0"/>
        <v>0.49545626197108794</v>
      </c>
      <c r="Y40">
        <f t="shared" si="1"/>
        <v>-1.1973464141370369</v>
      </c>
      <c r="Z40">
        <f t="shared" si="5"/>
        <v>0.19032734680730323</v>
      </c>
      <c r="AA40">
        <f t="shared" si="5"/>
        <v>7.3641457238334013E-2</v>
      </c>
      <c r="AB40">
        <f t="shared" si="5"/>
        <v>-1.7980076701902135E-2</v>
      </c>
      <c r="AC40">
        <f t="shared" si="5"/>
        <v>-0.10322641093262118</v>
      </c>
      <c r="AD40">
        <f t="shared" si="5"/>
        <v>-5.4657813559361924E-2</v>
      </c>
      <c r="AE40">
        <f t="shared" si="5"/>
        <v>-4.4235062431578237E-2</v>
      </c>
      <c r="AF40">
        <f t="shared" si="5"/>
        <v>1.1989753330537605</v>
      </c>
      <c r="AG40">
        <f t="shared" si="5"/>
        <v>0.47478548839198709</v>
      </c>
      <c r="AH40">
        <f t="shared" si="5"/>
        <v>-0.68591530708959048</v>
      </c>
      <c r="AI40">
        <f t="shared" si="5"/>
        <v>-0.18468039501545758</v>
      </c>
      <c r="AJ40">
        <f t="shared" si="5"/>
        <v>0.12878915607354285</v>
      </c>
      <c r="AK40">
        <f t="shared" si="5"/>
        <v>0.11433885601190108</v>
      </c>
      <c r="AL40">
        <f t="shared" si="5"/>
        <v>0.74715901962299958</v>
      </c>
      <c r="AM40">
        <f t="shared" si="5"/>
        <v>-0.62833120382933971</v>
      </c>
      <c r="AN40">
        <f t="shared" si="5"/>
        <v>0.25091776087346002</v>
      </c>
      <c r="AO40">
        <f t="shared" si="3"/>
        <v>0.23289452759468748</v>
      </c>
    </row>
    <row r="41" spans="1:41" x14ac:dyDescent="0.25">
      <c r="A41" t="s">
        <v>70</v>
      </c>
      <c r="B41">
        <v>58</v>
      </c>
      <c r="C41">
        <v>17</v>
      </c>
      <c r="D41">
        <v>45</v>
      </c>
      <c r="E41">
        <v>69</v>
      </c>
      <c r="F41">
        <v>93</v>
      </c>
      <c r="G41">
        <v>49</v>
      </c>
      <c r="H41">
        <v>47.75</v>
      </c>
      <c r="I41">
        <v>8.2799999999999994</v>
      </c>
      <c r="J41">
        <v>44.74</v>
      </c>
      <c r="K41">
        <v>8.0399999999999991</v>
      </c>
      <c r="L41">
        <v>42.52</v>
      </c>
      <c r="M41">
        <v>9.2200000000000006</v>
      </c>
      <c r="N41">
        <v>53.13</v>
      </c>
      <c r="O41">
        <v>8.89</v>
      </c>
      <c r="P41">
        <v>45.7</v>
      </c>
      <c r="Q41">
        <v>9.68</v>
      </c>
      <c r="R41">
        <v>1</v>
      </c>
      <c r="S41">
        <v>0.41612356358687674</v>
      </c>
      <c r="T41">
        <f t="shared" si="0"/>
        <v>0.26895046870551464</v>
      </c>
      <c r="Y41">
        <f t="shared" si="1"/>
        <v>-1.1973464141370369</v>
      </c>
      <c r="Z41">
        <f t="shared" si="5"/>
        <v>0.11038986114823587</v>
      </c>
      <c r="AA41">
        <f t="shared" si="5"/>
        <v>2.4075091789455348E-2</v>
      </c>
      <c r="AB41">
        <f t="shared" si="5"/>
        <v>-8.0910345158559608E-3</v>
      </c>
      <c r="AC41">
        <f t="shared" si="5"/>
        <v>-0.1396592618500169</v>
      </c>
      <c r="AD41">
        <f t="shared" si="5"/>
        <v>-6.6015281311956608E-2</v>
      </c>
      <c r="AE41">
        <f t="shared" si="5"/>
        <v>-7.7411359255261908E-2</v>
      </c>
      <c r="AF41">
        <f t="shared" si="5"/>
        <v>1.1671982090380644</v>
      </c>
      <c r="AG41">
        <f t="shared" si="5"/>
        <v>0.45395194502143799</v>
      </c>
      <c r="AH41">
        <f t="shared" si="5"/>
        <v>-0.64769630306433679</v>
      </c>
      <c r="AI41">
        <f t="shared" si="5"/>
        <v>-0.17867994896802389</v>
      </c>
      <c r="AJ41">
        <f t="shared" si="5"/>
        <v>0.12903192545351186</v>
      </c>
      <c r="AK41">
        <f t="shared" si="5"/>
        <v>0.10670083526616679</v>
      </c>
      <c r="AL41">
        <f t="shared" si="5"/>
        <v>0.76976068862846558</v>
      </c>
      <c r="AM41">
        <f t="shared" si="5"/>
        <v>-0.64576467075639654</v>
      </c>
      <c r="AN41">
        <f t="shared" si="5"/>
        <v>0.21829319763786639</v>
      </c>
      <c r="AO41">
        <f t="shared" si="3"/>
        <v>0.25021298858119584</v>
      </c>
    </row>
  </sheetData>
  <sortState ref="A3:R41">
    <sortCondition descending="1" ref="R3:R41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topLeftCell="T1" workbookViewId="0">
      <selection activeCell="V27" sqref="V27"/>
    </sheetView>
  </sheetViews>
  <sheetFormatPr defaultRowHeight="15.75" x14ac:dyDescent="0.25"/>
  <cols>
    <col min="1" max="1" width="13.875" bestFit="1" customWidth="1"/>
    <col min="24" max="24" width="10.625" bestFit="1" customWidth="1"/>
  </cols>
  <sheetData>
    <row r="1" spans="1:41" x14ac:dyDescent="0.25">
      <c r="V1" t="s">
        <v>102</v>
      </c>
      <c r="W1" t="s">
        <v>103</v>
      </c>
      <c r="Y1" t="s">
        <v>86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</row>
    <row r="2" spans="1:4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74</v>
      </c>
      <c r="S2" t="s">
        <v>24</v>
      </c>
      <c r="T2" t="s">
        <v>99</v>
      </c>
      <c r="U2" t="s">
        <v>100</v>
      </c>
      <c r="V2">
        <f>RSQ(S3:S29,T3:T29)</f>
        <v>0.58005213567396952</v>
      </c>
      <c r="W2">
        <f>CORREL(S3:S29,T3:T29)</f>
        <v>0.7616115385640958</v>
      </c>
      <c r="X2" t="s">
        <v>92</v>
      </c>
      <c r="Y2">
        <v>1.0877101318505611</v>
      </c>
      <c r="Z2">
        <v>1.5477657021369128E-3</v>
      </c>
      <c r="AA2">
        <v>2.6486360049188247E-3</v>
      </c>
      <c r="AB2">
        <v>2.3699511722912128E-4</v>
      </c>
      <c r="AC2">
        <v>1.4162509722304294E-3</v>
      </c>
      <c r="AD2">
        <v>-1.0768684193628851E-4</v>
      </c>
      <c r="AE2">
        <v>9.637072450117566E-4</v>
      </c>
      <c r="AF2">
        <v>-1.3859410508827186E-2</v>
      </c>
      <c r="AG2">
        <v>2.7839280695164319E-2</v>
      </c>
      <c r="AH2">
        <v>-6.1936446965297366E-3</v>
      </c>
      <c r="AI2">
        <v>-4.4572550845472625E-2</v>
      </c>
      <c r="AJ2">
        <v>2.4738813902594945E-2</v>
      </c>
      <c r="AK2">
        <v>1.4022062402466486E-3</v>
      </c>
      <c r="AL2">
        <v>-1.1937625052893485E-2</v>
      </c>
      <c r="AM2">
        <v>-1.9781065258367942E-2</v>
      </c>
      <c r="AN2">
        <v>-9.1270984153429685E-3</v>
      </c>
      <c r="AO2">
        <v>1.0434855324844059E-2</v>
      </c>
    </row>
    <row r="3" spans="1:41" x14ac:dyDescent="0.25">
      <c r="A3" t="s">
        <v>47</v>
      </c>
      <c r="B3">
        <v>54</v>
      </c>
      <c r="C3">
        <v>46</v>
      </c>
      <c r="D3">
        <v>95</v>
      </c>
      <c r="E3">
        <v>92</v>
      </c>
      <c r="F3">
        <v>88</v>
      </c>
      <c r="G3">
        <v>42</v>
      </c>
      <c r="H3">
        <v>46.73</v>
      </c>
      <c r="I3">
        <v>8.06</v>
      </c>
      <c r="J3">
        <v>42.21</v>
      </c>
      <c r="K3">
        <v>8.81</v>
      </c>
      <c r="L3">
        <v>37.82</v>
      </c>
      <c r="M3">
        <v>9.3000000000000007</v>
      </c>
      <c r="N3">
        <v>57.87</v>
      </c>
      <c r="O3">
        <v>7.38</v>
      </c>
      <c r="P3">
        <v>41.53</v>
      </c>
      <c r="Q3">
        <v>10.46</v>
      </c>
      <c r="R3">
        <v>1</v>
      </c>
      <c r="S3">
        <v>0.25057419619124932</v>
      </c>
      <c r="T3">
        <f>SUM(Y3:AO3)</f>
        <v>0.24150008343209139</v>
      </c>
      <c r="U3" t="s">
        <v>101</v>
      </c>
      <c r="V3">
        <f>RSQ(S30:S41,T30:T41)</f>
        <v>0.20476432929919047</v>
      </c>
      <c r="W3">
        <f>CORREL(S30:S41,T30:T41)</f>
        <v>0.45250892731435749</v>
      </c>
      <c r="Y3">
        <f>Y$2</f>
        <v>1.0877101318505611</v>
      </c>
      <c r="Z3">
        <f>Z$2*B3</f>
        <v>8.3579347915393287E-2</v>
      </c>
      <c r="AA3">
        <f>AA$2*C3</f>
        <v>0.12183725622626594</v>
      </c>
      <c r="AB3">
        <f>AB$2*D3</f>
        <v>2.2514536136766523E-2</v>
      </c>
      <c r="AC3">
        <f>AC$2*E3</f>
        <v>0.13029508944519949</v>
      </c>
      <c r="AD3">
        <f>AD$2*F3</f>
        <v>-9.4764420903933888E-3</v>
      </c>
      <c r="AE3">
        <f>AE$2*G3</f>
        <v>4.0475704290493776E-2</v>
      </c>
      <c r="AF3">
        <f>AF$2*H3</f>
        <v>-0.64765025307749435</v>
      </c>
      <c r="AG3">
        <f>AG$2*I3</f>
        <v>0.22438460240302444</v>
      </c>
      <c r="AH3">
        <f>AH$2*J3</f>
        <v>-0.26143374264052016</v>
      </c>
      <c r="AI3">
        <f>AI$2*K3</f>
        <v>-0.39268417294861385</v>
      </c>
      <c r="AJ3">
        <f>AJ$2*L3</f>
        <v>0.93562194179614078</v>
      </c>
      <c r="AK3">
        <f>AK$2*M3</f>
        <v>1.3040518034293833E-2</v>
      </c>
      <c r="AL3">
        <f>AL$2*N3</f>
        <v>-0.69083036181094593</v>
      </c>
      <c r="AM3">
        <f>AM$2*O3</f>
        <v>-0.1459842616067554</v>
      </c>
      <c r="AN3">
        <f>AN$2*P3</f>
        <v>-0.37904839718919348</v>
      </c>
      <c r="AO3">
        <f>AO$2*Q3</f>
        <v>0.10914858669786887</v>
      </c>
    </row>
    <row r="4" spans="1:41" x14ac:dyDescent="0.25">
      <c r="A4" t="s">
        <v>48</v>
      </c>
      <c r="B4">
        <v>44</v>
      </c>
      <c r="C4">
        <v>70</v>
      </c>
      <c r="D4">
        <v>9</v>
      </c>
      <c r="E4">
        <v>63</v>
      </c>
      <c r="F4">
        <v>69</v>
      </c>
      <c r="G4">
        <v>13</v>
      </c>
      <c r="H4">
        <v>49.39</v>
      </c>
      <c r="I4">
        <v>8.65</v>
      </c>
      <c r="J4">
        <v>43.79</v>
      </c>
      <c r="K4">
        <v>9.5399999999999991</v>
      </c>
      <c r="L4">
        <v>44.21</v>
      </c>
      <c r="M4">
        <v>8.67</v>
      </c>
      <c r="N4">
        <v>51.11</v>
      </c>
      <c r="O4">
        <v>9.49</v>
      </c>
      <c r="P4">
        <v>49.91</v>
      </c>
      <c r="Q4">
        <v>9.8699999999999992</v>
      </c>
      <c r="R4">
        <v>1</v>
      </c>
      <c r="S4">
        <v>0.23842023741999907</v>
      </c>
      <c r="T4">
        <f t="shared" ref="T4:T41" si="0">SUM(Y4:AO4)</f>
        <v>0.25298687426918831</v>
      </c>
      <c r="Y4">
        <f t="shared" ref="Y4:Y41" si="1">Y$2</f>
        <v>1.0877101318505611</v>
      </c>
      <c r="Z4">
        <f>Z$2*B4</f>
        <v>6.8101690894024167E-2</v>
      </c>
      <c r="AA4">
        <f>AA$2*C4</f>
        <v>0.18540452034431773</v>
      </c>
      <c r="AB4">
        <f>AB$2*D4</f>
        <v>2.1329560550620917E-3</v>
      </c>
      <c r="AC4">
        <f>AC$2*E4</f>
        <v>8.9223811250517052E-2</v>
      </c>
      <c r="AD4">
        <f>AD$2*F4</f>
        <v>-7.4303920936039068E-3</v>
      </c>
      <c r="AE4">
        <f>AE$2*G4</f>
        <v>1.2528194185152835E-2</v>
      </c>
      <c r="AF4">
        <f>AF$2*H4</f>
        <v>-0.68451628503097472</v>
      </c>
      <c r="AG4">
        <f>AG$2*I4</f>
        <v>0.24080977801317138</v>
      </c>
      <c r="AH4">
        <f>AH$2*J4</f>
        <v>-0.27121970126103717</v>
      </c>
      <c r="AI4">
        <f>AI$2*K4</f>
        <v>-0.4252221350658088</v>
      </c>
      <c r="AJ4">
        <f>AJ$2*L4</f>
        <v>1.0937029626337225</v>
      </c>
      <c r="AK4">
        <f>AK$2*M4</f>
        <v>1.2157128102938442E-2</v>
      </c>
      <c r="AL4">
        <f>AL$2*N4</f>
        <v>-0.61013201645338599</v>
      </c>
      <c r="AM4">
        <f>AM$2*O4</f>
        <v>-0.18772230930191178</v>
      </c>
      <c r="AN4">
        <f>AN$2*P4</f>
        <v>-0.4555334819097675</v>
      </c>
      <c r="AO4">
        <f>AO$2*Q4</f>
        <v>0.10299202205621086</v>
      </c>
    </row>
    <row r="5" spans="1:41" x14ac:dyDescent="0.25">
      <c r="A5" t="s">
        <v>57</v>
      </c>
      <c r="B5">
        <v>22</v>
      </c>
      <c r="C5">
        <v>79</v>
      </c>
      <c r="D5">
        <v>58</v>
      </c>
      <c r="E5">
        <v>49</v>
      </c>
      <c r="F5">
        <v>33</v>
      </c>
      <c r="G5">
        <v>75</v>
      </c>
      <c r="H5">
        <v>50.61</v>
      </c>
      <c r="I5">
        <v>9.36</v>
      </c>
      <c r="J5">
        <v>46.83</v>
      </c>
      <c r="K5">
        <v>9.19</v>
      </c>
      <c r="L5">
        <v>44.18</v>
      </c>
      <c r="M5">
        <v>10.27</v>
      </c>
      <c r="N5">
        <v>49.59</v>
      </c>
      <c r="O5">
        <v>9.92</v>
      </c>
      <c r="P5">
        <v>49.49</v>
      </c>
      <c r="Q5">
        <v>8.7799999999999994</v>
      </c>
      <c r="R5">
        <v>1</v>
      </c>
      <c r="S5">
        <v>0.27275940680517685</v>
      </c>
      <c r="T5">
        <f t="shared" si="0"/>
        <v>0.30141478350812512</v>
      </c>
      <c r="Y5">
        <f t="shared" si="1"/>
        <v>1.0877101318505611</v>
      </c>
      <c r="Z5">
        <f>Z$2*B5</f>
        <v>3.4050845447012083E-2</v>
      </c>
      <c r="AA5">
        <f>AA$2*C5</f>
        <v>0.20924224438858716</v>
      </c>
      <c r="AB5">
        <f>AB$2*D5</f>
        <v>1.3745716799289034E-2</v>
      </c>
      <c r="AC5">
        <f>AC$2*E5</f>
        <v>6.9396297639291046E-2</v>
      </c>
      <c r="AD5">
        <f>AD$2*F5</f>
        <v>-3.5536657838975208E-3</v>
      </c>
      <c r="AE5">
        <f>AE$2*G5</f>
        <v>7.2278043375881743E-2</v>
      </c>
      <c r="AF5">
        <f>AF$2*H5</f>
        <v>-0.70142476585174385</v>
      </c>
      <c r="AG5">
        <f>AG$2*I5</f>
        <v>0.26057566730673803</v>
      </c>
      <c r="AH5">
        <f>AH$2*J5</f>
        <v>-0.29004838113848758</v>
      </c>
      <c r="AI5">
        <f>AI$2*K5</f>
        <v>-0.4096217422698934</v>
      </c>
      <c r="AJ5">
        <f>AJ$2*L5</f>
        <v>1.0929607982166447</v>
      </c>
      <c r="AK5">
        <f>AK$2*M5</f>
        <v>1.440065808733308E-2</v>
      </c>
      <c r="AL5">
        <f>AL$2*N5</f>
        <v>-0.59198682637298794</v>
      </c>
      <c r="AM5">
        <f>AM$2*O5</f>
        <v>-0.19622816736300999</v>
      </c>
      <c r="AN5">
        <f>AN$2*P5</f>
        <v>-0.4517001005753235</v>
      </c>
      <c r="AO5">
        <f>AO$2*Q5</f>
        <v>9.1618029752130833E-2</v>
      </c>
    </row>
    <row r="6" spans="1:41" x14ac:dyDescent="0.25">
      <c r="A6" t="s">
        <v>70</v>
      </c>
      <c r="B6">
        <v>58</v>
      </c>
      <c r="C6">
        <v>17</v>
      </c>
      <c r="D6">
        <v>45</v>
      </c>
      <c r="E6">
        <v>69</v>
      </c>
      <c r="F6">
        <v>93</v>
      </c>
      <c r="G6">
        <v>49</v>
      </c>
      <c r="H6">
        <v>47.75</v>
      </c>
      <c r="I6">
        <v>8.2799999999999994</v>
      </c>
      <c r="J6">
        <v>44.74</v>
      </c>
      <c r="K6">
        <v>8.0399999999999991</v>
      </c>
      <c r="L6">
        <v>42.52</v>
      </c>
      <c r="M6">
        <v>9.2200000000000006</v>
      </c>
      <c r="N6">
        <v>53.13</v>
      </c>
      <c r="O6">
        <v>8.89</v>
      </c>
      <c r="P6">
        <v>45.7</v>
      </c>
      <c r="Q6">
        <v>9.68</v>
      </c>
      <c r="R6">
        <v>1</v>
      </c>
      <c r="S6">
        <v>0.21421955622689248</v>
      </c>
      <c r="T6">
        <f t="shared" si="0"/>
        <v>0.23997967199156134</v>
      </c>
      <c r="Y6">
        <f t="shared" si="1"/>
        <v>1.0877101318505611</v>
      </c>
      <c r="Z6">
        <f>Z$2*B6</f>
        <v>8.9770410723940944E-2</v>
      </c>
      <c r="AA6">
        <f>AA$2*C6</f>
        <v>4.502681208362002E-2</v>
      </c>
      <c r="AB6">
        <f>AB$2*D6</f>
        <v>1.0664780275310457E-2</v>
      </c>
      <c r="AC6">
        <f>AC$2*E6</f>
        <v>9.7721317083899625E-2</v>
      </c>
      <c r="AD6">
        <f>AD$2*F6</f>
        <v>-1.0014876300074832E-2</v>
      </c>
      <c r="AE6">
        <f>AE$2*G6</f>
        <v>4.7221655005576076E-2</v>
      </c>
      <c r="AF6">
        <f>AF$2*H6</f>
        <v>-0.6617868517964981</v>
      </c>
      <c r="AG6">
        <f>AG$2*I6</f>
        <v>0.23050924415596055</v>
      </c>
      <c r="AH6">
        <f>AH$2*J6</f>
        <v>-0.27710366372274042</v>
      </c>
      <c r="AI6">
        <f>AI$2*K6</f>
        <v>-0.35836330879759987</v>
      </c>
      <c r="AJ6">
        <f>AJ$2*L6</f>
        <v>1.0518943671383372</v>
      </c>
      <c r="AK6">
        <f>AK$2*M6</f>
        <v>1.2928341535074101E-2</v>
      </c>
      <c r="AL6">
        <f>AL$2*N6</f>
        <v>-0.63424601906023093</v>
      </c>
      <c r="AM6">
        <f>AM$2*O6</f>
        <v>-0.17585367014689102</v>
      </c>
      <c r="AN6">
        <f>AN$2*P6</f>
        <v>-0.41710839758117368</v>
      </c>
      <c r="AO6">
        <f>AO$2*Q6</f>
        <v>0.10100939954449049</v>
      </c>
    </row>
    <row r="7" spans="1:41" x14ac:dyDescent="0.25">
      <c r="A7" t="s">
        <v>29</v>
      </c>
      <c r="B7">
        <v>65</v>
      </c>
      <c r="C7">
        <v>75</v>
      </c>
      <c r="D7">
        <v>54</v>
      </c>
      <c r="E7">
        <v>94</v>
      </c>
      <c r="F7">
        <v>82</v>
      </c>
      <c r="G7">
        <v>57</v>
      </c>
      <c r="H7">
        <v>45.99</v>
      </c>
      <c r="I7">
        <v>10.08</v>
      </c>
      <c r="J7">
        <v>45.07</v>
      </c>
      <c r="K7">
        <v>9.02</v>
      </c>
      <c r="L7">
        <v>43.03</v>
      </c>
      <c r="M7">
        <v>11.22</v>
      </c>
      <c r="N7">
        <v>53.6</v>
      </c>
      <c r="O7">
        <v>9.81</v>
      </c>
      <c r="P7">
        <v>54.59</v>
      </c>
      <c r="Q7">
        <v>8.5500000000000007</v>
      </c>
      <c r="R7">
        <v>1</v>
      </c>
      <c r="S7">
        <v>0.38722094641895777</v>
      </c>
      <c r="T7">
        <f t="shared" si="0"/>
        <v>0.37832728127122695</v>
      </c>
      <c r="Y7">
        <f t="shared" si="1"/>
        <v>1.0877101318505611</v>
      </c>
      <c r="Z7">
        <f>Z$2*B7</f>
        <v>0.10060477063889933</v>
      </c>
      <c r="AA7">
        <f>AA$2*C7</f>
        <v>0.19864770036891186</v>
      </c>
      <c r="AB7">
        <f>AB$2*D7</f>
        <v>1.2797736330372549E-2</v>
      </c>
      <c r="AC7">
        <f>AC$2*E7</f>
        <v>0.13312759138966035</v>
      </c>
      <c r="AD7">
        <f>AD$2*F7</f>
        <v>-8.8303210387756584E-3</v>
      </c>
      <c r="AE7">
        <f>AE$2*G7</f>
        <v>5.4931312965670123E-2</v>
      </c>
      <c r="AF7">
        <f>AF$2*H7</f>
        <v>-0.63739428930096231</v>
      </c>
      <c r="AG7">
        <f>AG$2*I7</f>
        <v>0.28061994940725632</v>
      </c>
      <c r="AH7">
        <f>AH$2*J7</f>
        <v>-0.27914756647259525</v>
      </c>
      <c r="AI7">
        <f>AI$2*K7</f>
        <v>-0.40204440862616303</v>
      </c>
      <c r="AJ7">
        <f>AJ$2*L7</f>
        <v>1.0645111622286605</v>
      </c>
      <c r="AK7">
        <f>AK$2*M7</f>
        <v>1.5732754015567396E-2</v>
      </c>
      <c r="AL7">
        <f>AL$2*N7</f>
        <v>-0.63985670283509077</v>
      </c>
      <c r="AM7">
        <f>AM$2*O7</f>
        <v>-0.19405225018458952</v>
      </c>
      <c r="AN7">
        <f>AN$2*P7</f>
        <v>-0.49824830249357266</v>
      </c>
      <c r="AO7">
        <f>AO$2*Q7</f>
        <v>8.921801302741672E-2</v>
      </c>
    </row>
    <row r="8" spans="1:41" x14ac:dyDescent="0.25">
      <c r="A8" t="s">
        <v>55</v>
      </c>
      <c r="B8">
        <v>38</v>
      </c>
      <c r="C8">
        <v>80</v>
      </c>
      <c r="D8">
        <v>14</v>
      </c>
      <c r="E8">
        <v>53</v>
      </c>
      <c r="F8">
        <v>67</v>
      </c>
      <c r="G8">
        <v>68</v>
      </c>
      <c r="H8">
        <v>49.75</v>
      </c>
      <c r="I8">
        <v>9.2200000000000006</v>
      </c>
      <c r="J8">
        <v>46.08</v>
      </c>
      <c r="K8">
        <v>8.77</v>
      </c>
      <c r="L8">
        <v>43.91</v>
      </c>
      <c r="M8">
        <v>10.9</v>
      </c>
      <c r="N8">
        <v>48.61</v>
      </c>
      <c r="O8">
        <v>9.7100000000000009</v>
      </c>
      <c r="P8">
        <v>49.94</v>
      </c>
      <c r="Q8">
        <v>9.2100000000000009</v>
      </c>
      <c r="R8">
        <v>1</v>
      </c>
      <c r="S8">
        <v>0.3826410921342227</v>
      </c>
      <c r="T8">
        <f t="shared" si="0"/>
        <v>0.3554814846914488</v>
      </c>
      <c r="Y8">
        <f t="shared" si="1"/>
        <v>1.0877101318505611</v>
      </c>
      <c r="Z8">
        <f>Z$2*B8</f>
        <v>5.8815096681202689E-2</v>
      </c>
      <c r="AA8">
        <f>AA$2*C8</f>
        <v>0.21189088039350598</v>
      </c>
      <c r="AB8">
        <f>AB$2*D8</f>
        <v>3.3179316412076981E-3</v>
      </c>
      <c r="AC8">
        <f>AC$2*E8</f>
        <v>7.5061301528212762E-2</v>
      </c>
      <c r="AD8">
        <f>AD$2*F8</f>
        <v>-7.2150184097313297E-3</v>
      </c>
      <c r="AE8">
        <f>AE$2*G8</f>
        <v>6.5532092660799443E-2</v>
      </c>
      <c r="AF8">
        <f>AF$2*H8</f>
        <v>-0.68950567281415254</v>
      </c>
      <c r="AG8">
        <f>AG$2*I8</f>
        <v>0.25667816800941506</v>
      </c>
      <c r="AH8">
        <f>AH$2*J8</f>
        <v>-0.28540314761609026</v>
      </c>
      <c r="AI8">
        <f>AI$2*K8</f>
        <v>-0.39090127091479487</v>
      </c>
      <c r="AJ8">
        <f>AJ$2*L8</f>
        <v>1.0862813184629438</v>
      </c>
      <c r="AK8">
        <f>AK$2*M8</f>
        <v>1.5284048018688469E-2</v>
      </c>
      <c r="AL8">
        <f>AL$2*N8</f>
        <v>-0.58028795382115228</v>
      </c>
      <c r="AM8">
        <f>AM$2*O8</f>
        <v>-0.19207414365875272</v>
      </c>
      <c r="AN8">
        <f>AN$2*P8</f>
        <v>-0.45580729486222782</v>
      </c>
      <c r="AO8">
        <f>AO$2*Q8</f>
        <v>9.6105017541813803E-2</v>
      </c>
    </row>
    <row r="9" spans="1:41" x14ac:dyDescent="0.25">
      <c r="A9" t="s">
        <v>64</v>
      </c>
      <c r="B9">
        <v>86</v>
      </c>
      <c r="C9">
        <v>25</v>
      </c>
      <c r="D9">
        <v>43</v>
      </c>
      <c r="E9">
        <v>92</v>
      </c>
      <c r="F9">
        <v>52</v>
      </c>
      <c r="G9">
        <v>28</v>
      </c>
      <c r="H9">
        <v>51.95</v>
      </c>
      <c r="I9">
        <v>8.59</v>
      </c>
      <c r="J9">
        <v>47.64</v>
      </c>
      <c r="K9">
        <v>8.15</v>
      </c>
      <c r="L9">
        <v>47.53</v>
      </c>
      <c r="M9">
        <v>10.93</v>
      </c>
      <c r="N9">
        <v>50.17</v>
      </c>
      <c r="O9">
        <v>8.33</v>
      </c>
      <c r="P9">
        <v>52.44</v>
      </c>
      <c r="Q9">
        <v>9.15</v>
      </c>
      <c r="R9">
        <v>1</v>
      </c>
      <c r="S9">
        <v>0.32666791657863659</v>
      </c>
      <c r="T9">
        <f t="shared" si="0"/>
        <v>0.35404427323971077</v>
      </c>
      <c r="Y9">
        <f t="shared" si="1"/>
        <v>1.0877101318505611</v>
      </c>
      <c r="Z9">
        <f>Z$2*B9</f>
        <v>0.13310785038377451</v>
      </c>
      <c r="AA9">
        <f>AA$2*C9</f>
        <v>6.6215900122970614E-2</v>
      </c>
      <c r="AB9">
        <f>AB$2*D9</f>
        <v>1.0190790040852216E-2</v>
      </c>
      <c r="AC9">
        <f>AC$2*E9</f>
        <v>0.13029508944519949</v>
      </c>
      <c r="AD9">
        <f>AD$2*F9</f>
        <v>-5.5997157806870028E-3</v>
      </c>
      <c r="AE9">
        <f>AE$2*G9</f>
        <v>2.6983802860329184E-2</v>
      </c>
      <c r="AF9">
        <f>AF$2*H9</f>
        <v>-0.71999637593357235</v>
      </c>
      <c r="AG9">
        <f>AG$2*I9</f>
        <v>0.2391394211714615</v>
      </c>
      <c r="AH9">
        <f>AH$2*J9</f>
        <v>-0.29506523334267665</v>
      </c>
      <c r="AI9">
        <f>AI$2*K9</f>
        <v>-0.3632662893906019</v>
      </c>
      <c r="AJ9">
        <f>AJ$2*L9</f>
        <v>1.1758358247903378</v>
      </c>
      <c r="AK9">
        <f>AK$2*M9</f>
        <v>1.5326114205895868E-2</v>
      </c>
      <c r="AL9">
        <f>AL$2*N9</f>
        <v>-0.59891064890366619</v>
      </c>
      <c r="AM9">
        <f>AM$2*O9</f>
        <v>-0.16477627360220495</v>
      </c>
      <c r="AN9">
        <f>AN$2*P9</f>
        <v>-0.47862504090058527</v>
      </c>
      <c r="AO9">
        <f>AO$2*Q9</f>
        <v>9.5478926222323152E-2</v>
      </c>
    </row>
    <row r="10" spans="1:41" x14ac:dyDescent="0.25">
      <c r="A10" t="s">
        <v>68</v>
      </c>
      <c r="B10">
        <v>57</v>
      </c>
      <c r="C10">
        <v>51</v>
      </c>
      <c r="D10">
        <v>42</v>
      </c>
      <c r="E10">
        <v>86</v>
      </c>
      <c r="F10">
        <v>48</v>
      </c>
      <c r="G10">
        <v>44</v>
      </c>
      <c r="H10">
        <v>49</v>
      </c>
      <c r="I10">
        <v>8.2799999999999994</v>
      </c>
      <c r="J10">
        <v>45.26</v>
      </c>
      <c r="K10">
        <v>8.57</v>
      </c>
      <c r="L10">
        <v>46.8</v>
      </c>
      <c r="M10">
        <v>10.34</v>
      </c>
      <c r="N10">
        <v>54.03</v>
      </c>
      <c r="O10">
        <v>9.1999999999999993</v>
      </c>
      <c r="P10">
        <v>49.64</v>
      </c>
      <c r="Q10">
        <v>9.6999999999999993</v>
      </c>
      <c r="R10">
        <v>1</v>
      </c>
      <c r="S10">
        <v>0.46572133379517733</v>
      </c>
      <c r="T10">
        <f t="shared" si="0"/>
        <v>0.36253430403316889</v>
      </c>
      <c r="Y10">
        <f t="shared" si="1"/>
        <v>1.0877101318505611</v>
      </c>
      <c r="Z10">
        <f>Z$2*B10</f>
        <v>8.8222645021804033E-2</v>
      </c>
      <c r="AA10">
        <f>AA$2*C10</f>
        <v>0.13508043625086005</v>
      </c>
      <c r="AB10">
        <f>AB$2*D10</f>
        <v>9.9537949236230931E-3</v>
      </c>
      <c r="AC10">
        <f>AC$2*E10</f>
        <v>0.12179758361181693</v>
      </c>
      <c r="AD10">
        <f>AD$2*F10</f>
        <v>-5.1689684129418486E-3</v>
      </c>
      <c r="AE10">
        <f>AE$2*G10</f>
        <v>4.2403118780517293E-2</v>
      </c>
      <c r="AF10">
        <f>AF$2*H10</f>
        <v>-0.67911111493253207</v>
      </c>
      <c r="AG10">
        <f>AG$2*I10</f>
        <v>0.23050924415596055</v>
      </c>
      <c r="AH10">
        <f>AH$2*J10</f>
        <v>-0.28032435896493585</v>
      </c>
      <c r="AI10">
        <f>AI$2*K10</f>
        <v>-0.38198676074570043</v>
      </c>
      <c r="AJ10">
        <f>AJ$2*L10</f>
        <v>1.1577764906414434</v>
      </c>
      <c r="AK10">
        <f>AK$2*M10</f>
        <v>1.4498812524150346E-2</v>
      </c>
      <c r="AL10">
        <f>AL$2*N10</f>
        <v>-0.64498988160783499</v>
      </c>
      <c r="AM10">
        <f>AM$2*O10</f>
        <v>-0.18198580037698506</v>
      </c>
      <c r="AN10">
        <f>AN$2*P10</f>
        <v>-0.45306916533762498</v>
      </c>
      <c r="AO10">
        <f>AO$2*Q10</f>
        <v>0.10121809665098737</v>
      </c>
    </row>
    <row r="11" spans="1:41" x14ac:dyDescent="0.25">
      <c r="A11" t="s">
        <v>71</v>
      </c>
      <c r="B11">
        <v>66</v>
      </c>
      <c r="C11">
        <v>37</v>
      </c>
      <c r="D11">
        <v>45</v>
      </c>
      <c r="E11">
        <v>85</v>
      </c>
      <c r="F11">
        <v>46</v>
      </c>
      <c r="G11">
        <v>49</v>
      </c>
      <c r="H11">
        <v>51.59</v>
      </c>
      <c r="I11">
        <v>9.51</v>
      </c>
      <c r="J11">
        <v>47.89</v>
      </c>
      <c r="K11">
        <v>9.07</v>
      </c>
      <c r="L11">
        <v>48.71</v>
      </c>
      <c r="M11">
        <v>11.13</v>
      </c>
      <c r="N11">
        <v>49.88</v>
      </c>
      <c r="O11">
        <v>10.18</v>
      </c>
      <c r="P11">
        <v>52.7</v>
      </c>
      <c r="Q11">
        <v>9.48</v>
      </c>
      <c r="R11">
        <v>1</v>
      </c>
      <c r="S11">
        <v>0.45597101475769519</v>
      </c>
      <c r="T11">
        <f t="shared" si="0"/>
        <v>0.35177280481214956</v>
      </c>
      <c r="Y11">
        <f t="shared" si="1"/>
        <v>1.0877101318505611</v>
      </c>
      <c r="Z11">
        <f>Z$2*B11</f>
        <v>0.10215253634103624</v>
      </c>
      <c r="AA11">
        <f>AA$2*C11</f>
        <v>9.7999532181996515E-2</v>
      </c>
      <c r="AB11">
        <f>AB$2*D11</f>
        <v>1.0664780275310457E-2</v>
      </c>
      <c r="AC11">
        <f>AC$2*E11</f>
        <v>0.1203813326395865</v>
      </c>
      <c r="AD11">
        <f>AD$2*F11</f>
        <v>-4.9535947290692715E-3</v>
      </c>
      <c r="AE11">
        <f>AE$2*G11</f>
        <v>4.7221655005576076E-2</v>
      </c>
      <c r="AF11">
        <f>AF$2*H11</f>
        <v>-0.71500698815039454</v>
      </c>
      <c r="AG11">
        <f>AG$2*I11</f>
        <v>0.26475155941101269</v>
      </c>
      <c r="AH11">
        <f>AH$2*J11</f>
        <v>-0.29661364451680911</v>
      </c>
      <c r="AI11">
        <f>AI$2*K11</f>
        <v>-0.40427303616843674</v>
      </c>
      <c r="AJ11">
        <f>AJ$2*L11</f>
        <v>1.2050276251953997</v>
      </c>
      <c r="AK11">
        <f>AK$2*M11</f>
        <v>1.56065554539452E-2</v>
      </c>
      <c r="AL11">
        <f>AL$2*N11</f>
        <v>-0.59544873763832706</v>
      </c>
      <c r="AM11">
        <f>AM$2*O11</f>
        <v>-0.20137124433018563</v>
      </c>
      <c r="AN11">
        <f>AN$2*P11</f>
        <v>-0.48099808648857445</v>
      </c>
      <c r="AO11">
        <f>AO$2*Q11</f>
        <v>9.8922428479521693E-2</v>
      </c>
    </row>
    <row r="12" spans="1:41" x14ac:dyDescent="0.25">
      <c r="A12" t="s">
        <v>26</v>
      </c>
      <c r="B12">
        <v>49</v>
      </c>
      <c r="C12">
        <v>46</v>
      </c>
      <c r="D12">
        <v>56</v>
      </c>
      <c r="E12">
        <v>86</v>
      </c>
      <c r="F12">
        <v>20</v>
      </c>
      <c r="G12">
        <v>62</v>
      </c>
      <c r="H12">
        <v>49.1</v>
      </c>
      <c r="I12">
        <v>7.78</v>
      </c>
      <c r="J12">
        <v>42.75</v>
      </c>
      <c r="K12">
        <v>9.3800000000000008</v>
      </c>
      <c r="L12">
        <v>48.18</v>
      </c>
      <c r="M12">
        <v>9.76</v>
      </c>
      <c r="N12">
        <v>55.05</v>
      </c>
      <c r="O12">
        <v>9.2100000000000009</v>
      </c>
      <c r="P12">
        <v>50.83</v>
      </c>
      <c r="Q12">
        <v>10.59</v>
      </c>
      <c r="R12">
        <v>1</v>
      </c>
      <c r="S12">
        <v>0.29597039487859678</v>
      </c>
      <c r="T12">
        <f t="shared" si="0"/>
        <v>0.34410346210666309</v>
      </c>
      <c r="Y12">
        <f t="shared" si="1"/>
        <v>1.0877101318505611</v>
      </c>
      <c r="Z12">
        <f>Z$2*B12</f>
        <v>7.5840519404708734E-2</v>
      </c>
      <c r="AA12">
        <f>AA$2*C12</f>
        <v>0.12183725622626594</v>
      </c>
      <c r="AB12">
        <f>AB$2*D12</f>
        <v>1.3271726564830793E-2</v>
      </c>
      <c r="AC12">
        <f>AC$2*E12</f>
        <v>0.12179758361181693</v>
      </c>
      <c r="AD12">
        <f>AD$2*F12</f>
        <v>-2.1537368387257701E-3</v>
      </c>
      <c r="AE12">
        <f>AE$2*G12</f>
        <v>5.9749849190728913E-2</v>
      </c>
      <c r="AF12">
        <f>AF$2*H12</f>
        <v>-0.68049705598341481</v>
      </c>
      <c r="AG12">
        <f>AG$2*I12</f>
        <v>0.21658960380837841</v>
      </c>
      <c r="AH12">
        <f>AH$2*J12</f>
        <v>-0.26477831077664626</v>
      </c>
      <c r="AI12">
        <f>AI$2*K12</f>
        <v>-0.41809052693053328</v>
      </c>
      <c r="AJ12">
        <f>AJ$2*L12</f>
        <v>1.1919160538270244</v>
      </c>
      <c r="AK12">
        <f>AK$2*M12</f>
        <v>1.368553290480729E-2</v>
      </c>
      <c r="AL12">
        <f>AL$2*N12</f>
        <v>-0.65716625916178628</v>
      </c>
      <c r="AM12">
        <f>AM$2*O12</f>
        <v>-0.18218361102956876</v>
      </c>
      <c r="AN12">
        <f>AN$2*P12</f>
        <v>-0.4639304124518831</v>
      </c>
      <c r="AO12">
        <f>AO$2*Q12</f>
        <v>0.11050511789009859</v>
      </c>
    </row>
    <row r="13" spans="1:41" x14ac:dyDescent="0.25">
      <c r="A13" t="s">
        <v>28</v>
      </c>
      <c r="B13">
        <v>11</v>
      </c>
      <c r="C13">
        <v>55</v>
      </c>
      <c r="D13">
        <v>79</v>
      </c>
      <c r="E13">
        <v>70</v>
      </c>
      <c r="F13">
        <v>60</v>
      </c>
      <c r="G13">
        <v>63</v>
      </c>
      <c r="H13">
        <v>50.61</v>
      </c>
      <c r="I13">
        <v>9.2100000000000009</v>
      </c>
      <c r="J13">
        <v>45.9</v>
      </c>
      <c r="K13">
        <v>8.34</v>
      </c>
      <c r="L13">
        <v>46.73</v>
      </c>
      <c r="M13">
        <v>11.1</v>
      </c>
      <c r="N13">
        <v>49.69</v>
      </c>
      <c r="O13">
        <v>8.94</v>
      </c>
      <c r="P13">
        <v>49.29</v>
      </c>
      <c r="Q13">
        <v>10.34</v>
      </c>
      <c r="R13">
        <v>1</v>
      </c>
      <c r="S13">
        <v>0.36762767942728414</v>
      </c>
      <c r="T13">
        <f t="shared" si="0"/>
        <v>0.38108238062370481</v>
      </c>
      <c r="Y13">
        <f t="shared" si="1"/>
        <v>1.0877101318505611</v>
      </c>
      <c r="Z13">
        <f>Z$2*B13</f>
        <v>1.7025422723506042E-2</v>
      </c>
      <c r="AA13">
        <f>AA$2*C13</f>
        <v>0.14567498027053535</v>
      </c>
      <c r="AB13">
        <f>AB$2*D13</f>
        <v>1.8722614261100581E-2</v>
      </c>
      <c r="AC13">
        <f>AC$2*E13</f>
        <v>9.9137568056130054E-2</v>
      </c>
      <c r="AD13">
        <f>AD$2*F13</f>
        <v>-6.4612105161773103E-3</v>
      </c>
      <c r="AE13">
        <f>AE$2*G13</f>
        <v>6.0713556435740668E-2</v>
      </c>
      <c r="AF13">
        <f>AF$2*H13</f>
        <v>-0.70142476585174385</v>
      </c>
      <c r="AG13">
        <f>AG$2*I13</f>
        <v>0.25639977520246343</v>
      </c>
      <c r="AH13">
        <f>AH$2*J13</f>
        <v>-0.28428829157071489</v>
      </c>
      <c r="AI13">
        <f>AI$2*K13</f>
        <v>-0.37173507405124168</v>
      </c>
      <c r="AJ13">
        <f>AJ$2*L13</f>
        <v>1.1560447736682617</v>
      </c>
      <c r="AK13">
        <f>AK$2*M13</f>
        <v>1.5564489266737799E-2</v>
      </c>
      <c r="AL13">
        <f>AL$2*N13</f>
        <v>-0.59318058887827729</v>
      </c>
      <c r="AM13">
        <f>AM$2*O13</f>
        <v>-0.17684272340980939</v>
      </c>
      <c r="AN13">
        <f>AN$2*P13</f>
        <v>-0.44987468089225491</v>
      </c>
      <c r="AO13">
        <f>AO$2*Q13</f>
        <v>0.10789640405888758</v>
      </c>
    </row>
    <row r="14" spans="1:41" x14ac:dyDescent="0.25">
      <c r="A14" t="s">
        <v>46</v>
      </c>
      <c r="B14">
        <v>50</v>
      </c>
      <c r="C14">
        <v>76</v>
      </c>
      <c r="D14">
        <v>70</v>
      </c>
      <c r="E14">
        <v>75</v>
      </c>
      <c r="F14">
        <v>61</v>
      </c>
      <c r="G14">
        <v>30</v>
      </c>
      <c r="H14">
        <v>49.8</v>
      </c>
      <c r="I14">
        <v>8.09</v>
      </c>
      <c r="J14">
        <v>46.52</v>
      </c>
      <c r="K14">
        <v>8.59</v>
      </c>
      <c r="L14">
        <v>48.62</v>
      </c>
      <c r="M14">
        <v>11.28</v>
      </c>
      <c r="N14">
        <v>51.66</v>
      </c>
      <c r="O14">
        <v>9.7200000000000006</v>
      </c>
      <c r="P14">
        <v>50</v>
      </c>
      <c r="Q14">
        <v>9.99</v>
      </c>
      <c r="R14">
        <v>1</v>
      </c>
      <c r="S14">
        <v>0.44602376507898889</v>
      </c>
      <c r="T14">
        <f t="shared" si="0"/>
        <v>0.43309776660428789</v>
      </c>
      <c r="Y14">
        <f t="shared" si="1"/>
        <v>1.0877101318505611</v>
      </c>
      <c r="Z14">
        <f>Z$2*B14</f>
        <v>7.7388285106845645E-2</v>
      </c>
      <c r="AA14">
        <f>AA$2*C14</f>
        <v>0.20129633637383068</v>
      </c>
      <c r="AB14">
        <f>AB$2*D14</f>
        <v>1.6589658206038489E-2</v>
      </c>
      <c r="AC14">
        <f>AC$2*E14</f>
        <v>0.1062188229172822</v>
      </c>
      <c r="AD14">
        <f>AD$2*F14</f>
        <v>-6.5688973581135993E-3</v>
      </c>
      <c r="AE14">
        <f>AE$2*G14</f>
        <v>2.8911217350352698E-2</v>
      </c>
      <c r="AF14">
        <f>AF$2*H14</f>
        <v>-0.6901986433395938</v>
      </c>
      <c r="AG14">
        <f>AG$2*I14</f>
        <v>0.22521978082387933</v>
      </c>
      <c r="AH14">
        <f>AH$2*J14</f>
        <v>-0.28812835128256337</v>
      </c>
      <c r="AI14">
        <f>AI$2*K14</f>
        <v>-0.38287821176260983</v>
      </c>
      <c r="AJ14">
        <f>AJ$2*L14</f>
        <v>1.2028011319441663</v>
      </c>
      <c r="AK14">
        <f>AK$2*M14</f>
        <v>1.5816886389982195E-2</v>
      </c>
      <c r="AL14">
        <f>AL$2*N14</f>
        <v>-0.61669771023247744</v>
      </c>
      <c r="AM14">
        <f>AM$2*O14</f>
        <v>-0.1922719543113364</v>
      </c>
      <c r="AN14">
        <f>AN$2*P14</f>
        <v>-0.45635492076714845</v>
      </c>
      <c r="AO14">
        <f>AO$2*Q14</f>
        <v>0.10424420469519216</v>
      </c>
    </row>
    <row r="15" spans="1:41" x14ac:dyDescent="0.25">
      <c r="A15" t="s">
        <v>60</v>
      </c>
      <c r="B15">
        <v>94</v>
      </c>
      <c r="C15">
        <v>32</v>
      </c>
      <c r="D15">
        <v>64</v>
      </c>
      <c r="E15">
        <v>44</v>
      </c>
      <c r="F15">
        <v>27</v>
      </c>
      <c r="G15">
        <v>42</v>
      </c>
      <c r="H15">
        <v>48.12</v>
      </c>
      <c r="I15">
        <v>7.57</v>
      </c>
      <c r="J15">
        <v>47.96</v>
      </c>
      <c r="K15">
        <v>7.45</v>
      </c>
      <c r="L15">
        <v>43.14</v>
      </c>
      <c r="M15">
        <v>7.71</v>
      </c>
      <c r="N15">
        <v>51.41</v>
      </c>
      <c r="O15">
        <v>8.42</v>
      </c>
      <c r="P15">
        <v>49.34</v>
      </c>
      <c r="Q15">
        <v>7.72</v>
      </c>
      <c r="R15">
        <v>1</v>
      </c>
      <c r="S15">
        <v>0.32241949753710974</v>
      </c>
      <c r="T15">
        <f t="shared" si="0"/>
        <v>0.27572278330145206</v>
      </c>
      <c r="Y15">
        <f t="shared" si="1"/>
        <v>1.0877101318505611</v>
      </c>
      <c r="Z15">
        <f>Z$2*B15</f>
        <v>0.1454899760008698</v>
      </c>
      <c r="AA15">
        <f>AA$2*C15</f>
        <v>8.475635215740239E-2</v>
      </c>
      <c r="AB15">
        <f>AB$2*D15</f>
        <v>1.5167687502663762E-2</v>
      </c>
      <c r="AC15">
        <f>AC$2*E15</f>
        <v>6.2315042778138895E-2</v>
      </c>
      <c r="AD15">
        <f>AD$2*F15</f>
        <v>-2.9075447322797895E-3</v>
      </c>
      <c r="AE15">
        <f>AE$2*G15</f>
        <v>4.0475704290493776E-2</v>
      </c>
      <c r="AF15">
        <f>AF$2*H15</f>
        <v>-0.66691483368476412</v>
      </c>
      <c r="AG15">
        <f>AG$2*I15</f>
        <v>0.2107433548623939</v>
      </c>
      <c r="AH15">
        <f>AH$2*J15</f>
        <v>-0.2970471996455662</v>
      </c>
      <c r="AI15">
        <f>AI$2*K15</f>
        <v>-0.33206550379877109</v>
      </c>
      <c r="AJ15">
        <f>AJ$2*L15</f>
        <v>1.067232431757946</v>
      </c>
      <c r="AK15">
        <f>AK$2*M15</f>
        <v>1.081101011230166E-2</v>
      </c>
      <c r="AL15">
        <f>AL$2*N15</f>
        <v>-0.61371330396925405</v>
      </c>
      <c r="AM15">
        <f>AM$2*O15</f>
        <v>-0.16655656947545808</v>
      </c>
      <c r="AN15">
        <f>AN$2*P15</f>
        <v>-0.45033103581302208</v>
      </c>
      <c r="AO15">
        <f>AO$2*Q15</f>
        <v>8.0557083107796135E-2</v>
      </c>
    </row>
    <row r="16" spans="1:41" x14ac:dyDescent="0.25">
      <c r="A16" t="s">
        <v>62</v>
      </c>
      <c r="B16">
        <v>63</v>
      </c>
      <c r="C16">
        <v>27</v>
      </c>
      <c r="D16">
        <v>31</v>
      </c>
      <c r="E16">
        <v>99</v>
      </c>
      <c r="F16">
        <v>28</v>
      </c>
      <c r="G16">
        <v>33</v>
      </c>
      <c r="H16">
        <v>48.06</v>
      </c>
      <c r="I16">
        <v>9.67</v>
      </c>
      <c r="J16">
        <v>49.52</v>
      </c>
      <c r="K16">
        <v>8.76</v>
      </c>
      <c r="L16">
        <v>47.75</v>
      </c>
      <c r="M16">
        <v>10.11</v>
      </c>
      <c r="N16">
        <v>50.21</v>
      </c>
      <c r="O16">
        <v>9.6199999999999992</v>
      </c>
      <c r="P16">
        <v>50.29</v>
      </c>
      <c r="Q16">
        <v>9.51</v>
      </c>
      <c r="R16">
        <v>1</v>
      </c>
      <c r="S16">
        <v>0.37910152681174436</v>
      </c>
      <c r="T16">
        <f t="shared" si="0"/>
        <v>0.38503945218178348</v>
      </c>
      <c r="Y16">
        <f t="shared" si="1"/>
        <v>1.0877101318505611</v>
      </c>
      <c r="Z16">
        <f>Z$2*B16</f>
        <v>9.7509239234625511E-2</v>
      </c>
      <c r="AA16">
        <f>AA$2*C16</f>
        <v>7.1513172132808264E-2</v>
      </c>
      <c r="AB16">
        <f>AB$2*D16</f>
        <v>7.3468486341027595E-3</v>
      </c>
      <c r="AC16">
        <f>AC$2*E16</f>
        <v>0.14020884625081251</v>
      </c>
      <c r="AD16">
        <f>AD$2*F16</f>
        <v>-3.0152315742160781E-3</v>
      </c>
      <c r="AE16">
        <f>AE$2*G16</f>
        <v>3.1802339085387966E-2</v>
      </c>
      <c r="AF16">
        <f>AF$2*H16</f>
        <v>-0.66608326905423454</v>
      </c>
      <c r="AG16">
        <f>AG$2*I16</f>
        <v>0.26920584432223899</v>
      </c>
      <c r="AH16">
        <f>AH$2*J16</f>
        <v>-0.30670928537215258</v>
      </c>
      <c r="AI16">
        <f>AI$2*K16</f>
        <v>-0.3904555454063402</v>
      </c>
      <c r="AJ16">
        <f>AJ$2*L16</f>
        <v>1.1812783638489086</v>
      </c>
      <c r="AK16">
        <f>AK$2*M16</f>
        <v>1.4176305088893617E-2</v>
      </c>
      <c r="AL16">
        <f>AL$2*N16</f>
        <v>-0.59938815390578193</v>
      </c>
      <c r="AM16">
        <f>AM$2*O16</f>
        <v>-0.1902938477854996</v>
      </c>
      <c r="AN16">
        <f>AN$2*P16</f>
        <v>-0.45900177930759789</v>
      </c>
      <c r="AO16">
        <f>AO$2*Q16</f>
        <v>9.9235474139267005E-2</v>
      </c>
    </row>
    <row r="17" spans="1:41" x14ac:dyDescent="0.25">
      <c r="A17" t="s">
        <v>32</v>
      </c>
      <c r="B17">
        <v>63</v>
      </c>
      <c r="C17">
        <v>23</v>
      </c>
      <c r="D17">
        <v>28</v>
      </c>
      <c r="E17">
        <v>86</v>
      </c>
      <c r="F17">
        <v>31</v>
      </c>
      <c r="G17">
        <v>68</v>
      </c>
      <c r="H17">
        <v>47.55</v>
      </c>
      <c r="I17">
        <v>8.1199999999999992</v>
      </c>
      <c r="J17">
        <v>47.02</v>
      </c>
      <c r="K17">
        <v>8.9499999999999993</v>
      </c>
      <c r="L17">
        <v>49.72</v>
      </c>
      <c r="M17">
        <v>9.75</v>
      </c>
      <c r="N17">
        <v>51.39</v>
      </c>
      <c r="O17">
        <v>8.48</v>
      </c>
      <c r="P17">
        <v>54.69</v>
      </c>
      <c r="Q17">
        <v>9.1999999999999993</v>
      </c>
      <c r="R17">
        <v>2</v>
      </c>
      <c r="S17">
        <v>0.34616735435895807</v>
      </c>
      <c r="T17">
        <f t="shared" si="0"/>
        <v>0.37296274237924748</v>
      </c>
      <c r="Y17">
        <f t="shared" si="1"/>
        <v>1.0877101318505611</v>
      </c>
      <c r="Z17">
        <f>Z$2*B17</f>
        <v>9.7509239234625511E-2</v>
      </c>
      <c r="AA17">
        <f>AA$2*C17</f>
        <v>6.0918628113132971E-2</v>
      </c>
      <c r="AB17">
        <f>AB$2*D17</f>
        <v>6.6358632824153963E-3</v>
      </c>
      <c r="AC17">
        <f>AC$2*E17</f>
        <v>0.12179758361181693</v>
      </c>
      <c r="AD17">
        <f>AD$2*F17</f>
        <v>-3.3382921000249437E-3</v>
      </c>
      <c r="AE17">
        <f>AE$2*G17</f>
        <v>6.5532092660799443E-2</v>
      </c>
      <c r="AF17">
        <f>AF$2*H17</f>
        <v>-0.65901496969473261</v>
      </c>
      <c r="AG17">
        <f>AG$2*I17</f>
        <v>0.22605495924473426</v>
      </c>
      <c r="AH17">
        <f>AH$2*J17</f>
        <v>-0.29122517363082823</v>
      </c>
      <c r="AI17">
        <f>AI$2*K17</f>
        <v>-0.39892433006697997</v>
      </c>
      <c r="AJ17">
        <f>AJ$2*L17</f>
        <v>1.2300138272370207</v>
      </c>
      <c r="AK17">
        <f>AK$2*M17</f>
        <v>1.3671510842404824E-2</v>
      </c>
      <c r="AL17">
        <f>AL$2*N17</f>
        <v>-0.61347455146819618</v>
      </c>
      <c r="AM17">
        <f>AM$2*O17</f>
        <v>-0.16774343339096015</v>
      </c>
      <c r="AN17">
        <f>AN$2*P17</f>
        <v>-0.4991610123351069</v>
      </c>
      <c r="AO17">
        <f>AO$2*Q17</f>
        <v>9.6000668988565338E-2</v>
      </c>
    </row>
    <row r="18" spans="1:41" x14ac:dyDescent="0.25">
      <c r="A18" t="s">
        <v>43</v>
      </c>
      <c r="B18">
        <v>60</v>
      </c>
      <c r="C18">
        <v>35</v>
      </c>
      <c r="D18">
        <v>57</v>
      </c>
      <c r="E18">
        <v>100</v>
      </c>
      <c r="F18">
        <v>45</v>
      </c>
      <c r="G18">
        <v>50</v>
      </c>
      <c r="H18">
        <v>48.6</v>
      </c>
      <c r="I18">
        <v>7.14</v>
      </c>
      <c r="J18">
        <v>52.42</v>
      </c>
      <c r="K18">
        <v>9.0399999999999991</v>
      </c>
      <c r="L18">
        <v>47.45</v>
      </c>
      <c r="M18">
        <v>10.88</v>
      </c>
      <c r="N18">
        <v>53.19</v>
      </c>
      <c r="O18">
        <v>9.8000000000000007</v>
      </c>
      <c r="P18">
        <v>51.53</v>
      </c>
      <c r="Q18">
        <v>8.91</v>
      </c>
      <c r="R18">
        <v>2</v>
      </c>
      <c r="S18">
        <v>0.28284896453951602</v>
      </c>
      <c r="T18">
        <f t="shared" si="0"/>
        <v>0.2523011932971439</v>
      </c>
      <c r="Y18">
        <f t="shared" si="1"/>
        <v>1.0877101318505611</v>
      </c>
      <c r="Z18">
        <f>Z$2*B18</f>
        <v>9.2865942128214765E-2</v>
      </c>
      <c r="AA18">
        <f>AA$2*C18</f>
        <v>9.2702260172158865E-2</v>
      </c>
      <c r="AB18">
        <f>AB$2*D18</f>
        <v>1.3508721682059913E-2</v>
      </c>
      <c r="AC18">
        <f>AC$2*E18</f>
        <v>0.14162509722304295</v>
      </c>
      <c r="AD18">
        <f>AD$2*F18</f>
        <v>-4.8459078871329825E-3</v>
      </c>
      <c r="AE18">
        <f>AE$2*G18</f>
        <v>4.8185362250587831E-2</v>
      </c>
      <c r="AF18">
        <f>AF$2*H18</f>
        <v>-0.67356735072900131</v>
      </c>
      <c r="AG18">
        <f>AG$2*I18</f>
        <v>0.19877246416347324</v>
      </c>
      <c r="AH18">
        <f>AH$2*J18</f>
        <v>-0.32467085499208881</v>
      </c>
      <c r="AI18">
        <f>AI$2*K18</f>
        <v>-0.40293585964307249</v>
      </c>
      <c r="AJ18">
        <f>AJ$2*L18</f>
        <v>1.1738567196781302</v>
      </c>
      <c r="AK18">
        <f>AK$2*M18</f>
        <v>1.5256003893883537E-2</v>
      </c>
      <c r="AL18">
        <f>AL$2*N18</f>
        <v>-0.63496227656340443</v>
      </c>
      <c r="AM18">
        <f>AM$2*O18</f>
        <v>-0.19385443953200585</v>
      </c>
      <c r="AN18">
        <f>AN$2*P18</f>
        <v>-0.47031938134262319</v>
      </c>
      <c r="AO18">
        <f>AO$2*Q18</f>
        <v>9.2974560944360574E-2</v>
      </c>
    </row>
    <row r="19" spans="1:41" x14ac:dyDescent="0.25">
      <c r="A19" t="s">
        <v>69</v>
      </c>
      <c r="B19">
        <v>34</v>
      </c>
      <c r="C19">
        <v>68</v>
      </c>
      <c r="D19">
        <v>70</v>
      </c>
      <c r="E19">
        <v>58</v>
      </c>
      <c r="F19">
        <v>74</v>
      </c>
      <c r="G19">
        <v>66</v>
      </c>
      <c r="H19">
        <v>50.47</v>
      </c>
      <c r="I19">
        <v>8.81</v>
      </c>
      <c r="J19">
        <v>47.69</v>
      </c>
      <c r="K19">
        <v>8.19</v>
      </c>
      <c r="L19">
        <v>45.03</v>
      </c>
      <c r="M19">
        <v>11.36</v>
      </c>
      <c r="N19">
        <v>48.72</v>
      </c>
      <c r="O19">
        <v>9.02</v>
      </c>
      <c r="P19">
        <v>52.62</v>
      </c>
      <c r="Q19">
        <v>9.3800000000000008</v>
      </c>
      <c r="R19">
        <v>2</v>
      </c>
      <c r="S19">
        <v>0.38819213757980942</v>
      </c>
      <c r="T19">
        <f t="shared" si="0"/>
        <v>0.34766756410984934</v>
      </c>
      <c r="Y19">
        <f t="shared" si="1"/>
        <v>1.0877101318505611</v>
      </c>
      <c r="Z19">
        <f>Z$2*B19</f>
        <v>5.2624033872655039E-2</v>
      </c>
      <c r="AA19">
        <f>AA$2*C19</f>
        <v>0.18010724833448008</v>
      </c>
      <c r="AB19">
        <f>AB$2*D19</f>
        <v>1.6589658206038489E-2</v>
      </c>
      <c r="AC19">
        <f>AC$2*E19</f>
        <v>8.2142556389364907E-2</v>
      </c>
      <c r="AD19">
        <f>AD$2*F19</f>
        <v>-7.96882630328535E-3</v>
      </c>
      <c r="AE19">
        <f>AE$2*G19</f>
        <v>6.3604678170775933E-2</v>
      </c>
      <c r="AF19">
        <f>AF$2*H19</f>
        <v>-0.69948444838050805</v>
      </c>
      <c r="AG19">
        <f>AG$2*I19</f>
        <v>0.24526406292439767</v>
      </c>
      <c r="AH19">
        <f>AH$2*J19</f>
        <v>-0.29537491557750312</v>
      </c>
      <c r="AI19">
        <f>AI$2*K19</f>
        <v>-0.36504919142442077</v>
      </c>
      <c r="AJ19">
        <f>AJ$2*L19</f>
        <v>1.1139887900338503</v>
      </c>
      <c r="AK19">
        <f>AK$2*M19</f>
        <v>1.5929062889201928E-2</v>
      </c>
      <c r="AL19">
        <f>AL$2*N19</f>
        <v>-0.58160109257697057</v>
      </c>
      <c r="AM19">
        <f>AM$2*O19</f>
        <v>-0.17842520863047884</v>
      </c>
      <c r="AN19">
        <f>AN$2*P19</f>
        <v>-0.48026791861534696</v>
      </c>
      <c r="AO19">
        <f>AO$2*Q19</f>
        <v>9.7878942947037292E-2</v>
      </c>
    </row>
    <row r="20" spans="1:41" x14ac:dyDescent="0.25">
      <c r="A20" t="s">
        <v>53</v>
      </c>
      <c r="B20">
        <v>81</v>
      </c>
      <c r="C20">
        <v>30</v>
      </c>
      <c r="D20">
        <v>69</v>
      </c>
      <c r="E20">
        <v>82</v>
      </c>
      <c r="F20">
        <v>24</v>
      </c>
      <c r="G20">
        <v>97</v>
      </c>
      <c r="H20">
        <v>50.24</v>
      </c>
      <c r="I20">
        <v>9.4700000000000006</v>
      </c>
      <c r="J20">
        <v>49.51</v>
      </c>
      <c r="K20">
        <v>10.88</v>
      </c>
      <c r="L20">
        <v>45.72</v>
      </c>
      <c r="M20">
        <v>11.66</v>
      </c>
      <c r="N20">
        <v>48</v>
      </c>
      <c r="O20">
        <v>9.52</v>
      </c>
      <c r="P20">
        <v>52.26</v>
      </c>
      <c r="Q20">
        <v>10.94</v>
      </c>
      <c r="R20">
        <v>2</v>
      </c>
      <c r="S20">
        <v>0.33127455657185756</v>
      </c>
      <c r="T20">
        <f t="shared" si="0"/>
        <v>0.31492480399572559</v>
      </c>
      <c r="Y20">
        <f t="shared" si="1"/>
        <v>1.0877101318505611</v>
      </c>
      <c r="Z20">
        <f>Z$2*B20</f>
        <v>0.12536902187308993</v>
      </c>
      <c r="AA20">
        <f>AA$2*C20</f>
        <v>7.945908014756474E-2</v>
      </c>
      <c r="AB20">
        <f>AB$2*D20</f>
        <v>1.635266308880937E-2</v>
      </c>
      <c r="AC20">
        <f>AC$2*E20</f>
        <v>0.11613257972289522</v>
      </c>
      <c r="AD20">
        <f>AD$2*F20</f>
        <v>-2.5844842064709243E-3</v>
      </c>
      <c r="AE20">
        <f>AE$2*G20</f>
        <v>9.3479602766140396E-2</v>
      </c>
      <c r="AF20">
        <f>AF$2*H20</f>
        <v>-0.69629678396347783</v>
      </c>
      <c r="AG20">
        <f>AG$2*I20</f>
        <v>0.26363798818320611</v>
      </c>
      <c r="AH20">
        <f>AH$2*J20</f>
        <v>-0.30664734892518725</v>
      </c>
      <c r="AI20">
        <f>AI$2*K20</f>
        <v>-0.48494935319874222</v>
      </c>
      <c r="AJ20">
        <f>AJ$2*L20</f>
        <v>1.1310585716266408</v>
      </c>
      <c r="AK20">
        <f>AK$2*M20</f>
        <v>1.6349724761275924E-2</v>
      </c>
      <c r="AL20">
        <f>AL$2*N20</f>
        <v>-0.57300600253888723</v>
      </c>
      <c r="AM20">
        <f>AM$2*O20</f>
        <v>-0.1883157412596628</v>
      </c>
      <c r="AN20">
        <f>AN$2*P20</f>
        <v>-0.47698216318582354</v>
      </c>
      <c r="AO20">
        <f>AO$2*Q20</f>
        <v>0.11415731725379401</v>
      </c>
    </row>
    <row r="21" spans="1:41" x14ac:dyDescent="0.25">
      <c r="A21" t="s">
        <v>54</v>
      </c>
      <c r="B21">
        <v>70</v>
      </c>
      <c r="C21">
        <v>46</v>
      </c>
      <c r="D21">
        <v>53</v>
      </c>
      <c r="E21">
        <v>68</v>
      </c>
      <c r="F21">
        <v>14</v>
      </c>
      <c r="G21">
        <v>25</v>
      </c>
      <c r="H21">
        <v>48.81</v>
      </c>
      <c r="I21">
        <v>6.93</v>
      </c>
      <c r="J21">
        <v>48.95</v>
      </c>
      <c r="K21">
        <v>8.01</v>
      </c>
      <c r="L21">
        <v>45.22</v>
      </c>
      <c r="M21">
        <v>8.5</v>
      </c>
      <c r="N21">
        <v>50.87</v>
      </c>
      <c r="O21">
        <v>9.08</v>
      </c>
      <c r="P21">
        <v>49.1</v>
      </c>
      <c r="Q21">
        <v>9.06</v>
      </c>
      <c r="R21">
        <v>2</v>
      </c>
      <c r="S21">
        <v>0.300033138735321</v>
      </c>
      <c r="T21">
        <f t="shared" si="0"/>
        <v>0.29571332378419168</v>
      </c>
      <c r="Y21">
        <f t="shared" si="1"/>
        <v>1.0877101318505611</v>
      </c>
      <c r="Z21">
        <f>Z$2*B21</f>
        <v>0.1083435991495839</v>
      </c>
      <c r="AA21">
        <f>AA$2*C21</f>
        <v>0.12183725622626594</v>
      </c>
      <c r="AB21">
        <f>AB$2*D21</f>
        <v>1.2560741213143429E-2</v>
      </c>
      <c r="AC21">
        <f>AC$2*E21</f>
        <v>9.6305066111669196E-2</v>
      </c>
      <c r="AD21">
        <f>AD$2*F21</f>
        <v>-1.507615787108039E-3</v>
      </c>
      <c r="AE21">
        <f>AE$2*G21</f>
        <v>2.4092681125293915E-2</v>
      </c>
      <c r="AF21">
        <f>AF$2*H21</f>
        <v>-0.67647782693585501</v>
      </c>
      <c r="AG21">
        <f>AG$2*I21</f>
        <v>0.19292621521748873</v>
      </c>
      <c r="AH21">
        <f>AH$2*J21</f>
        <v>-0.30317890789513063</v>
      </c>
      <c r="AI21">
        <f>AI$2*K21</f>
        <v>-0.35702613227223573</v>
      </c>
      <c r="AJ21">
        <f>AJ$2*L21</f>
        <v>1.1186891646753434</v>
      </c>
      <c r="AK21">
        <f>AK$2*M21</f>
        <v>1.1918753042096513E-2</v>
      </c>
      <c r="AL21">
        <f>AL$2*N21</f>
        <v>-0.60726698644069155</v>
      </c>
      <c r="AM21">
        <f>AM$2*O21</f>
        <v>-0.17961207254598091</v>
      </c>
      <c r="AN21">
        <f>AN$2*P21</f>
        <v>-0.44814053219333977</v>
      </c>
      <c r="AO21">
        <f>AO$2*Q21</f>
        <v>9.4539789243087188E-2</v>
      </c>
    </row>
    <row r="22" spans="1:41" x14ac:dyDescent="0.25">
      <c r="A22" t="s">
        <v>72</v>
      </c>
      <c r="B22">
        <v>35</v>
      </c>
      <c r="C22">
        <v>89</v>
      </c>
      <c r="D22">
        <v>66</v>
      </c>
      <c r="E22">
        <v>35</v>
      </c>
      <c r="F22">
        <v>51</v>
      </c>
      <c r="G22">
        <v>69</v>
      </c>
      <c r="H22">
        <v>49.79</v>
      </c>
      <c r="I22">
        <v>9.68</v>
      </c>
      <c r="J22">
        <v>47.31</v>
      </c>
      <c r="K22">
        <v>9.44</v>
      </c>
      <c r="L22">
        <v>46.89</v>
      </c>
      <c r="M22">
        <v>10.66</v>
      </c>
      <c r="N22">
        <v>51.39</v>
      </c>
      <c r="O22">
        <v>9.8699999999999992</v>
      </c>
      <c r="P22">
        <v>45.97</v>
      </c>
      <c r="Q22">
        <v>9.7100000000000009</v>
      </c>
      <c r="R22">
        <v>2</v>
      </c>
      <c r="S22">
        <v>0.41612356358687674</v>
      </c>
      <c r="T22">
        <f t="shared" si="0"/>
        <v>0.41744931381231559</v>
      </c>
      <c r="Y22">
        <f t="shared" si="1"/>
        <v>1.0877101318505611</v>
      </c>
      <c r="Z22">
        <f>Z$2*B22</f>
        <v>5.417179957479195E-2</v>
      </c>
      <c r="AA22">
        <f>AA$2*C22</f>
        <v>0.23572860443777541</v>
      </c>
      <c r="AB22">
        <f>AB$2*D22</f>
        <v>1.5641677737122005E-2</v>
      </c>
      <c r="AC22">
        <f>AC$2*E22</f>
        <v>4.9568784028065027E-2</v>
      </c>
      <c r="AD22">
        <f>AD$2*F22</f>
        <v>-5.4920289387507138E-3</v>
      </c>
      <c r="AE22">
        <f>AE$2*G22</f>
        <v>6.6495799905811212E-2</v>
      </c>
      <c r="AF22">
        <f>AF$2*H22</f>
        <v>-0.69006004923450559</v>
      </c>
      <c r="AG22">
        <f>AG$2*I22</f>
        <v>0.26948423712919062</v>
      </c>
      <c r="AH22">
        <f>AH$2*J22</f>
        <v>-0.29302133059282187</v>
      </c>
      <c r="AI22">
        <f>AI$2*K22</f>
        <v>-0.42076487998126155</v>
      </c>
      <c r="AJ22">
        <f>AJ$2*L22</f>
        <v>1.1600029838926771</v>
      </c>
      <c r="AK22">
        <f>AK$2*M22</f>
        <v>1.4947518521029273E-2</v>
      </c>
      <c r="AL22">
        <f>AL$2*N22</f>
        <v>-0.61347455146819618</v>
      </c>
      <c r="AM22">
        <f>AM$2*O22</f>
        <v>-0.19523911410009157</v>
      </c>
      <c r="AN22">
        <f>AN$2*P22</f>
        <v>-0.41957271415331626</v>
      </c>
      <c r="AO22">
        <f>AO$2*Q22</f>
        <v>0.10132244520423582</v>
      </c>
    </row>
    <row r="23" spans="1:41" x14ac:dyDescent="0.25">
      <c r="A23" t="s">
        <v>30</v>
      </c>
      <c r="B23">
        <v>69</v>
      </c>
      <c r="C23">
        <v>38</v>
      </c>
      <c r="D23">
        <v>49</v>
      </c>
      <c r="E23">
        <v>76</v>
      </c>
      <c r="F23">
        <v>44</v>
      </c>
      <c r="G23">
        <v>59</v>
      </c>
      <c r="H23">
        <v>45.89</v>
      </c>
      <c r="I23">
        <v>9.36</v>
      </c>
      <c r="J23">
        <v>45.86</v>
      </c>
      <c r="K23">
        <v>8.82</v>
      </c>
      <c r="L23">
        <v>45.38</v>
      </c>
      <c r="M23">
        <v>9.2799999999999994</v>
      </c>
      <c r="N23">
        <v>53.14</v>
      </c>
      <c r="O23">
        <v>9.07</v>
      </c>
      <c r="P23">
        <v>49.16</v>
      </c>
      <c r="Q23">
        <v>9.3699999999999992</v>
      </c>
      <c r="R23">
        <v>3</v>
      </c>
      <c r="S23">
        <v>0.39266988307601136</v>
      </c>
      <c r="T23">
        <f t="shared" si="0"/>
        <v>0.38488597724651541</v>
      </c>
      <c r="Y23">
        <f t="shared" si="1"/>
        <v>1.0877101318505611</v>
      </c>
      <c r="Z23">
        <f>Z$2*B23</f>
        <v>0.10679583344744699</v>
      </c>
      <c r="AA23">
        <f>AA$2*C23</f>
        <v>0.10064816818691534</v>
      </c>
      <c r="AB23">
        <f>AB$2*D23</f>
        <v>1.1612760744226944E-2</v>
      </c>
      <c r="AC23">
        <f>AC$2*E23</f>
        <v>0.10763507388951263</v>
      </c>
      <c r="AD23">
        <f>AD$2*F23</f>
        <v>-4.7382210451966944E-3</v>
      </c>
      <c r="AE23">
        <f>AE$2*G23</f>
        <v>5.685872745569364E-2</v>
      </c>
      <c r="AF23">
        <f>AF$2*H23</f>
        <v>-0.63600834825007957</v>
      </c>
      <c r="AG23">
        <f>AG$2*I23</f>
        <v>0.26057566730673803</v>
      </c>
      <c r="AH23">
        <f>AH$2*J23</f>
        <v>-0.2840405457828537</v>
      </c>
      <c r="AI23">
        <f>AI$2*K23</f>
        <v>-0.39312989845706858</v>
      </c>
      <c r="AJ23">
        <f>AJ$2*L23</f>
        <v>1.1226473748997587</v>
      </c>
      <c r="AK23">
        <f>AK$2*M23</f>
        <v>1.3012473909488897E-2</v>
      </c>
      <c r="AL23">
        <f>AL$2*N23</f>
        <v>-0.63436539531075975</v>
      </c>
      <c r="AM23">
        <f>AM$2*O23</f>
        <v>-0.17941426189339724</v>
      </c>
      <c r="AN23">
        <f>AN$2*P23</f>
        <v>-0.44868815809826029</v>
      </c>
      <c r="AO23">
        <f>AO$2*Q23</f>
        <v>9.7774594393788827E-2</v>
      </c>
    </row>
    <row r="24" spans="1:41" x14ac:dyDescent="0.25">
      <c r="A24" t="s">
        <v>66</v>
      </c>
      <c r="B24">
        <v>100</v>
      </c>
      <c r="C24">
        <v>52</v>
      </c>
      <c r="D24">
        <v>100</v>
      </c>
      <c r="E24">
        <v>51</v>
      </c>
      <c r="F24">
        <v>77</v>
      </c>
      <c r="G24">
        <v>28</v>
      </c>
      <c r="H24">
        <v>49.05</v>
      </c>
      <c r="I24">
        <v>8.66</v>
      </c>
      <c r="J24">
        <v>47.38</v>
      </c>
      <c r="K24">
        <v>8.31</v>
      </c>
      <c r="L24">
        <v>42.44</v>
      </c>
      <c r="M24">
        <v>9.8800000000000008</v>
      </c>
      <c r="N24">
        <v>51.57</v>
      </c>
      <c r="O24">
        <v>8.65</v>
      </c>
      <c r="P24">
        <v>52.53</v>
      </c>
      <c r="Q24">
        <v>9.01</v>
      </c>
      <c r="R24">
        <v>3</v>
      </c>
      <c r="S24">
        <v>0.24859531528133649</v>
      </c>
      <c r="T24">
        <f t="shared" si="0"/>
        <v>0.28387839170866891</v>
      </c>
      <c r="Y24">
        <f t="shared" si="1"/>
        <v>1.0877101318505611</v>
      </c>
      <c r="Z24">
        <f>Z$2*B24</f>
        <v>0.15477657021369129</v>
      </c>
      <c r="AA24">
        <f>AA$2*C24</f>
        <v>0.13772907225577888</v>
      </c>
      <c r="AB24">
        <f>AB$2*D24</f>
        <v>2.3699511722912129E-2</v>
      </c>
      <c r="AC24">
        <f>AC$2*E24</f>
        <v>7.2228799583751904E-2</v>
      </c>
      <c r="AD24">
        <f>AD$2*F24</f>
        <v>-8.2918868290942152E-3</v>
      </c>
      <c r="AE24">
        <f>AE$2*G24</f>
        <v>2.6983802860329184E-2</v>
      </c>
      <c r="AF24">
        <f>AF$2*H24</f>
        <v>-0.67980408545797344</v>
      </c>
      <c r="AG24">
        <f>AG$2*I24</f>
        <v>0.24108817082012302</v>
      </c>
      <c r="AH24">
        <f>AH$2*J24</f>
        <v>-0.29345488572157891</v>
      </c>
      <c r="AI24">
        <f>AI$2*K24</f>
        <v>-0.37039789752587754</v>
      </c>
      <c r="AJ24">
        <f>AJ$2*L24</f>
        <v>1.0499152620261294</v>
      </c>
      <c r="AK24">
        <f>AK$2*M24</f>
        <v>1.3853797653636889E-2</v>
      </c>
      <c r="AL24">
        <f>AL$2*N24</f>
        <v>-0.61562332397771702</v>
      </c>
      <c r="AM24">
        <f>AM$2*O24</f>
        <v>-0.1711062144848827</v>
      </c>
      <c r="AN24">
        <f>AN$2*P24</f>
        <v>-0.47944647975796617</v>
      </c>
      <c r="AO24">
        <f>AO$2*Q24</f>
        <v>9.4018046476844974E-2</v>
      </c>
    </row>
    <row r="25" spans="1:41" x14ac:dyDescent="0.25">
      <c r="A25" t="s">
        <v>27</v>
      </c>
      <c r="B25">
        <v>38</v>
      </c>
      <c r="C25">
        <v>90</v>
      </c>
      <c r="D25">
        <v>61</v>
      </c>
      <c r="E25">
        <v>51</v>
      </c>
      <c r="F25">
        <v>21</v>
      </c>
      <c r="G25">
        <v>71</v>
      </c>
      <c r="H25">
        <v>48.98</v>
      </c>
      <c r="I25">
        <v>10.06</v>
      </c>
      <c r="J25">
        <v>47.51</v>
      </c>
      <c r="K25">
        <v>10.7</v>
      </c>
      <c r="L25">
        <v>45.87</v>
      </c>
      <c r="M25">
        <v>10.89</v>
      </c>
      <c r="N25">
        <v>50.82</v>
      </c>
      <c r="O25">
        <v>10.41</v>
      </c>
      <c r="P25">
        <v>50.07</v>
      </c>
      <c r="Q25">
        <v>8.7799999999999994</v>
      </c>
      <c r="R25">
        <v>3</v>
      </c>
      <c r="S25">
        <v>0.33070660605638214</v>
      </c>
      <c r="T25">
        <f t="shared" si="0"/>
        <v>0.33986528215323891</v>
      </c>
      <c r="Y25">
        <f t="shared" si="1"/>
        <v>1.0877101318505611</v>
      </c>
      <c r="Z25">
        <f>Z$2*B25</f>
        <v>5.8815096681202689E-2</v>
      </c>
      <c r="AA25">
        <f>AA$2*C25</f>
        <v>0.23837724044269423</v>
      </c>
      <c r="AB25">
        <f>AB$2*D25</f>
        <v>1.4456702150976398E-2</v>
      </c>
      <c r="AC25">
        <f>AC$2*E25</f>
        <v>7.2228799583751904E-2</v>
      </c>
      <c r="AD25">
        <f>AD$2*F25</f>
        <v>-2.2614236806620587E-3</v>
      </c>
      <c r="AE25">
        <f>AE$2*G25</f>
        <v>6.8423214395834722E-2</v>
      </c>
      <c r="AF25">
        <f>AF$2*H25</f>
        <v>-0.67883392672235554</v>
      </c>
      <c r="AG25">
        <f>AG$2*I25</f>
        <v>0.28006316379335305</v>
      </c>
      <c r="AH25">
        <f>AH$2*J25</f>
        <v>-0.29426005953212775</v>
      </c>
      <c r="AI25">
        <f>AI$2*K25</f>
        <v>-0.47692629404655706</v>
      </c>
      <c r="AJ25">
        <f>AJ$2*L25</f>
        <v>1.13476939371203</v>
      </c>
      <c r="AK25">
        <f>AK$2*M25</f>
        <v>1.5270025956286003E-2</v>
      </c>
      <c r="AL25">
        <f>AL$2*N25</f>
        <v>-0.60667010518804687</v>
      </c>
      <c r="AM25">
        <f>AM$2*O25</f>
        <v>-0.20592088933961028</v>
      </c>
      <c r="AN25">
        <f>AN$2*P25</f>
        <v>-0.45699381765622243</v>
      </c>
      <c r="AO25">
        <f>AO$2*Q25</f>
        <v>9.1618029752130833E-2</v>
      </c>
    </row>
    <row r="26" spans="1:41" x14ac:dyDescent="0.25">
      <c r="A26" t="s">
        <v>44</v>
      </c>
      <c r="B26">
        <v>77</v>
      </c>
      <c r="C26">
        <v>48</v>
      </c>
      <c r="D26">
        <v>56</v>
      </c>
      <c r="E26">
        <v>40</v>
      </c>
      <c r="F26">
        <v>51</v>
      </c>
      <c r="G26">
        <v>26</v>
      </c>
      <c r="H26">
        <v>47.42</v>
      </c>
      <c r="I26">
        <v>8.8800000000000008</v>
      </c>
      <c r="J26">
        <v>50.43</v>
      </c>
      <c r="K26">
        <v>7.75</v>
      </c>
      <c r="L26">
        <v>47.36</v>
      </c>
      <c r="M26">
        <v>10.67</v>
      </c>
      <c r="N26">
        <v>50</v>
      </c>
      <c r="O26">
        <v>10.8</v>
      </c>
      <c r="P26">
        <v>48.48</v>
      </c>
      <c r="Q26">
        <v>8.49</v>
      </c>
      <c r="R26">
        <v>3</v>
      </c>
      <c r="S26">
        <v>0.34112324685523654</v>
      </c>
      <c r="T26">
        <f t="shared" si="0"/>
        <v>0.37791073929025593</v>
      </c>
      <c r="Y26">
        <f t="shared" si="1"/>
        <v>1.0877101318505611</v>
      </c>
      <c r="Z26">
        <f>Z$2*B26</f>
        <v>0.11917795906454229</v>
      </c>
      <c r="AA26">
        <f>AA$2*C26</f>
        <v>0.12713452823610358</v>
      </c>
      <c r="AB26">
        <f>AB$2*D26</f>
        <v>1.3271726564830793E-2</v>
      </c>
      <c r="AC26">
        <f>AC$2*E26</f>
        <v>5.6650038889217172E-2</v>
      </c>
      <c r="AD26">
        <f>AD$2*F26</f>
        <v>-5.4920289387507138E-3</v>
      </c>
      <c r="AE26">
        <f>AE$2*G26</f>
        <v>2.505638837030567E-2</v>
      </c>
      <c r="AF26">
        <f>AF$2*H26</f>
        <v>-0.65721324632858513</v>
      </c>
      <c r="AG26">
        <f>AG$2*I26</f>
        <v>0.24721281257305919</v>
      </c>
      <c r="AH26">
        <f>AH$2*J26</f>
        <v>-0.31234550204599459</v>
      </c>
      <c r="AI26">
        <f>AI$2*K26</f>
        <v>-0.34543726905241284</v>
      </c>
      <c r="AJ26">
        <f>AJ$2*L26</f>
        <v>1.1716302264268965</v>
      </c>
      <c r="AK26">
        <f>AK$2*M26</f>
        <v>1.4961540583431739E-2</v>
      </c>
      <c r="AL26">
        <f>AL$2*N26</f>
        <v>-0.59688125264467429</v>
      </c>
      <c r="AM26">
        <f>AM$2*O26</f>
        <v>-0.2136355047903738</v>
      </c>
      <c r="AN26">
        <f>AN$2*P26</f>
        <v>-0.44248173117582706</v>
      </c>
      <c r="AO26">
        <f>AO$2*Q26</f>
        <v>8.8591921707926069E-2</v>
      </c>
    </row>
    <row r="27" spans="1:41" x14ac:dyDescent="0.25">
      <c r="A27" t="s">
        <v>52</v>
      </c>
      <c r="B27">
        <v>56</v>
      </c>
      <c r="C27">
        <v>59</v>
      </c>
      <c r="D27">
        <v>47</v>
      </c>
      <c r="E27">
        <v>96</v>
      </c>
      <c r="F27">
        <v>47</v>
      </c>
      <c r="G27">
        <v>66</v>
      </c>
      <c r="H27">
        <v>50.45</v>
      </c>
      <c r="I27">
        <v>8.7899999999999991</v>
      </c>
      <c r="J27">
        <v>49.56</v>
      </c>
      <c r="K27">
        <v>9.0299999999999994</v>
      </c>
      <c r="L27">
        <v>45.97</v>
      </c>
      <c r="M27">
        <v>11.61</v>
      </c>
      <c r="N27">
        <v>52.35</v>
      </c>
      <c r="O27">
        <v>10.07</v>
      </c>
      <c r="P27">
        <v>50.66</v>
      </c>
      <c r="Q27">
        <v>9.6999999999999993</v>
      </c>
      <c r="R27">
        <v>3</v>
      </c>
      <c r="S27">
        <v>0.218214116463048</v>
      </c>
      <c r="T27">
        <f t="shared" si="0"/>
        <v>0.34058182956015692</v>
      </c>
      <c r="Y27">
        <f t="shared" si="1"/>
        <v>1.0877101318505611</v>
      </c>
      <c r="Z27">
        <f>Z$2*B27</f>
        <v>8.6674879319667122E-2</v>
      </c>
      <c r="AA27">
        <f>AA$2*C27</f>
        <v>0.15626952429021065</v>
      </c>
      <c r="AB27">
        <f>AB$2*D27</f>
        <v>1.11387705097687E-2</v>
      </c>
      <c r="AC27">
        <f>AC$2*E27</f>
        <v>0.13596009333412123</v>
      </c>
      <c r="AD27">
        <f>AD$2*F27</f>
        <v>-5.0612815710055596E-3</v>
      </c>
      <c r="AE27">
        <f>AE$2*G27</f>
        <v>6.3604678170775933E-2</v>
      </c>
      <c r="AF27">
        <f>AF$2*H27</f>
        <v>-0.69920726017033152</v>
      </c>
      <c r="AG27">
        <f>AG$2*I27</f>
        <v>0.24470727731049435</v>
      </c>
      <c r="AH27">
        <f>AH$2*J27</f>
        <v>-0.30695703116001377</v>
      </c>
      <c r="AI27">
        <f>AI$2*K27</f>
        <v>-0.40249013413461776</v>
      </c>
      <c r="AJ27">
        <f>AJ$2*L27</f>
        <v>1.1372432751022896</v>
      </c>
      <c r="AK27">
        <f>AK$2*M27</f>
        <v>1.6279614449263589E-2</v>
      </c>
      <c r="AL27">
        <f>AL$2*N27</f>
        <v>-0.62493467151897397</v>
      </c>
      <c r="AM27">
        <f>AM$2*O27</f>
        <v>-0.19919532715176519</v>
      </c>
      <c r="AN27">
        <f>AN$2*P27</f>
        <v>-0.46237880572127477</v>
      </c>
      <c r="AO27">
        <f>AO$2*Q27</f>
        <v>0.10121809665098737</v>
      </c>
    </row>
    <row r="28" spans="1:41" x14ac:dyDescent="0.25">
      <c r="A28" t="s">
        <v>61</v>
      </c>
      <c r="B28">
        <v>68</v>
      </c>
      <c r="C28">
        <v>60</v>
      </c>
      <c r="D28">
        <v>64</v>
      </c>
      <c r="E28">
        <v>93</v>
      </c>
      <c r="F28">
        <v>38</v>
      </c>
      <c r="G28">
        <v>29</v>
      </c>
      <c r="H28">
        <v>49.12</v>
      </c>
      <c r="I28">
        <v>8</v>
      </c>
      <c r="J28">
        <v>46.74</v>
      </c>
      <c r="K28">
        <v>10.24</v>
      </c>
      <c r="L28">
        <v>46.15</v>
      </c>
      <c r="M28">
        <v>10.64</v>
      </c>
      <c r="N28">
        <v>51.8</v>
      </c>
      <c r="O28">
        <v>9.65</v>
      </c>
      <c r="P28">
        <v>49.06</v>
      </c>
      <c r="Q28">
        <v>9.44</v>
      </c>
      <c r="R28">
        <v>3</v>
      </c>
      <c r="S28">
        <v>0.34069900060636593</v>
      </c>
      <c r="T28">
        <f t="shared" si="0"/>
        <v>0.31672599004479002</v>
      </c>
      <c r="Y28">
        <f t="shared" si="1"/>
        <v>1.0877101318505611</v>
      </c>
      <c r="Z28">
        <f>Z$2*B28</f>
        <v>0.10524806774531008</v>
      </c>
      <c r="AA28">
        <f>AA$2*C28</f>
        <v>0.15891816029512948</v>
      </c>
      <c r="AB28">
        <f>AB$2*D28</f>
        <v>1.5167687502663762E-2</v>
      </c>
      <c r="AC28">
        <f>AC$2*E28</f>
        <v>0.13171134041742993</v>
      </c>
      <c r="AD28">
        <f>AD$2*F28</f>
        <v>-4.0920999935789631E-3</v>
      </c>
      <c r="AE28">
        <f>AE$2*G28</f>
        <v>2.7947510105340943E-2</v>
      </c>
      <c r="AF28">
        <f>AF$2*H28</f>
        <v>-0.68077424419359134</v>
      </c>
      <c r="AG28">
        <f>AG$2*I28</f>
        <v>0.22271424556131456</v>
      </c>
      <c r="AH28">
        <f>AH$2*J28</f>
        <v>-0.28949095311579992</v>
      </c>
      <c r="AI28">
        <f>AI$2*K28</f>
        <v>-0.45642292065763967</v>
      </c>
      <c r="AJ28">
        <f>AJ$2*L28</f>
        <v>1.1416962616047568</v>
      </c>
      <c r="AK28">
        <f>AK$2*M28</f>
        <v>1.4919474396224342E-2</v>
      </c>
      <c r="AL28">
        <f>AL$2*N28</f>
        <v>-0.61836897773988253</v>
      </c>
      <c r="AM28">
        <f>AM$2*O28</f>
        <v>-0.19088727974325065</v>
      </c>
      <c r="AN28">
        <f>AN$2*P28</f>
        <v>-0.44777544825672605</v>
      </c>
      <c r="AO28">
        <f>AO$2*Q28</f>
        <v>9.8505034266527916E-2</v>
      </c>
    </row>
    <row r="29" spans="1:41" x14ac:dyDescent="0.25">
      <c r="A29" t="s">
        <v>63</v>
      </c>
      <c r="B29">
        <v>90</v>
      </c>
      <c r="C29">
        <v>30</v>
      </c>
      <c r="D29">
        <v>42</v>
      </c>
      <c r="E29">
        <v>90</v>
      </c>
      <c r="F29">
        <v>52</v>
      </c>
      <c r="G29">
        <v>20</v>
      </c>
      <c r="H29">
        <v>50.33</v>
      </c>
      <c r="I29">
        <v>7.8</v>
      </c>
      <c r="J29">
        <v>45.31</v>
      </c>
      <c r="K29">
        <v>8.48</v>
      </c>
      <c r="L29">
        <v>48.1</v>
      </c>
      <c r="M29">
        <v>9.66</v>
      </c>
      <c r="N29">
        <v>48.03</v>
      </c>
      <c r="O29">
        <v>8.44</v>
      </c>
      <c r="P29">
        <v>53.13</v>
      </c>
      <c r="Q29">
        <v>7.78</v>
      </c>
      <c r="R29">
        <v>3</v>
      </c>
      <c r="S29">
        <v>0.33794640709881452</v>
      </c>
      <c r="T29">
        <f t="shared" si="0"/>
        <v>0.37797829742261174</v>
      </c>
      <c r="Y29">
        <f t="shared" si="1"/>
        <v>1.0877101318505611</v>
      </c>
      <c r="Z29">
        <f>Z$2*B29</f>
        <v>0.13929891319232215</v>
      </c>
      <c r="AA29">
        <f>AA$2*C29</f>
        <v>7.945908014756474E-2</v>
      </c>
      <c r="AB29">
        <f>AB$2*D29</f>
        <v>9.9537949236230931E-3</v>
      </c>
      <c r="AC29">
        <f>AC$2*E29</f>
        <v>0.12746258750073863</v>
      </c>
      <c r="AD29">
        <f>AD$2*F29</f>
        <v>-5.5997157806870028E-3</v>
      </c>
      <c r="AE29">
        <f>AE$2*G29</f>
        <v>1.9274144900235133E-2</v>
      </c>
      <c r="AF29">
        <f>AF$2*H29</f>
        <v>-0.69754413090927225</v>
      </c>
      <c r="AG29">
        <f>AG$2*I29</f>
        <v>0.21714638942228168</v>
      </c>
      <c r="AH29">
        <f>AH$2*J29</f>
        <v>-0.28063404119976237</v>
      </c>
      <c r="AI29">
        <f>AI$2*K29</f>
        <v>-0.37797523116960791</v>
      </c>
      <c r="AJ29">
        <f>AJ$2*L29</f>
        <v>1.1899369487148168</v>
      </c>
      <c r="AK29">
        <f>AK$2*M29</f>
        <v>1.3545312280782625E-2</v>
      </c>
      <c r="AL29">
        <f>AL$2*N29</f>
        <v>-0.57336413129047414</v>
      </c>
      <c r="AM29">
        <f>AM$2*O29</f>
        <v>-0.16695219078062543</v>
      </c>
      <c r="AN29">
        <f>AN$2*P29</f>
        <v>-0.48492273880717196</v>
      </c>
      <c r="AO29">
        <f>AO$2*Q29</f>
        <v>8.1183174427286786E-2</v>
      </c>
    </row>
    <row r="30" spans="1:41" x14ac:dyDescent="0.25">
      <c r="A30" t="s">
        <v>37</v>
      </c>
      <c r="B30">
        <v>40</v>
      </c>
      <c r="C30">
        <v>60</v>
      </c>
      <c r="D30">
        <v>30</v>
      </c>
      <c r="E30">
        <v>60</v>
      </c>
      <c r="F30">
        <v>82</v>
      </c>
      <c r="G30">
        <v>16</v>
      </c>
      <c r="H30">
        <v>50.41</v>
      </c>
      <c r="I30">
        <v>7.87</v>
      </c>
      <c r="J30">
        <v>49.58</v>
      </c>
      <c r="K30">
        <v>8.15</v>
      </c>
      <c r="L30">
        <v>45.84</v>
      </c>
      <c r="M30">
        <v>10.39</v>
      </c>
      <c r="N30">
        <v>46.99</v>
      </c>
      <c r="O30">
        <v>8.7899999999999991</v>
      </c>
      <c r="P30">
        <v>53.17</v>
      </c>
      <c r="Q30">
        <v>8.67</v>
      </c>
      <c r="R30">
        <v>4</v>
      </c>
      <c r="S30">
        <v>0.26764263362580865</v>
      </c>
      <c r="T30">
        <f t="shared" si="0"/>
        <v>0.27626184903690587</v>
      </c>
      <c r="Y30">
        <f t="shared" si="1"/>
        <v>1.0877101318505611</v>
      </c>
      <c r="Z30">
        <f>Z$2*B30</f>
        <v>6.191062808547651E-2</v>
      </c>
      <c r="AA30">
        <f>AA$2*C30</f>
        <v>0.15891816029512948</v>
      </c>
      <c r="AB30">
        <f>AB$2*D30</f>
        <v>7.1098535168736387E-3</v>
      </c>
      <c r="AC30">
        <f>AC$2*E30</f>
        <v>8.4975058333825765E-2</v>
      </c>
      <c r="AD30">
        <f>AD$2*F30</f>
        <v>-8.8303210387756584E-3</v>
      </c>
      <c r="AE30">
        <f>AE$2*G30</f>
        <v>1.5419315920188106E-2</v>
      </c>
      <c r="AF30">
        <f>AF$2*H30</f>
        <v>-0.69865288374997836</v>
      </c>
      <c r="AG30">
        <f>AG$2*I30</f>
        <v>0.21909513907094319</v>
      </c>
      <c r="AH30">
        <f>AH$2*J30</f>
        <v>-0.30708090405394434</v>
      </c>
      <c r="AI30">
        <f>AI$2*K30</f>
        <v>-0.3632662893906019</v>
      </c>
      <c r="AJ30">
        <f>AJ$2*L30</f>
        <v>1.1340272292949525</v>
      </c>
      <c r="AK30">
        <f>AK$2*M30</f>
        <v>1.4568922836162679E-2</v>
      </c>
      <c r="AL30">
        <f>AL$2*N30</f>
        <v>-0.56094900123546487</v>
      </c>
      <c r="AM30">
        <f>AM$2*O30</f>
        <v>-0.17387556362105419</v>
      </c>
      <c r="AN30">
        <f>AN$2*P30</f>
        <v>-0.48528782274378562</v>
      </c>
      <c r="AO30">
        <f>AO$2*Q30</f>
        <v>9.0470195666397996E-2</v>
      </c>
    </row>
    <row r="31" spans="1:41" x14ac:dyDescent="0.25">
      <c r="A31" t="s">
        <v>38</v>
      </c>
      <c r="B31">
        <v>33</v>
      </c>
      <c r="C31">
        <v>63</v>
      </c>
      <c r="D31">
        <v>26</v>
      </c>
      <c r="E31">
        <v>59</v>
      </c>
      <c r="F31">
        <v>38</v>
      </c>
      <c r="G31">
        <v>57</v>
      </c>
      <c r="H31">
        <v>49.84</v>
      </c>
      <c r="I31">
        <v>9.26</v>
      </c>
      <c r="J31">
        <v>49.46</v>
      </c>
      <c r="K31">
        <v>8.82</v>
      </c>
      <c r="L31">
        <v>51.6</v>
      </c>
      <c r="M31">
        <v>8.6300000000000008</v>
      </c>
      <c r="N31">
        <v>47.84</v>
      </c>
      <c r="O31">
        <v>9.75</v>
      </c>
      <c r="P31">
        <v>50.33</v>
      </c>
      <c r="Q31">
        <v>11.04</v>
      </c>
      <c r="R31">
        <v>4</v>
      </c>
      <c r="S31">
        <v>0.30146445002600863</v>
      </c>
      <c r="T31">
        <f t="shared" si="0"/>
        <v>0.49427792401223669</v>
      </c>
      <c r="Y31">
        <f t="shared" si="1"/>
        <v>1.0877101318505611</v>
      </c>
      <c r="Z31">
        <f>Z$2*B31</f>
        <v>5.1076268170518122E-2</v>
      </c>
      <c r="AA31">
        <f>AA$2*C31</f>
        <v>0.16686406830988595</v>
      </c>
      <c r="AB31">
        <f>AB$2*D31</f>
        <v>6.161873047957153E-3</v>
      </c>
      <c r="AC31">
        <f>AC$2*E31</f>
        <v>8.3558807361595336E-2</v>
      </c>
      <c r="AD31">
        <f>AD$2*F31</f>
        <v>-4.0920999935789631E-3</v>
      </c>
      <c r="AE31">
        <f>AE$2*G31</f>
        <v>5.4931312965670123E-2</v>
      </c>
      <c r="AF31">
        <f>AF$2*H31</f>
        <v>-0.69075301975994696</v>
      </c>
      <c r="AG31">
        <f>AG$2*I31</f>
        <v>0.2577917392372216</v>
      </c>
      <c r="AH31">
        <f>AH$2*J31</f>
        <v>-0.30633766669036078</v>
      </c>
      <c r="AI31">
        <f>AI$2*K31</f>
        <v>-0.39312989845706858</v>
      </c>
      <c r="AJ31">
        <f>AJ$2*L31</f>
        <v>1.2765227973738993</v>
      </c>
      <c r="AK31">
        <f>AK$2*M31</f>
        <v>1.2101039853328579E-2</v>
      </c>
      <c r="AL31">
        <f>AL$2*N31</f>
        <v>-0.57109598253042437</v>
      </c>
      <c r="AM31">
        <f>AM$2*O31</f>
        <v>-0.19286538626908745</v>
      </c>
      <c r="AN31">
        <f>AN$2*P31</f>
        <v>-0.45936686324421161</v>
      </c>
      <c r="AO31">
        <f>AO$2*Q31</f>
        <v>0.11520080278627841</v>
      </c>
    </row>
    <row r="32" spans="1:41" x14ac:dyDescent="0.25">
      <c r="A32" t="s">
        <v>41</v>
      </c>
      <c r="B32">
        <v>35</v>
      </c>
      <c r="C32">
        <v>67</v>
      </c>
      <c r="D32">
        <v>66</v>
      </c>
      <c r="E32">
        <v>65</v>
      </c>
      <c r="F32">
        <v>83</v>
      </c>
      <c r="G32">
        <v>40</v>
      </c>
      <c r="H32">
        <v>50.31</v>
      </c>
      <c r="I32">
        <v>8.99</v>
      </c>
      <c r="J32">
        <v>45.08</v>
      </c>
      <c r="K32">
        <v>8.17</v>
      </c>
      <c r="L32">
        <v>46.52</v>
      </c>
      <c r="M32">
        <v>10.06</v>
      </c>
      <c r="N32">
        <v>50.29</v>
      </c>
      <c r="O32">
        <v>8.44</v>
      </c>
      <c r="P32">
        <v>47.8</v>
      </c>
      <c r="Q32">
        <v>9.32</v>
      </c>
      <c r="R32">
        <v>4</v>
      </c>
      <c r="S32">
        <v>0.44819546215316652</v>
      </c>
      <c r="T32">
        <f t="shared" si="0"/>
        <v>0.42492777423924427</v>
      </c>
      <c r="Y32">
        <f t="shared" si="1"/>
        <v>1.0877101318505611</v>
      </c>
      <c r="Z32">
        <f>Z$2*B32</f>
        <v>5.417179957479195E-2</v>
      </c>
      <c r="AA32">
        <f>AA$2*C32</f>
        <v>0.17745861232956125</v>
      </c>
      <c r="AB32">
        <f>AB$2*D32</f>
        <v>1.5641677737122005E-2</v>
      </c>
      <c r="AC32">
        <f>AC$2*E32</f>
        <v>9.205631319497791E-2</v>
      </c>
      <c r="AD32">
        <f>AD$2*F32</f>
        <v>-8.9380078807119456E-3</v>
      </c>
      <c r="AE32">
        <f>AE$2*G32</f>
        <v>3.8548289800470266E-2</v>
      </c>
      <c r="AF32">
        <f>AF$2*H32</f>
        <v>-0.69726694269909573</v>
      </c>
      <c r="AG32">
        <f>AG$2*I32</f>
        <v>0.25027513344952723</v>
      </c>
      <c r="AH32">
        <f>AH$2*J32</f>
        <v>-0.27920950291956054</v>
      </c>
      <c r="AI32">
        <f>AI$2*K32</f>
        <v>-0.36415774040751137</v>
      </c>
      <c r="AJ32">
        <f>AJ$2*L32</f>
        <v>1.1508496227487168</v>
      </c>
      <c r="AK32">
        <f>AK$2*M32</f>
        <v>1.4106194776881286E-2</v>
      </c>
      <c r="AL32">
        <f>AL$2*N32</f>
        <v>-0.6003431639100133</v>
      </c>
      <c r="AM32">
        <f>AM$2*O32</f>
        <v>-0.16695219078062543</v>
      </c>
      <c r="AN32">
        <f>AN$2*P32</f>
        <v>-0.43627530425339389</v>
      </c>
      <c r="AO32">
        <f>AO$2*Q32</f>
        <v>9.7252851627546641E-2</v>
      </c>
    </row>
    <row r="33" spans="1:41" x14ac:dyDescent="0.25">
      <c r="A33" t="s">
        <v>45</v>
      </c>
      <c r="B33">
        <v>78</v>
      </c>
      <c r="C33">
        <v>14</v>
      </c>
      <c r="D33">
        <v>46</v>
      </c>
      <c r="E33">
        <v>48</v>
      </c>
      <c r="F33">
        <v>62</v>
      </c>
      <c r="G33">
        <v>38</v>
      </c>
      <c r="H33">
        <v>51.25</v>
      </c>
      <c r="I33">
        <v>6.81</v>
      </c>
      <c r="J33">
        <v>46.38</v>
      </c>
      <c r="K33">
        <v>9.02</v>
      </c>
      <c r="L33">
        <v>47.19</v>
      </c>
      <c r="M33">
        <v>11.24</v>
      </c>
      <c r="N33">
        <v>49.73</v>
      </c>
      <c r="O33">
        <v>9.66</v>
      </c>
      <c r="P33">
        <v>48.01</v>
      </c>
      <c r="Q33">
        <v>8.9499999999999993</v>
      </c>
      <c r="R33">
        <v>4</v>
      </c>
      <c r="S33">
        <v>0.32031678160508514</v>
      </c>
      <c r="T33">
        <f t="shared" si="0"/>
        <v>0.19797013932590335</v>
      </c>
      <c r="Y33">
        <f t="shared" si="1"/>
        <v>1.0877101318505611</v>
      </c>
      <c r="Z33">
        <f>Z$2*B33</f>
        <v>0.1207257247666792</v>
      </c>
      <c r="AA33">
        <f>AA$2*C33</f>
        <v>3.7080904068863545E-2</v>
      </c>
      <c r="AB33">
        <f>AB$2*D33</f>
        <v>1.090177539253958E-2</v>
      </c>
      <c r="AC33">
        <f>AC$2*E33</f>
        <v>6.7980046667060617E-2</v>
      </c>
      <c r="AD33">
        <f>AD$2*F33</f>
        <v>-6.6765842000498874E-3</v>
      </c>
      <c r="AE33">
        <f>AE$2*G33</f>
        <v>3.6620875310446749E-2</v>
      </c>
      <c r="AF33">
        <f>AF$2*H33</f>
        <v>-0.71029478857739325</v>
      </c>
      <c r="AG33">
        <f>AG$2*I33</f>
        <v>0.189585501534069</v>
      </c>
      <c r="AH33">
        <f>AH$2*J33</f>
        <v>-0.28726124102504919</v>
      </c>
      <c r="AI33">
        <f>AI$2*K33</f>
        <v>-0.40204440862616303</v>
      </c>
      <c r="AJ33">
        <f>AJ$2*L33</f>
        <v>1.1674246280634555</v>
      </c>
      <c r="AK33">
        <f>AK$2*M33</f>
        <v>1.5760798140372331E-2</v>
      </c>
      <c r="AL33">
        <f>AL$2*N33</f>
        <v>-0.59365809388039292</v>
      </c>
      <c r="AM33">
        <f>AM$2*O33</f>
        <v>-0.19108509039583432</v>
      </c>
      <c r="AN33">
        <f>AN$2*P33</f>
        <v>-0.43819199492061589</v>
      </c>
      <c r="AO33">
        <f>AO$2*Q33</f>
        <v>9.3391955157354323E-2</v>
      </c>
    </row>
    <row r="34" spans="1:41" x14ac:dyDescent="0.25">
      <c r="A34" t="s">
        <v>59</v>
      </c>
      <c r="B34">
        <v>64</v>
      </c>
      <c r="C34">
        <v>16</v>
      </c>
      <c r="D34">
        <v>42</v>
      </c>
      <c r="E34">
        <v>87</v>
      </c>
      <c r="F34">
        <v>25</v>
      </c>
      <c r="G34">
        <v>46</v>
      </c>
      <c r="H34">
        <v>48.35</v>
      </c>
      <c r="I34">
        <v>7.6</v>
      </c>
      <c r="J34">
        <v>43.64</v>
      </c>
      <c r="K34">
        <v>7.88</v>
      </c>
      <c r="L34">
        <v>47.36</v>
      </c>
      <c r="M34">
        <v>9.51</v>
      </c>
      <c r="N34">
        <v>53.39</v>
      </c>
      <c r="O34">
        <v>8.2899999999999991</v>
      </c>
      <c r="P34">
        <v>51.29</v>
      </c>
      <c r="Q34">
        <v>9.98</v>
      </c>
      <c r="R34">
        <v>4</v>
      </c>
      <c r="S34">
        <v>0.36526257832329367</v>
      </c>
      <c r="T34">
        <f t="shared" si="0"/>
        <v>0.34354633818319308</v>
      </c>
      <c r="Y34">
        <f t="shared" si="1"/>
        <v>1.0877101318505611</v>
      </c>
      <c r="Z34">
        <f>Z$2*B34</f>
        <v>9.9057004936762422E-2</v>
      </c>
      <c r="AA34">
        <f>AA$2*C34</f>
        <v>4.2378176078701195E-2</v>
      </c>
      <c r="AB34">
        <f>AB$2*D34</f>
        <v>9.9537949236230931E-3</v>
      </c>
      <c r="AC34">
        <f>AC$2*E34</f>
        <v>0.12321383458404736</v>
      </c>
      <c r="AD34">
        <f>AD$2*F34</f>
        <v>-2.6921710484072128E-3</v>
      </c>
      <c r="AE34">
        <f>AE$2*G34</f>
        <v>4.4330533270540803E-2</v>
      </c>
      <c r="AF34">
        <f>AF$2*H34</f>
        <v>-0.67010249810179445</v>
      </c>
      <c r="AG34">
        <f>AG$2*I34</f>
        <v>0.21157853328324883</v>
      </c>
      <c r="AH34">
        <f>AH$2*J34</f>
        <v>-0.27029065455655771</v>
      </c>
      <c r="AI34">
        <f>AI$2*K34</f>
        <v>-0.35123170066232429</v>
      </c>
      <c r="AJ34">
        <f>AJ$2*L34</f>
        <v>1.1716302264268965</v>
      </c>
      <c r="AK34">
        <f>AK$2*M34</f>
        <v>1.3334981344745627E-2</v>
      </c>
      <c r="AL34">
        <f>AL$2*N34</f>
        <v>-0.63734980157398313</v>
      </c>
      <c r="AM34">
        <f>AM$2*O34</f>
        <v>-0.16398503099187023</v>
      </c>
      <c r="AN34">
        <f>AN$2*P34</f>
        <v>-0.46812887772294087</v>
      </c>
      <c r="AO34">
        <f>AO$2*Q34</f>
        <v>0.10413985614194372</v>
      </c>
    </row>
    <row r="35" spans="1:41" x14ac:dyDescent="0.25">
      <c r="A35" t="s">
        <v>39</v>
      </c>
      <c r="B35">
        <v>68</v>
      </c>
      <c r="C35">
        <v>71</v>
      </c>
      <c r="D35">
        <v>43</v>
      </c>
      <c r="E35">
        <v>86</v>
      </c>
      <c r="F35">
        <v>63</v>
      </c>
      <c r="G35">
        <v>48</v>
      </c>
      <c r="H35">
        <v>45.44</v>
      </c>
      <c r="I35">
        <v>8.77</v>
      </c>
      <c r="J35">
        <v>46.64</v>
      </c>
      <c r="K35">
        <v>8.19</v>
      </c>
      <c r="L35">
        <v>49.26</v>
      </c>
      <c r="M35">
        <v>10.23</v>
      </c>
      <c r="N35">
        <v>52.29</v>
      </c>
      <c r="O35">
        <v>9.34</v>
      </c>
      <c r="P35">
        <v>48.09</v>
      </c>
      <c r="Q35">
        <v>9.52</v>
      </c>
      <c r="R35">
        <v>4</v>
      </c>
      <c r="S35">
        <v>0.42441227564010409</v>
      </c>
      <c r="T35">
        <f t="shared" si="0"/>
        <v>0.59735414347053617</v>
      </c>
      <c r="Y35">
        <f t="shared" si="1"/>
        <v>1.0877101318505611</v>
      </c>
      <c r="Z35">
        <f>Z$2*B35</f>
        <v>0.10524806774531008</v>
      </c>
      <c r="AA35">
        <f>AA$2*C35</f>
        <v>0.18805315634923656</v>
      </c>
      <c r="AB35">
        <f>AB$2*D35</f>
        <v>1.0190790040852216E-2</v>
      </c>
      <c r="AC35">
        <f>AC$2*E35</f>
        <v>0.12179758361181693</v>
      </c>
      <c r="AD35">
        <f>AD$2*F35</f>
        <v>-6.7842710419861764E-3</v>
      </c>
      <c r="AE35">
        <f>AE$2*G35</f>
        <v>4.6257947760564314E-2</v>
      </c>
      <c r="AF35">
        <f>AF$2*H35</f>
        <v>-0.62977161352110733</v>
      </c>
      <c r="AG35">
        <f>AG$2*I35</f>
        <v>0.24415049169659106</v>
      </c>
      <c r="AH35">
        <f>AH$2*J35</f>
        <v>-0.28887158864614693</v>
      </c>
      <c r="AI35">
        <f>AI$2*K35</f>
        <v>-0.36504919142442077</v>
      </c>
      <c r="AJ35">
        <f>AJ$2*L35</f>
        <v>1.218633972841827</v>
      </c>
      <c r="AK35">
        <f>AK$2*M35</f>
        <v>1.4344569837723215E-2</v>
      </c>
      <c r="AL35">
        <f>AL$2*N35</f>
        <v>-0.62421841401580036</v>
      </c>
      <c r="AM35">
        <f>AM$2*O35</f>
        <v>-0.18475514951315658</v>
      </c>
      <c r="AN35">
        <f>AN$2*P35</f>
        <v>-0.43892216279384338</v>
      </c>
      <c r="AO35">
        <f>AO$2*Q35</f>
        <v>9.9339822692515442E-2</v>
      </c>
    </row>
    <row r="36" spans="1:41" x14ac:dyDescent="0.25">
      <c r="A36" t="s">
        <v>50</v>
      </c>
      <c r="B36">
        <v>42</v>
      </c>
      <c r="C36">
        <v>60</v>
      </c>
      <c r="D36">
        <v>19</v>
      </c>
      <c r="E36">
        <v>65</v>
      </c>
      <c r="F36">
        <v>82</v>
      </c>
      <c r="G36">
        <v>16</v>
      </c>
      <c r="H36">
        <v>49.71</v>
      </c>
      <c r="I36">
        <v>7.91</v>
      </c>
      <c r="J36">
        <v>42.61</v>
      </c>
      <c r="K36">
        <v>8.16</v>
      </c>
      <c r="L36">
        <v>44.56</v>
      </c>
      <c r="M36">
        <v>7.62</v>
      </c>
      <c r="N36">
        <v>51.87</v>
      </c>
      <c r="O36">
        <v>8.74</v>
      </c>
      <c r="P36">
        <v>49.04</v>
      </c>
      <c r="Q36">
        <v>8.65</v>
      </c>
      <c r="R36">
        <v>4</v>
      </c>
      <c r="S36">
        <v>0.26808696288939537</v>
      </c>
      <c r="T36">
        <f t="shared" si="0"/>
        <v>0.28204069489601741</v>
      </c>
      <c r="Y36">
        <f t="shared" si="1"/>
        <v>1.0877101318505611</v>
      </c>
      <c r="Z36">
        <f>Z$2*B36</f>
        <v>6.5006159489750345E-2</v>
      </c>
      <c r="AA36">
        <f>AA$2*C36</f>
        <v>0.15891816029512948</v>
      </c>
      <c r="AB36">
        <f>AB$2*D36</f>
        <v>4.5029072273533042E-3</v>
      </c>
      <c r="AC36">
        <f>AC$2*E36</f>
        <v>9.205631319497791E-2</v>
      </c>
      <c r="AD36">
        <f>AD$2*F36</f>
        <v>-8.8303210387756584E-3</v>
      </c>
      <c r="AE36">
        <f>AE$2*G36</f>
        <v>1.5419315920188106E-2</v>
      </c>
      <c r="AF36">
        <f>AF$2*H36</f>
        <v>-0.68895129639379948</v>
      </c>
      <c r="AG36">
        <f>AG$2*I36</f>
        <v>0.22020871029874978</v>
      </c>
      <c r="AH36">
        <f>AH$2*J36</f>
        <v>-0.26391120051913208</v>
      </c>
      <c r="AI36">
        <f>AI$2*K36</f>
        <v>-0.36371201489905663</v>
      </c>
      <c r="AJ36">
        <f>AJ$2*L36</f>
        <v>1.1023615474996309</v>
      </c>
      <c r="AK36">
        <f>AK$2*M36</f>
        <v>1.0684811550679463E-2</v>
      </c>
      <c r="AL36">
        <f>AL$2*N36</f>
        <v>-0.61920461149358508</v>
      </c>
      <c r="AM36">
        <f>AM$2*O36</f>
        <v>-0.17288651035813582</v>
      </c>
      <c r="AN36">
        <f>AN$2*P36</f>
        <v>-0.44759290628841919</v>
      </c>
      <c r="AO36">
        <f>AO$2*Q36</f>
        <v>9.0261498559901121E-2</v>
      </c>
    </row>
    <row r="37" spans="1:41" x14ac:dyDescent="0.25">
      <c r="A37" t="s">
        <v>51</v>
      </c>
      <c r="B37">
        <v>100</v>
      </c>
      <c r="C37">
        <v>26</v>
      </c>
      <c r="D37">
        <v>50</v>
      </c>
      <c r="E37">
        <v>36</v>
      </c>
      <c r="F37">
        <v>41</v>
      </c>
      <c r="G37">
        <v>57</v>
      </c>
      <c r="H37">
        <v>50.03</v>
      </c>
      <c r="I37">
        <v>5.58</v>
      </c>
      <c r="J37">
        <v>48.55</v>
      </c>
      <c r="K37">
        <v>6.77</v>
      </c>
      <c r="L37">
        <v>47.08</v>
      </c>
      <c r="M37">
        <v>7.03</v>
      </c>
      <c r="N37">
        <v>48.14</v>
      </c>
      <c r="O37">
        <v>6.31</v>
      </c>
      <c r="P37">
        <v>47.61</v>
      </c>
      <c r="Q37">
        <v>7.39</v>
      </c>
      <c r="R37">
        <v>4</v>
      </c>
      <c r="S37">
        <v>0.30981219444526653</v>
      </c>
      <c r="T37">
        <f t="shared" si="0"/>
        <v>0.40183894265482883</v>
      </c>
      <c r="Y37">
        <f t="shared" si="1"/>
        <v>1.0877101318505611</v>
      </c>
      <c r="Z37">
        <f>Z$2*B37</f>
        <v>0.15477657021369129</v>
      </c>
      <c r="AA37">
        <f>AA$2*C37</f>
        <v>6.8864536127889439E-2</v>
      </c>
      <c r="AB37">
        <f>AB$2*D37</f>
        <v>1.1849755861456064E-2</v>
      </c>
      <c r="AC37">
        <f>AC$2*E37</f>
        <v>5.0985035000295456E-2</v>
      </c>
      <c r="AD37">
        <f>AD$2*F37</f>
        <v>-4.4151605193878292E-3</v>
      </c>
      <c r="AE37">
        <f>AE$2*G37</f>
        <v>5.4931312965670123E-2</v>
      </c>
      <c r="AF37">
        <f>AF$2*H37</f>
        <v>-0.69338630775662413</v>
      </c>
      <c r="AG37">
        <f>AG$2*I37</f>
        <v>0.15534318627901691</v>
      </c>
      <c r="AH37">
        <f>AH$2*J37</f>
        <v>-0.30070145001651871</v>
      </c>
      <c r="AI37">
        <f>AI$2*K37</f>
        <v>-0.30175616922384962</v>
      </c>
      <c r="AJ37">
        <f>AJ$2*L37</f>
        <v>1.16470335853417</v>
      </c>
      <c r="AK37">
        <f>AK$2*M37</f>
        <v>9.8575098689339391E-3</v>
      </c>
      <c r="AL37">
        <f>AL$2*N37</f>
        <v>-0.57467727004629243</v>
      </c>
      <c r="AM37">
        <f>AM$2*O37</f>
        <v>-0.1248185217803017</v>
      </c>
      <c r="AN37">
        <f>AN$2*P37</f>
        <v>-0.43454115555447875</v>
      </c>
      <c r="AO37">
        <f>AO$2*Q37</f>
        <v>7.7113580850597593E-2</v>
      </c>
    </row>
    <row r="38" spans="1:41" x14ac:dyDescent="0.25">
      <c r="A38" t="s">
        <v>67</v>
      </c>
      <c r="B38">
        <v>71</v>
      </c>
      <c r="C38">
        <v>27</v>
      </c>
      <c r="D38">
        <v>19</v>
      </c>
      <c r="E38">
        <v>88</v>
      </c>
      <c r="F38">
        <v>49</v>
      </c>
      <c r="G38">
        <v>48</v>
      </c>
      <c r="H38">
        <v>50.54</v>
      </c>
      <c r="I38">
        <v>9.0399999999999991</v>
      </c>
      <c r="J38">
        <v>50.18</v>
      </c>
      <c r="K38">
        <v>8.2799999999999994</v>
      </c>
      <c r="L38">
        <v>49.24</v>
      </c>
      <c r="M38">
        <v>7.94</v>
      </c>
      <c r="N38">
        <v>45.28</v>
      </c>
      <c r="O38">
        <v>7.65</v>
      </c>
      <c r="P38">
        <v>50.5</v>
      </c>
      <c r="Q38">
        <v>9.18</v>
      </c>
      <c r="R38">
        <v>4</v>
      </c>
      <c r="S38">
        <v>0.26304604637569895</v>
      </c>
      <c r="T38">
        <f t="shared" si="0"/>
        <v>0.48286903701724149</v>
      </c>
      <c r="Y38">
        <f t="shared" si="1"/>
        <v>1.0877101318505611</v>
      </c>
      <c r="Z38">
        <f>Z$2*B38</f>
        <v>0.10989136485172081</v>
      </c>
      <c r="AA38">
        <f>AA$2*C38</f>
        <v>7.1513172132808264E-2</v>
      </c>
      <c r="AB38">
        <f>AB$2*D38</f>
        <v>4.5029072273533042E-3</v>
      </c>
      <c r="AC38">
        <f>AC$2*E38</f>
        <v>0.12463008555627779</v>
      </c>
      <c r="AD38">
        <f>AD$2*F38</f>
        <v>-5.2766552548781367E-3</v>
      </c>
      <c r="AE38">
        <f>AE$2*G38</f>
        <v>4.6257947760564314E-2</v>
      </c>
      <c r="AF38">
        <f>AF$2*H38</f>
        <v>-0.70045460711612595</v>
      </c>
      <c r="AG38">
        <f>AG$2*I38</f>
        <v>0.25166709748428545</v>
      </c>
      <c r="AH38">
        <f>AH$2*J38</f>
        <v>-0.31079709087186219</v>
      </c>
      <c r="AI38">
        <f>AI$2*K38</f>
        <v>-0.36906072100051329</v>
      </c>
      <c r="AJ38">
        <f>AJ$2*L38</f>
        <v>1.2181391965637751</v>
      </c>
      <c r="AK38">
        <f>AK$2*M38</f>
        <v>1.113351754755839E-2</v>
      </c>
      <c r="AL38">
        <f>AL$2*N38</f>
        <v>-0.54053566239501705</v>
      </c>
      <c r="AM38">
        <f>AM$2*O38</f>
        <v>-0.15132514922651477</v>
      </c>
      <c r="AN38">
        <f>AN$2*P38</f>
        <v>-0.46091846997481989</v>
      </c>
      <c r="AO38">
        <f>AO$2*Q38</f>
        <v>9.5791971882068463E-2</v>
      </c>
    </row>
    <row r="39" spans="1:41" x14ac:dyDescent="0.25">
      <c r="A39" t="s">
        <v>73</v>
      </c>
      <c r="B39">
        <v>40</v>
      </c>
      <c r="C39">
        <v>91</v>
      </c>
      <c r="D39">
        <v>62</v>
      </c>
      <c r="E39">
        <v>46</v>
      </c>
      <c r="F39">
        <v>26</v>
      </c>
      <c r="G39">
        <v>68</v>
      </c>
      <c r="H39">
        <v>50</v>
      </c>
      <c r="I39">
        <v>10</v>
      </c>
      <c r="J39">
        <v>50</v>
      </c>
      <c r="K39">
        <v>10</v>
      </c>
      <c r="L39">
        <v>50</v>
      </c>
      <c r="M39">
        <v>10</v>
      </c>
      <c r="N39">
        <v>50</v>
      </c>
      <c r="O39">
        <v>10</v>
      </c>
      <c r="P39">
        <v>50</v>
      </c>
      <c r="Q39">
        <v>10</v>
      </c>
      <c r="R39">
        <v>4</v>
      </c>
      <c r="S39">
        <v>0.4474096385321007</v>
      </c>
      <c r="T39">
        <f t="shared" si="0"/>
        <v>0.46749913615913485</v>
      </c>
      <c r="Y39">
        <f t="shared" si="1"/>
        <v>1.0877101318505611</v>
      </c>
      <c r="Z39">
        <f>Z$2*B39</f>
        <v>6.191062808547651E-2</v>
      </c>
      <c r="AA39">
        <f>AA$2*C39</f>
        <v>0.24102587644761306</v>
      </c>
      <c r="AB39">
        <f>AB$2*D39</f>
        <v>1.4693697268205519E-2</v>
      </c>
      <c r="AC39">
        <f>AC$2*E39</f>
        <v>6.5147544722599746E-2</v>
      </c>
      <c r="AD39">
        <f>AD$2*F39</f>
        <v>-2.7998578903435014E-3</v>
      </c>
      <c r="AE39">
        <f>AE$2*G39</f>
        <v>6.5532092660799443E-2</v>
      </c>
      <c r="AF39">
        <f>AF$2*H39</f>
        <v>-0.69297052544135929</v>
      </c>
      <c r="AG39">
        <f>AG$2*I39</f>
        <v>0.2783928069516432</v>
      </c>
      <c r="AH39">
        <f>AH$2*J39</f>
        <v>-0.30968223482648682</v>
      </c>
      <c r="AI39">
        <f>AI$2*K39</f>
        <v>-0.44572550845472625</v>
      </c>
      <c r="AJ39">
        <f>AJ$2*L39</f>
        <v>1.2369406951297472</v>
      </c>
      <c r="AK39">
        <f>AK$2*M39</f>
        <v>1.4022062402466486E-2</v>
      </c>
      <c r="AL39">
        <f>AL$2*N39</f>
        <v>-0.59688125264467429</v>
      </c>
      <c r="AM39">
        <f>AM$2*O39</f>
        <v>-0.19781065258367941</v>
      </c>
      <c r="AN39">
        <f>AN$2*P39</f>
        <v>-0.45635492076714845</v>
      </c>
      <c r="AO39">
        <f>AO$2*Q39</f>
        <v>0.1043485532484406</v>
      </c>
    </row>
    <row r="40" spans="1:41" x14ac:dyDescent="0.25">
      <c r="A40" t="s">
        <v>31</v>
      </c>
      <c r="B40">
        <v>39</v>
      </c>
      <c r="C40">
        <v>80</v>
      </c>
      <c r="D40">
        <v>52</v>
      </c>
      <c r="E40">
        <v>48</v>
      </c>
      <c r="F40">
        <v>36</v>
      </c>
      <c r="G40">
        <v>68</v>
      </c>
      <c r="H40">
        <v>48.32</v>
      </c>
      <c r="I40">
        <v>9.7100000000000009</v>
      </c>
      <c r="J40">
        <v>49.14</v>
      </c>
      <c r="K40">
        <v>9.1300000000000008</v>
      </c>
      <c r="L40">
        <v>49.05</v>
      </c>
      <c r="M40">
        <v>10.19</v>
      </c>
      <c r="N40">
        <v>50.58</v>
      </c>
      <c r="O40">
        <v>9.66</v>
      </c>
      <c r="P40">
        <v>48.75</v>
      </c>
      <c r="Q40">
        <v>9.9600000000000009</v>
      </c>
      <c r="R40">
        <v>4</v>
      </c>
      <c r="S40">
        <v>0.38226302908773713</v>
      </c>
      <c r="T40">
        <f t="shared" si="0"/>
        <v>0.48307489312503993</v>
      </c>
      <c r="Y40">
        <f t="shared" si="1"/>
        <v>1.0877101318505611</v>
      </c>
      <c r="Z40">
        <f>Z$2*B40</f>
        <v>6.0362862383339599E-2</v>
      </c>
      <c r="AA40">
        <f>AA$2*C40</f>
        <v>0.21189088039350598</v>
      </c>
      <c r="AB40">
        <f>AB$2*D40</f>
        <v>1.2323746095914306E-2</v>
      </c>
      <c r="AC40">
        <f>AC$2*E40</f>
        <v>6.7980046667060617E-2</v>
      </c>
      <c r="AD40">
        <f>AD$2*F40</f>
        <v>-3.8767263097063864E-3</v>
      </c>
      <c r="AE40">
        <f>AE$2*G40</f>
        <v>6.5532092660799443E-2</v>
      </c>
      <c r="AF40">
        <f>AF$2*H40</f>
        <v>-0.66968671578652961</v>
      </c>
      <c r="AG40">
        <f>AG$2*I40</f>
        <v>0.27031941555004557</v>
      </c>
      <c r="AH40">
        <f>AH$2*J40</f>
        <v>-0.30435570038747128</v>
      </c>
      <c r="AI40">
        <f>AI$2*K40</f>
        <v>-0.40694738921916512</v>
      </c>
      <c r="AJ40">
        <f>AJ$2*L40</f>
        <v>1.213438821922282</v>
      </c>
      <c r="AK40">
        <f>AK$2*M40</f>
        <v>1.4288481588113348E-2</v>
      </c>
      <c r="AL40">
        <f>AL$2*N40</f>
        <v>-0.60380507517535242</v>
      </c>
      <c r="AM40">
        <f>AM$2*O40</f>
        <v>-0.19108509039583432</v>
      </c>
      <c r="AN40">
        <f>AN$2*P40</f>
        <v>-0.4449460477479697</v>
      </c>
      <c r="AO40">
        <f>AO$2*Q40</f>
        <v>0.10393115903544684</v>
      </c>
    </row>
    <row r="41" spans="1:41" x14ac:dyDescent="0.25">
      <c r="A41" t="s">
        <v>36</v>
      </c>
      <c r="B41">
        <v>73</v>
      </c>
      <c r="C41">
        <v>33</v>
      </c>
      <c r="D41">
        <v>40</v>
      </c>
      <c r="E41">
        <v>80</v>
      </c>
      <c r="F41">
        <v>58</v>
      </c>
      <c r="G41">
        <v>33</v>
      </c>
      <c r="H41">
        <v>51.7</v>
      </c>
      <c r="I41">
        <v>7.39</v>
      </c>
      <c r="J41">
        <v>45.2</v>
      </c>
      <c r="K41">
        <v>8.24</v>
      </c>
      <c r="L41">
        <v>46.02</v>
      </c>
      <c r="M41">
        <v>9.08</v>
      </c>
      <c r="N41">
        <v>46.16</v>
      </c>
      <c r="O41">
        <v>7.49</v>
      </c>
      <c r="P41">
        <v>48</v>
      </c>
      <c r="Q41">
        <v>10.69</v>
      </c>
      <c r="R41">
        <v>4</v>
      </c>
      <c r="S41">
        <v>0.2809870409300077</v>
      </c>
      <c r="T41">
        <f t="shared" si="0"/>
        <v>0.40386777948885944</v>
      </c>
      <c r="Y41">
        <f t="shared" si="1"/>
        <v>1.0877101318505611</v>
      </c>
      <c r="Z41">
        <f>Z$2*B41</f>
        <v>0.11298689625599463</v>
      </c>
      <c r="AA41">
        <f>AA$2*C41</f>
        <v>8.7404988162321215E-2</v>
      </c>
      <c r="AB41">
        <f>AB$2*D41</f>
        <v>9.4798046891648516E-3</v>
      </c>
      <c r="AC41">
        <f>AC$2*E41</f>
        <v>0.11330007777843434</v>
      </c>
      <c r="AD41">
        <f>AD$2*F41</f>
        <v>-6.2458368323047332E-3</v>
      </c>
      <c r="AE41">
        <f>AE$2*G41</f>
        <v>3.1802339085387966E-2</v>
      </c>
      <c r="AF41">
        <f>AF$2*H41</f>
        <v>-0.7165315233063656</v>
      </c>
      <c r="AG41">
        <f>AG$2*I41</f>
        <v>0.20573228433726432</v>
      </c>
      <c r="AH41">
        <f>AH$2*J41</f>
        <v>-0.2799527402831441</v>
      </c>
      <c r="AI41">
        <f>AI$2*K41</f>
        <v>-0.36727781896669442</v>
      </c>
      <c r="AJ41">
        <f>AJ$2*L41</f>
        <v>1.1384802157974194</v>
      </c>
      <c r="AK41">
        <f>AK$2*M41</f>
        <v>1.2732032661439569E-2</v>
      </c>
      <c r="AL41">
        <f>AL$2*N41</f>
        <v>-0.55104077244156324</v>
      </c>
      <c r="AM41">
        <f>AM$2*O41</f>
        <v>-0.1481601787851759</v>
      </c>
      <c r="AN41">
        <f>AN$2*P41</f>
        <v>-0.43810072393646249</v>
      </c>
      <c r="AO41">
        <f>AO$2*Q41</f>
        <v>0.11154860342258299</v>
      </c>
    </row>
  </sheetData>
  <sortState ref="A3:S41">
    <sortCondition ref="R3:R41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7" workbookViewId="0">
      <selection activeCell="A16" sqref="A16:B33"/>
    </sheetView>
  </sheetViews>
  <sheetFormatPr defaultRowHeight="15.75" x14ac:dyDescent="0.25"/>
  <sheetData>
    <row r="1" spans="1:9" x14ac:dyDescent="0.25">
      <c r="A1" t="s">
        <v>75</v>
      </c>
    </row>
    <row r="2" spans="1:9" ht="16.5" thickBot="1" x14ac:dyDescent="0.3"/>
    <row r="3" spans="1:9" x14ac:dyDescent="0.25">
      <c r="A3" s="7" t="s">
        <v>76</v>
      </c>
      <c r="B3" s="7"/>
    </row>
    <row r="4" spans="1:9" x14ac:dyDescent="0.25">
      <c r="A4" s="4" t="s">
        <v>77</v>
      </c>
      <c r="B4" s="4">
        <v>0.76161153856409547</v>
      </c>
    </row>
    <row r="5" spans="1:9" x14ac:dyDescent="0.25">
      <c r="A5" s="4" t="s">
        <v>78</v>
      </c>
      <c r="B5" s="4">
        <v>0.58005213567396874</v>
      </c>
    </row>
    <row r="6" spans="1:9" x14ac:dyDescent="0.25">
      <c r="A6" s="4" t="s">
        <v>79</v>
      </c>
      <c r="B6" s="4">
        <v>-9.1864447247681363E-2</v>
      </c>
    </row>
    <row r="7" spans="1:9" x14ac:dyDescent="0.25">
      <c r="A7" s="4" t="s">
        <v>80</v>
      </c>
      <c r="B7" s="4">
        <v>7.2942412305374738E-2</v>
      </c>
    </row>
    <row r="8" spans="1:9" ht="16.5" thickBot="1" x14ac:dyDescent="0.3">
      <c r="A8" s="5" t="s">
        <v>81</v>
      </c>
      <c r="B8" s="5">
        <v>27</v>
      </c>
    </row>
    <row r="10" spans="1:9" ht="16.5" thickBot="1" x14ac:dyDescent="0.3">
      <c r="A10" t="s">
        <v>82</v>
      </c>
    </row>
    <row r="11" spans="1:9" x14ac:dyDescent="0.25">
      <c r="A11" s="6"/>
      <c r="B11" s="6" t="s">
        <v>87</v>
      </c>
      <c r="C11" s="6" t="s">
        <v>88</v>
      </c>
      <c r="D11" s="6" t="s">
        <v>89</v>
      </c>
      <c r="E11" s="6" t="s">
        <v>90</v>
      </c>
      <c r="F11" s="6" t="s">
        <v>91</v>
      </c>
    </row>
    <row r="12" spans="1:9" x14ac:dyDescent="0.25">
      <c r="A12" s="4" t="s">
        <v>83</v>
      </c>
      <c r="B12" s="4">
        <v>16</v>
      </c>
      <c r="C12" s="4">
        <v>7.3490617586157853E-2</v>
      </c>
      <c r="D12" s="4">
        <v>4.5931635991348658E-3</v>
      </c>
      <c r="E12" s="4">
        <v>0.86327998209504941</v>
      </c>
      <c r="F12" s="4">
        <v>0.61733939322988896</v>
      </c>
    </row>
    <row r="13" spans="1:9" x14ac:dyDescent="0.25">
      <c r="A13" s="4" t="s">
        <v>84</v>
      </c>
      <c r="B13" s="4">
        <v>10</v>
      </c>
      <c r="C13" s="4">
        <v>5.3205955129272842E-2</v>
      </c>
      <c r="D13" s="4">
        <v>5.320595512927284E-3</v>
      </c>
      <c r="E13" s="4"/>
      <c r="F13" s="4"/>
    </row>
    <row r="14" spans="1:9" ht="16.5" thickBot="1" x14ac:dyDescent="0.3">
      <c r="A14" s="5" t="s">
        <v>85</v>
      </c>
      <c r="B14" s="5">
        <v>26</v>
      </c>
      <c r="C14" s="5">
        <v>0.12669657271543069</v>
      </c>
      <c r="D14" s="5"/>
      <c r="E14" s="5"/>
      <c r="F14" s="5"/>
    </row>
    <row r="15" spans="1:9" ht="16.5" thickBot="1" x14ac:dyDescent="0.3"/>
    <row r="16" spans="1:9" x14ac:dyDescent="0.25">
      <c r="A16" s="6"/>
      <c r="B16" s="6" t="s">
        <v>92</v>
      </c>
      <c r="C16" s="6" t="s">
        <v>80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</row>
    <row r="17" spans="1:9" x14ac:dyDescent="0.25">
      <c r="A17" s="4" t="s">
        <v>86</v>
      </c>
      <c r="B17" s="4">
        <v>1.0877101318505611</v>
      </c>
      <c r="C17" s="4">
        <v>1.655887637643213</v>
      </c>
      <c r="D17" s="4">
        <v>0.65687435978365905</v>
      </c>
      <c r="E17" s="4">
        <v>0.5260895116188925</v>
      </c>
      <c r="F17" s="4">
        <v>-2.6018374481060516</v>
      </c>
      <c r="G17" s="4">
        <v>4.7772577118071737</v>
      </c>
      <c r="H17" s="4">
        <v>-2.6018374481060516</v>
      </c>
      <c r="I17" s="4">
        <v>4.7772577118071737</v>
      </c>
    </row>
    <row r="18" spans="1:9" x14ac:dyDescent="0.25">
      <c r="A18" s="4" t="s">
        <v>1</v>
      </c>
      <c r="B18" s="4">
        <v>1.5477657021369128E-3</v>
      </c>
      <c r="C18" s="4">
        <v>1.4804810004401703E-3</v>
      </c>
      <c r="D18" s="4">
        <v>1.0454478657117097</v>
      </c>
      <c r="E18" s="4">
        <v>0.32042855919249513</v>
      </c>
      <c r="F18" s="4">
        <v>-1.7509515345713392E-3</v>
      </c>
      <c r="G18" s="4">
        <v>4.8464829388451649E-3</v>
      </c>
      <c r="H18" s="4">
        <v>-1.7509515345713392E-3</v>
      </c>
      <c r="I18" s="4">
        <v>4.8464829388451649E-3</v>
      </c>
    </row>
    <row r="19" spans="1:9" x14ac:dyDescent="0.25">
      <c r="A19" s="4" t="s">
        <v>2</v>
      </c>
      <c r="B19" s="4">
        <v>2.6486360049188247E-3</v>
      </c>
      <c r="C19" s="4">
        <v>1.9548831790724614E-3</v>
      </c>
      <c r="D19" s="4">
        <v>1.3548819864394812</v>
      </c>
      <c r="E19" s="4">
        <v>0.20527089540806251</v>
      </c>
      <c r="F19" s="4">
        <v>-1.7071151574669682E-3</v>
      </c>
      <c r="G19" s="4">
        <v>7.0043871673046171E-3</v>
      </c>
      <c r="H19" s="4">
        <v>-1.7071151574669682E-3</v>
      </c>
      <c r="I19" s="4">
        <v>7.0043871673046171E-3</v>
      </c>
    </row>
    <row r="20" spans="1:9" x14ac:dyDescent="0.25">
      <c r="A20" s="4" t="s">
        <v>3</v>
      </c>
      <c r="B20" s="4">
        <v>2.3699511722912128E-4</v>
      </c>
      <c r="C20" s="4">
        <v>1.1369826512141251E-3</v>
      </c>
      <c r="D20" s="4">
        <v>0.20844215782540432</v>
      </c>
      <c r="E20" s="4">
        <v>0.83906806238792098</v>
      </c>
      <c r="F20" s="4">
        <v>-2.2963601019754302E-3</v>
      </c>
      <c r="G20" s="4">
        <v>2.7703503364336726E-3</v>
      </c>
      <c r="H20" s="4">
        <v>-2.2963601019754302E-3</v>
      </c>
      <c r="I20" s="4">
        <v>2.7703503364336726E-3</v>
      </c>
    </row>
    <row r="21" spans="1:9" x14ac:dyDescent="0.25">
      <c r="A21" s="4" t="s">
        <v>4</v>
      </c>
      <c r="B21" s="4">
        <v>1.4162509722304294E-3</v>
      </c>
      <c r="C21" s="4">
        <v>2.0778280526756111E-3</v>
      </c>
      <c r="D21" s="4">
        <v>0.68160162262066315</v>
      </c>
      <c r="E21" s="4">
        <v>0.51096725436652224</v>
      </c>
      <c r="F21" s="4">
        <v>-3.2134384396830828E-3</v>
      </c>
      <c r="G21" s="4">
        <v>6.045940384143942E-3</v>
      </c>
      <c r="H21" s="4">
        <v>-3.2134384396830828E-3</v>
      </c>
      <c r="I21" s="4">
        <v>6.045940384143942E-3</v>
      </c>
    </row>
    <row r="22" spans="1:9" x14ac:dyDescent="0.25">
      <c r="A22" s="4" t="s">
        <v>5</v>
      </c>
      <c r="B22" s="4">
        <v>-1.0768684193628851E-4</v>
      </c>
      <c r="C22" s="4">
        <v>1.5894973689363212E-3</v>
      </c>
      <c r="D22" s="4">
        <v>-6.7748990366905529E-2</v>
      </c>
      <c r="E22" s="4">
        <v>0.94732092603250473</v>
      </c>
      <c r="F22" s="4">
        <v>-3.6493076847932669E-3</v>
      </c>
      <c r="G22" s="4">
        <v>3.4339340009206898E-3</v>
      </c>
      <c r="H22" s="4">
        <v>-3.6493076847932669E-3</v>
      </c>
      <c r="I22" s="4">
        <v>3.4339340009206898E-3</v>
      </c>
    </row>
    <row r="23" spans="1:9" x14ac:dyDescent="0.25">
      <c r="A23" s="4" t="s">
        <v>6</v>
      </c>
      <c r="B23" s="4">
        <v>9.637072450117566E-4</v>
      </c>
      <c r="C23" s="4">
        <v>1.6816686014748136E-3</v>
      </c>
      <c r="D23" s="4">
        <v>0.57306608696064787</v>
      </c>
      <c r="E23" s="4">
        <v>0.5792572334020003</v>
      </c>
      <c r="F23" s="4">
        <v>-2.783283902099698E-3</v>
      </c>
      <c r="G23" s="4">
        <v>4.7106983921232116E-3</v>
      </c>
      <c r="H23" s="4">
        <v>-2.783283902099698E-3</v>
      </c>
      <c r="I23" s="4">
        <v>4.7106983921232116E-3</v>
      </c>
    </row>
    <row r="24" spans="1:9" x14ac:dyDescent="0.25">
      <c r="A24" s="4" t="s">
        <v>7</v>
      </c>
      <c r="B24" s="4">
        <v>-1.3859410508827186E-2</v>
      </c>
      <c r="C24" s="4">
        <v>1.5422778483298014E-2</v>
      </c>
      <c r="D24" s="4">
        <v>-0.89863253393907805</v>
      </c>
      <c r="E24" s="4">
        <v>0.38997308338793968</v>
      </c>
      <c r="F24" s="4">
        <v>-4.8223502453041439E-2</v>
      </c>
      <c r="G24" s="4">
        <v>2.050468143538707E-2</v>
      </c>
      <c r="H24" s="4">
        <v>-4.8223502453041439E-2</v>
      </c>
      <c r="I24" s="4">
        <v>2.050468143538707E-2</v>
      </c>
    </row>
    <row r="25" spans="1:9" x14ac:dyDescent="0.25">
      <c r="A25" s="4" t="s">
        <v>8</v>
      </c>
      <c r="B25" s="4">
        <v>2.7839280695164319E-2</v>
      </c>
      <c r="C25" s="4">
        <v>2.7449230613043871E-2</v>
      </c>
      <c r="D25" s="4">
        <v>1.0142098730423101</v>
      </c>
      <c r="E25" s="4">
        <v>0.33439277630250441</v>
      </c>
      <c r="F25" s="4">
        <v>-3.3321416490889752E-2</v>
      </c>
      <c r="G25" s="4">
        <v>8.8999977881218384E-2</v>
      </c>
      <c r="H25" s="4">
        <v>-3.3321416490889752E-2</v>
      </c>
      <c r="I25" s="4">
        <v>8.8999977881218384E-2</v>
      </c>
    </row>
    <row r="26" spans="1:9" x14ac:dyDescent="0.25">
      <c r="A26" s="4" t="s">
        <v>9</v>
      </c>
      <c r="B26" s="4">
        <v>-6.1936446965297366E-3</v>
      </c>
      <c r="C26" s="4">
        <v>1.2125728448626426E-2</v>
      </c>
      <c r="D26" s="4">
        <v>-0.51078537036109672</v>
      </c>
      <c r="E26" s="4">
        <v>0.6205874365072569</v>
      </c>
      <c r="F26" s="4">
        <v>-3.3211451361549529E-2</v>
      </c>
      <c r="G26" s="4">
        <v>2.082416196849006E-2</v>
      </c>
      <c r="H26" s="4">
        <v>-3.3211451361549529E-2</v>
      </c>
      <c r="I26" s="4">
        <v>2.082416196849006E-2</v>
      </c>
    </row>
    <row r="27" spans="1:9" x14ac:dyDescent="0.25">
      <c r="A27" s="4" t="s">
        <v>10</v>
      </c>
      <c r="B27" s="4">
        <v>-4.4572550845472625E-2</v>
      </c>
      <c r="C27" s="4">
        <v>3.1983627811122885E-2</v>
      </c>
      <c r="D27" s="4">
        <v>-1.3936052254201043</v>
      </c>
      <c r="E27" s="4">
        <v>0.19363255604009749</v>
      </c>
      <c r="F27" s="4">
        <v>-0.11583651459890425</v>
      </c>
      <c r="G27" s="4">
        <v>2.6691412907958997E-2</v>
      </c>
      <c r="H27" s="4">
        <v>-0.11583651459890425</v>
      </c>
      <c r="I27" s="4">
        <v>2.6691412907958997E-2</v>
      </c>
    </row>
    <row r="28" spans="1:9" x14ac:dyDescent="0.25">
      <c r="A28" s="4" t="s">
        <v>11</v>
      </c>
      <c r="B28" s="4">
        <v>2.4738813902594945E-2</v>
      </c>
      <c r="C28" s="4">
        <v>1.3523602098126815E-2</v>
      </c>
      <c r="D28" s="4">
        <v>1.8293065503621684</v>
      </c>
      <c r="E28" s="4">
        <v>9.7286031394227548E-2</v>
      </c>
      <c r="F28" s="4">
        <v>-5.3936493510445063E-3</v>
      </c>
      <c r="G28" s="4">
        <v>5.4871277156234396E-2</v>
      </c>
      <c r="H28" s="4">
        <v>-5.3936493510445063E-3</v>
      </c>
      <c r="I28" s="4">
        <v>5.4871277156234396E-2</v>
      </c>
    </row>
    <row r="29" spans="1:9" x14ac:dyDescent="0.25">
      <c r="A29" s="4" t="s">
        <v>12</v>
      </c>
      <c r="B29" s="4">
        <v>1.4022062402466486E-3</v>
      </c>
      <c r="C29" s="4">
        <v>5.5120778561016735E-2</v>
      </c>
      <c r="D29" s="4">
        <v>2.5438795983160074E-2</v>
      </c>
      <c r="E29" s="4">
        <v>0.9802054508358744</v>
      </c>
      <c r="F29" s="4">
        <v>-0.12141454202328683</v>
      </c>
      <c r="G29" s="4">
        <v>0.12421895450378012</v>
      </c>
      <c r="H29" s="4">
        <v>-0.12141454202328683</v>
      </c>
      <c r="I29" s="4">
        <v>0.12421895450378012</v>
      </c>
    </row>
    <row r="30" spans="1:9" x14ac:dyDescent="0.25">
      <c r="A30" s="4" t="s">
        <v>13</v>
      </c>
      <c r="B30" s="4">
        <v>-1.1937625052893485E-2</v>
      </c>
      <c r="C30" s="4">
        <v>1.445504681265747E-2</v>
      </c>
      <c r="D30" s="4">
        <v>-0.82584478677996254</v>
      </c>
      <c r="E30" s="4">
        <v>0.42815494057698777</v>
      </c>
      <c r="F30" s="4">
        <v>-4.4145476463455957E-2</v>
      </c>
      <c r="G30" s="4">
        <v>2.0270226357668984E-2</v>
      </c>
      <c r="H30" s="4">
        <v>-4.4145476463455957E-2</v>
      </c>
      <c r="I30" s="4">
        <v>2.0270226357668984E-2</v>
      </c>
    </row>
    <row r="31" spans="1:9" x14ac:dyDescent="0.25">
      <c r="A31" s="4" t="s">
        <v>14</v>
      </c>
      <c r="B31" s="4">
        <v>-1.9781065258367942E-2</v>
      </c>
      <c r="C31" s="4">
        <v>4.3316301795527125E-2</v>
      </c>
      <c r="D31" s="4">
        <v>-0.45666560713663118</v>
      </c>
      <c r="E31" s="4">
        <v>0.6576699292836401</v>
      </c>
      <c r="F31" s="4">
        <v>-0.11629580021334474</v>
      </c>
      <c r="G31" s="4">
        <v>7.6733669696608858E-2</v>
      </c>
      <c r="H31" s="4">
        <v>-0.11629580021334474</v>
      </c>
      <c r="I31" s="4">
        <v>7.6733669696608858E-2</v>
      </c>
    </row>
    <row r="32" spans="1:9" x14ac:dyDescent="0.25">
      <c r="A32" s="4" t="s">
        <v>15</v>
      </c>
      <c r="B32" s="4">
        <v>-9.1270984153429685E-3</v>
      </c>
      <c r="C32" s="4">
        <v>9.5993542089834408E-3</v>
      </c>
      <c r="D32" s="4">
        <v>-0.95080337871077647</v>
      </c>
      <c r="E32" s="4">
        <v>0.36411818318257316</v>
      </c>
      <c r="F32" s="4">
        <v>-3.0515792482356942E-2</v>
      </c>
      <c r="G32" s="4">
        <v>1.2261595651671005E-2</v>
      </c>
      <c r="H32" s="4">
        <v>-3.0515792482356942E-2</v>
      </c>
      <c r="I32" s="4">
        <v>1.2261595651671005E-2</v>
      </c>
    </row>
    <row r="33" spans="1:9" ht="16.5" thickBot="1" x14ac:dyDescent="0.3">
      <c r="A33" s="5" t="s">
        <v>16</v>
      </c>
      <c r="B33" s="5">
        <v>1.0434855324844059E-2</v>
      </c>
      <c r="C33" s="5">
        <v>3.0469511391519558E-2</v>
      </c>
      <c r="D33" s="5">
        <v>0.34246874492868784</v>
      </c>
      <c r="E33" s="5">
        <v>0.73908737220690468</v>
      </c>
      <c r="F33" s="5">
        <v>-5.7455446807639032E-2</v>
      </c>
      <c r="G33" s="5">
        <v>7.8325157457327155E-2</v>
      </c>
      <c r="H33" s="5">
        <v>-5.7455446807639032E-2</v>
      </c>
      <c r="I33" s="5">
        <v>7.8325157457327155E-2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opLeftCell="T8" workbookViewId="0">
      <selection activeCell="V1" sqref="V1"/>
    </sheetView>
  </sheetViews>
  <sheetFormatPr defaultRowHeight="15.75" x14ac:dyDescent="0.25"/>
  <cols>
    <col min="1" max="1" width="13.875" bestFit="1" customWidth="1"/>
    <col min="24" max="24" width="10.625" bestFit="1" customWidth="1"/>
  </cols>
  <sheetData>
    <row r="1" spans="1:41" x14ac:dyDescent="0.25">
      <c r="V1" t="s">
        <v>102</v>
      </c>
      <c r="W1" t="s">
        <v>103</v>
      </c>
      <c r="Y1" t="s">
        <v>86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</row>
    <row r="2" spans="1:4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74</v>
      </c>
      <c r="S2" t="s">
        <v>24</v>
      </c>
      <c r="T2" t="s">
        <v>99</v>
      </c>
      <c r="U2" t="s">
        <v>100</v>
      </c>
      <c r="V2">
        <f>RSQ(S3:S27,T3:T27)</f>
        <v>0.85707228861193696</v>
      </c>
      <c r="W2">
        <f>CORREL(S3:S27,T3:T27)</f>
        <v>0.92578198762556252</v>
      </c>
      <c r="X2" t="s">
        <v>92</v>
      </c>
      <c r="Y2">
        <v>2.5500316971536998</v>
      </c>
      <c r="Z2">
        <v>-2.2571751696109756E-3</v>
      </c>
      <c r="AA2">
        <v>-8.7715964829643441E-4</v>
      </c>
      <c r="AB2">
        <v>3.0737657809261337E-3</v>
      </c>
      <c r="AC2">
        <v>1.3126321756941179E-4</v>
      </c>
      <c r="AD2">
        <v>-2.7997240934322834E-4</v>
      </c>
      <c r="AE2">
        <v>1.0159825784035575E-4</v>
      </c>
      <c r="AF2">
        <v>-2.4610718777447582E-2</v>
      </c>
      <c r="AG2">
        <v>1.1227982480292473E-3</v>
      </c>
      <c r="AH2">
        <v>-1.4564842114148293E-2</v>
      </c>
      <c r="AI2">
        <v>2.9874938231040185E-3</v>
      </c>
      <c r="AJ2">
        <v>1.9770200217463722E-2</v>
      </c>
      <c r="AK2">
        <v>1.1596015584126651E-2</v>
      </c>
      <c r="AL2">
        <v>-1.2554829642195581E-2</v>
      </c>
      <c r="AM2">
        <v>-1.2792804229317428E-2</v>
      </c>
      <c r="AN2">
        <v>-8.6597913197971124E-3</v>
      </c>
      <c r="AO2">
        <v>-1.9350026703330917E-2</v>
      </c>
    </row>
    <row r="3" spans="1:41" x14ac:dyDescent="0.25">
      <c r="A3" t="s">
        <v>37</v>
      </c>
      <c r="B3">
        <v>40</v>
      </c>
      <c r="C3">
        <v>60</v>
      </c>
      <c r="D3">
        <v>30</v>
      </c>
      <c r="E3">
        <v>60</v>
      </c>
      <c r="F3">
        <v>82</v>
      </c>
      <c r="G3">
        <v>16</v>
      </c>
      <c r="H3">
        <v>50.41</v>
      </c>
      <c r="I3">
        <v>7.87</v>
      </c>
      <c r="J3">
        <v>49.58</v>
      </c>
      <c r="K3">
        <v>8.15</v>
      </c>
      <c r="L3">
        <v>45.84</v>
      </c>
      <c r="M3">
        <v>10.39</v>
      </c>
      <c r="N3">
        <v>46.99</v>
      </c>
      <c r="O3">
        <v>8.7899999999999991</v>
      </c>
      <c r="P3">
        <v>53.17</v>
      </c>
      <c r="Q3">
        <v>8.67</v>
      </c>
      <c r="R3">
        <v>4</v>
      </c>
      <c r="S3">
        <v>0.26764263362580865</v>
      </c>
      <c r="T3">
        <f>SUM(Y3:AO3)</f>
        <v>0.25244755362605875</v>
      </c>
      <c r="U3" t="s">
        <v>101</v>
      </c>
      <c r="V3">
        <f>RSQ(S28:S41,T28:T41)</f>
        <v>1.1545625841955062E-3</v>
      </c>
      <c r="W3">
        <f>CORREL(S28:S41,T28:T41)</f>
        <v>3.3978854957098042E-2</v>
      </c>
      <c r="Y3">
        <f>Y$2</f>
        <v>2.5500316971536998</v>
      </c>
      <c r="Z3">
        <f>Z$2*B3</f>
        <v>-9.0287006784439017E-2</v>
      </c>
      <c r="AA3">
        <f>AA$2*C3</f>
        <v>-5.2629578897786064E-2</v>
      </c>
      <c r="AB3">
        <f>AB$2*D3</f>
        <v>9.2212973427784006E-2</v>
      </c>
      <c r="AC3">
        <f>AC$2*E3</f>
        <v>7.8757930541647082E-3</v>
      </c>
      <c r="AD3">
        <f>AD$2*F3</f>
        <v>-2.2957737566144724E-2</v>
      </c>
      <c r="AE3">
        <f>AE$2*G3</f>
        <v>1.6255721254456921E-3</v>
      </c>
      <c r="AF3">
        <f>AF$2*H3</f>
        <v>-1.2406263335711325</v>
      </c>
      <c r="AG3">
        <f>AG$2*I3</f>
        <v>8.8364222119901754E-3</v>
      </c>
      <c r="AH3">
        <f>AH$2*J3</f>
        <v>-0.72212487201947229</v>
      </c>
      <c r="AI3">
        <f>AI$2*K3</f>
        <v>2.434807465829775E-2</v>
      </c>
      <c r="AJ3">
        <f>AJ$2*L3</f>
        <v>0.90626597796853714</v>
      </c>
      <c r="AK3">
        <f>AK$2*M3</f>
        <v>0.12048260191907591</v>
      </c>
      <c r="AL3">
        <f>AL$2*N3</f>
        <v>-0.58995144488677043</v>
      </c>
      <c r="AM3">
        <f>AM$2*O3</f>
        <v>-0.11244874917570018</v>
      </c>
      <c r="AN3">
        <f>AN$2*P3</f>
        <v>-0.46044110447361247</v>
      </c>
      <c r="AO3">
        <f>AO$2*Q3</f>
        <v>-0.16776473151787905</v>
      </c>
    </row>
    <row r="4" spans="1:41" x14ac:dyDescent="0.25">
      <c r="A4" t="s">
        <v>38</v>
      </c>
      <c r="B4">
        <v>33</v>
      </c>
      <c r="C4">
        <v>63</v>
      </c>
      <c r="D4">
        <v>26</v>
      </c>
      <c r="E4">
        <v>59</v>
      </c>
      <c r="F4">
        <v>38</v>
      </c>
      <c r="G4">
        <v>57</v>
      </c>
      <c r="H4">
        <v>49.84</v>
      </c>
      <c r="I4">
        <v>9.26</v>
      </c>
      <c r="J4">
        <v>49.46</v>
      </c>
      <c r="K4">
        <v>8.82</v>
      </c>
      <c r="L4">
        <v>51.6</v>
      </c>
      <c r="M4">
        <v>8.6300000000000008</v>
      </c>
      <c r="N4">
        <v>47.84</v>
      </c>
      <c r="O4">
        <v>9.75</v>
      </c>
      <c r="P4">
        <v>50.33</v>
      </c>
      <c r="Q4">
        <v>11.04</v>
      </c>
      <c r="R4">
        <v>4</v>
      </c>
      <c r="S4">
        <v>0.30146445002600863</v>
      </c>
      <c r="T4">
        <f t="shared" ref="T4:T41" si="0">SUM(Y4:AO4)</f>
        <v>0.33826140292265872</v>
      </c>
      <c r="Y4">
        <f t="shared" ref="Y4:Y41" si="1">Y$2</f>
        <v>2.5500316971536998</v>
      </c>
      <c r="Z4">
        <f t="shared" ref="Z4:AO41" si="2">Z$2*B4</f>
        <v>-7.4486780597162197E-2</v>
      </c>
      <c r="AA4">
        <f t="shared" si="2"/>
        <v>-5.5261057842675369E-2</v>
      </c>
      <c r="AB4">
        <f t="shared" si="2"/>
        <v>7.9917910304079479E-2</v>
      </c>
      <c r="AC4">
        <f t="shared" si="2"/>
        <v>7.7445298365952956E-3</v>
      </c>
      <c r="AD4">
        <f t="shared" si="2"/>
        <v>-1.0638951555042677E-2</v>
      </c>
      <c r="AE4">
        <f t="shared" si="2"/>
        <v>5.7911006969002784E-3</v>
      </c>
      <c r="AF4">
        <f t="shared" si="2"/>
        <v>-1.2265982238679876</v>
      </c>
      <c r="AG4">
        <f t="shared" si="2"/>
        <v>1.0397111776750829E-2</v>
      </c>
      <c r="AH4">
        <f t="shared" si="2"/>
        <v>-0.72037709096577462</v>
      </c>
      <c r="AI4">
        <f t="shared" si="2"/>
        <v>2.6349695519777443E-2</v>
      </c>
      <c r="AJ4">
        <f t="shared" si="2"/>
        <v>1.0201423312211282</v>
      </c>
      <c r="AK4">
        <f t="shared" si="2"/>
        <v>0.10007361449101301</v>
      </c>
      <c r="AL4">
        <f t="shared" si="2"/>
        <v>-0.60062305008263661</v>
      </c>
      <c r="AM4">
        <f t="shared" si="2"/>
        <v>-0.12472984123584492</v>
      </c>
      <c r="AN4">
        <f t="shared" si="2"/>
        <v>-0.43584729712538867</v>
      </c>
      <c r="AO4">
        <f t="shared" si="2"/>
        <v>-0.2136242948047733</v>
      </c>
    </row>
    <row r="5" spans="1:41" x14ac:dyDescent="0.25">
      <c r="A5" t="s">
        <v>41</v>
      </c>
      <c r="B5">
        <v>35</v>
      </c>
      <c r="C5">
        <v>67</v>
      </c>
      <c r="D5">
        <v>66</v>
      </c>
      <c r="E5">
        <v>65</v>
      </c>
      <c r="F5">
        <v>83</v>
      </c>
      <c r="G5">
        <v>40</v>
      </c>
      <c r="H5">
        <v>50.31</v>
      </c>
      <c r="I5">
        <v>8.99</v>
      </c>
      <c r="J5">
        <v>45.08</v>
      </c>
      <c r="K5">
        <v>8.17</v>
      </c>
      <c r="L5">
        <v>46.52</v>
      </c>
      <c r="M5">
        <v>10.06</v>
      </c>
      <c r="N5">
        <v>50.29</v>
      </c>
      <c r="O5">
        <v>8.44</v>
      </c>
      <c r="P5">
        <v>47.8</v>
      </c>
      <c r="Q5">
        <v>9.32</v>
      </c>
      <c r="R5">
        <v>4</v>
      </c>
      <c r="S5">
        <v>0.44819546215316652</v>
      </c>
      <c r="T5">
        <f t="shared" si="0"/>
        <v>0.44697288391799261</v>
      </c>
      <c r="Y5">
        <f t="shared" si="1"/>
        <v>2.5500316971536998</v>
      </c>
      <c r="Z5">
        <f t="shared" si="2"/>
        <v>-7.900113093638414E-2</v>
      </c>
      <c r="AA5">
        <f t="shared" si="2"/>
        <v>-5.8769696435861107E-2</v>
      </c>
      <c r="AB5">
        <f t="shared" si="2"/>
        <v>0.20286854154112482</v>
      </c>
      <c r="AC5">
        <f t="shared" si="2"/>
        <v>8.5321091420117665E-3</v>
      </c>
      <c r="AD5">
        <f t="shared" si="2"/>
        <v>-2.3237709975487953E-2</v>
      </c>
      <c r="AE5">
        <f t="shared" si="2"/>
        <v>4.0639303136142304E-3</v>
      </c>
      <c r="AF5">
        <f t="shared" si="2"/>
        <v>-1.2381652616933878</v>
      </c>
      <c r="AG5">
        <f t="shared" si="2"/>
        <v>1.0093956249782933E-2</v>
      </c>
      <c r="AH5">
        <f t="shared" si="2"/>
        <v>-0.65658308250580499</v>
      </c>
      <c r="AI5">
        <f t="shared" si="2"/>
        <v>2.4407824534759832E-2</v>
      </c>
      <c r="AJ5">
        <f t="shared" si="2"/>
        <v>0.91970971411641245</v>
      </c>
      <c r="AK5">
        <f t="shared" si="2"/>
        <v>0.11665591677631411</v>
      </c>
      <c r="AL5">
        <f t="shared" si="2"/>
        <v>-0.63138238270601577</v>
      </c>
      <c r="AM5">
        <f t="shared" si="2"/>
        <v>-0.10797126769543908</v>
      </c>
      <c r="AN5">
        <f t="shared" si="2"/>
        <v>-0.41393802508630195</v>
      </c>
      <c r="AO5">
        <f t="shared" si="2"/>
        <v>-0.18034224887504416</v>
      </c>
    </row>
    <row r="6" spans="1:41" x14ac:dyDescent="0.25">
      <c r="A6" t="s">
        <v>45</v>
      </c>
      <c r="B6">
        <v>78</v>
      </c>
      <c r="C6">
        <v>14</v>
      </c>
      <c r="D6">
        <v>46</v>
      </c>
      <c r="E6">
        <v>48</v>
      </c>
      <c r="F6">
        <v>62</v>
      </c>
      <c r="G6">
        <v>38</v>
      </c>
      <c r="H6">
        <v>51.25</v>
      </c>
      <c r="I6">
        <v>6.81</v>
      </c>
      <c r="J6">
        <v>46.38</v>
      </c>
      <c r="K6">
        <v>9.02</v>
      </c>
      <c r="L6">
        <v>47.19</v>
      </c>
      <c r="M6">
        <v>11.24</v>
      </c>
      <c r="N6">
        <v>49.73</v>
      </c>
      <c r="O6">
        <v>9.66</v>
      </c>
      <c r="P6">
        <v>48.01</v>
      </c>
      <c r="Q6">
        <v>8.9499999999999993</v>
      </c>
      <c r="R6">
        <v>4</v>
      </c>
      <c r="S6">
        <v>0.32031678160508514</v>
      </c>
      <c r="T6">
        <f t="shared" si="0"/>
        <v>0.32009031559540468</v>
      </c>
      <c r="Y6">
        <f t="shared" si="1"/>
        <v>2.5500316971536998</v>
      </c>
      <c r="Z6">
        <f t="shared" si="2"/>
        <v>-0.1760596632296561</v>
      </c>
      <c r="AA6">
        <f t="shared" si="2"/>
        <v>-1.2280235076150081E-2</v>
      </c>
      <c r="AB6">
        <f t="shared" si="2"/>
        <v>0.14139322592260214</v>
      </c>
      <c r="AC6">
        <f t="shared" si="2"/>
        <v>6.3006344433317665E-3</v>
      </c>
      <c r="AD6">
        <f t="shared" si="2"/>
        <v>-1.7358289379280158E-2</v>
      </c>
      <c r="AE6">
        <f t="shared" si="2"/>
        <v>3.8607337979335186E-3</v>
      </c>
      <c r="AF6">
        <f t="shared" si="2"/>
        <v>-1.2612993373441885</v>
      </c>
      <c r="AG6">
        <f t="shared" si="2"/>
        <v>7.6462560690791735E-3</v>
      </c>
      <c r="AH6">
        <f t="shared" si="2"/>
        <v>-0.67551737725419791</v>
      </c>
      <c r="AI6">
        <f t="shared" si="2"/>
        <v>2.6947194284398245E-2</v>
      </c>
      <c r="AJ6">
        <f t="shared" si="2"/>
        <v>0.93295574826211303</v>
      </c>
      <c r="AK6">
        <f t="shared" si="2"/>
        <v>0.13033921516558356</v>
      </c>
      <c r="AL6">
        <f t="shared" si="2"/>
        <v>-0.62435167810638625</v>
      </c>
      <c r="AM6">
        <f t="shared" si="2"/>
        <v>-0.12357848885520635</v>
      </c>
      <c r="AN6">
        <f t="shared" si="2"/>
        <v>-0.41575658126345932</v>
      </c>
      <c r="AO6">
        <f t="shared" si="2"/>
        <v>-0.17318273899481171</v>
      </c>
    </row>
    <row r="7" spans="1:41" x14ac:dyDescent="0.25">
      <c r="A7" t="s">
        <v>59</v>
      </c>
      <c r="B7">
        <v>64</v>
      </c>
      <c r="C7">
        <v>16</v>
      </c>
      <c r="D7">
        <v>42</v>
      </c>
      <c r="E7">
        <v>87</v>
      </c>
      <c r="F7">
        <v>25</v>
      </c>
      <c r="G7">
        <v>46</v>
      </c>
      <c r="H7">
        <v>48.35</v>
      </c>
      <c r="I7">
        <v>7.6</v>
      </c>
      <c r="J7">
        <v>43.64</v>
      </c>
      <c r="K7">
        <v>7.88</v>
      </c>
      <c r="L7">
        <v>47.36</v>
      </c>
      <c r="M7">
        <v>9.51</v>
      </c>
      <c r="N7">
        <v>53.39</v>
      </c>
      <c r="O7">
        <v>8.2899999999999991</v>
      </c>
      <c r="P7">
        <v>51.29</v>
      </c>
      <c r="Q7">
        <v>9.98</v>
      </c>
      <c r="R7">
        <v>4</v>
      </c>
      <c r="S7">
        <v>0.36526257832329367</v>
      </c>
      <c r="T7">
        <f t="shared" si="0"/>
        <v>0.36923308509505204</v>
      </c>
      <c r="Y7">
        <f t="shared" si="1"/>
        <v>2.5500316971536998</v>
      </c>
      <c r="Z7">
        <f t="shared" si="2"/>
        <v>-0.14445921085510244</v>
      </c>
      <c r="AA7">
        <f t="shared" si="2"/>
        <v>-1.4034554372742951E-2</v>
      </c>
      <c r="AB7">
        <f t="shared" si="2"/>
        <v>0.1290981627988976</v>
      </c>
      <c r="AC7">
        <f t="shared" si="2"/>
        <v>1.1419899928538826E-2</v>
      </c>
      <c r="AD7">
        <f t="shared" si="2"/>
        <v>-6.9993102335807085E-3</v>
      </c>
      <c r="AE7">
        <f t="shared" si="2"/>
        <v>4.6735198606563649E-3</v>
      </c>
      <c r="AF7">
        <f t="shared" si="2"/>
        <v>-1.1899282528895907</v>
      </c>
      <c r="AG7">
        <f t="shared" si="2"/>
        <v>8.5332666850222779E-3</v>
      </c>
      <c r="AH7">
        <f t="shared" si="2"/>
        <v>-0.6356097098614315</v>
      </c>
      <c r="AI7">
        <f t="shared" si="2"/>
        <v>2.3541451326059667E-2</v>
      </c>
      <c r="AJ7">
        <f t="shared" si="2"/>
        <v>0.93631668229908183</v>
      </c>
      <c r="AK7">
        <f t="shared" si="2"/>
        <v>0.11027810820504445</v>
      </c>
      <c r="AL7">
        <f t="shared" si="2"/>
        <v>-0.67030235459682208</v>
      </c>
      <c r="AM7">
        <f t="shared" si="2"/>
        <v>-0.10605234706104147</v>
      </c>
      <c r="AN7">
        <f t="shared" si="2"/>
        <v>-0.44416069679239389</v>
      </c>
      <c r="AO7">
        <f t="shared" si="2"/>
        <v>-0.19311326649924257</v>
      </c>
    </row>
    <row r="8" spans="1:41" x14ac:dyDescent="0.25">
      <c r="A8" t="s">
        <v>39</v>
      </c>
      <c r="B8">
        <v>68</v>
      </c>
      <c r="C8">
        <v>71</v>
      </c>
      <c r="D8">
        <v>43</v>
      </c>
      <c r="E8">
        <v>86</v>
      </c>
      <c r="F8">
        <v>63</v>
      </c>
      <c r="G8">
        <v>48</v>
      </c>
      <c r="H8">
        <v>45.44</v>
      </c>
      <c r="I8">
        <v>8.77</v>
      </c>
      <c r="J8">
        <v>46.64</v>
      </c>
      <c r="K8">
        <v>8.19</v>
      </c>
      <c r="L8">
        <v>49.26</v>
      </c>
      <c r="M8">
        <v>10.23</v>
      </c>
      <c r="N8">
        <v>52.29</v>
      </c>
      <c r="O8">
        <v>9.34</v>
      </c>
      <c r="P8">
        <v>48.09</v>
      </c>
      <c r="Q8">
        <v>9.52</v>
      </c>
      <c r="R8">
        <v>4</v>
      </c>
      <c r="S8">
        <v>0.42441227564010409</v>
      </c>
      <c r="T8">
        <f t="shared" si="0"/>
        <v>0.41753253792585054</v>
      </c>
      <c r="Y8">
        <f t="shared" si="1"/>
        <v>2.5500316971536998</v>
      </c>
      <c r="Z8">
        <f t="shared" si="2"/>
        <v>-0.15348791153354635</v>
      </c>
      <c r="AA8">
        <f t="shared" si="2"/>
        <v>-6.2278335029046845E-2</v>
      </c>
      <c r="AB8">
        <f t="shared" si="2"/>
        <v>0.13217192857982374</v>
      </c>
      <c r="AC8">
        <f t="shared" si="2"/>
        <v>1.1288636710969415E-2</v>
      </c>
      <c r="AD8">
        <f t="shared" si="2"/>
        <v>-1.7638261788623384E-2</v>
      </c>
      <c r="AE8">
        <f t="shared" si="2"/>
        <v>4.8767163763370758E-3</v>
      </c>
      <c r="AF8">
        <f t="shared" si="2"/>
        <v>-1.118311061247218</v>
      </c>
      <c r="AG8">
        <f t="shared" si="2"/>
        <v>9.8469406352164977E-3</v>
      </c>
      <c r="AH8">
        <f t="shared" si="2"/>
        <v>-0.67930423620387637</v>
      </c>
      <c r="AI8">
        <f t="shared" si="2"/>
        <v>2.446757441122191E-2</v>
      </c>
      <c r="AJ8">
        <f t="shared" si="2"/>
        <v>0.97388006271226291</v>
      </c>
      <c r="AK8">
        <f t="shared" si="2"/>
        <v>0.11862723942561565</v>
      </c>
      <c r="AL8">
        <f t="shared" si="2"/>
        <v>-0.65649204199040689</v>
      </c>
      <c r="AM8">
        <f t="shared" si="2"/>
        <v>-0.11948479150182477</v>
      </c>
      <c r="AN8">
        <f t="shared" si="2"/>
        <v>-0.41644936456904319</v>
      </c>
      <c r="AO8">
        <f t="shared" si="2"/>
        <v>-0.18421225421571033</v>
      </c>
    </row>
    <row r="9" spans="1:41" x14ac:dyDescent="0.25">
      <c r="A9" t="s">
        <v>50</v>
      </c>
      <c r="B9">
        <v>42</v>
      </c>
      <c r="C9">
        <v>60</v>
      </c>
      <c r="D9">
        <v>19</v>
      </c>
      <c r="E9">
        <v>65</v>
      </c>
      <c r="F9">
        <v>82</v>
      </c>
      <c r="G9">
        <v>16</v>
      </c>
      <c r="H9">
        <v>49.71</v>
      </c>
      <c r="I9">
        <v>7.91</v>
      </c>
      <c r="J9">
        <v>42.61</v>
      </c>
      <c r="K9">
        <v>8.16</v>
      </c>
      <c r="L9">
        <v>44.56</v>
      </c>
      <c r="M9">
        <v>7.62</v>
      </c>
      <c r="N9">
        <v>51.87</v>
      </c>
      <c r="O9">
        <v>8.74</v>
      </c>
      <c r="P9">
        <v>49.04</v>
      </c>
      <c r="Q9">
        <v>8.65</v>
      </c>
      <c r="R9">
        <v>4</v>
      </c>
      <c r="S9">
        <v>0.26808696288939537</v>
      </c>
      <c r="T9">
        <f t="shared" si="0"/>
        <v>0.25169452612847099</v>
      </c>
      <c r="Y9">
        <f t="shared" si="1"/>
        <v>2.5500316971536998</v>
      </c>
      <c r="Z9">
        <f t="shared" si="2"/>
        <v>-9.4801357123660973E-2</v>
      </c>
      <c r="AA9">
        <f t="shared" si="2"/>
        <v>-5.2629578897786064E-2</v>
      </c>
      <c r="AB9">
        <f t="shared" si="2"/>
        <v>5.8401549837596538E-2</v>
      </c>
      <c r="AC9">
        <f t="shared" si="2"/>
        <v>8.5321091420117665E-3</v>
      </c>
      <c r="AD9">
        <f t="shared" si="2"/>
        <v>-2.2957737566144724E-2</v>
      </c>
      <c r="AE9">
        <f t="shared" si="2"/>
        <v>1.6255721254456921E-3</v>
      </c>
      <c r="AF9">
        <f t="shared" si="2"/>
        <v>-1.2233988304269194</v>
      </c>
      <c r="AG9">
        <f t="shared" si="2"/>
        <v>8.8813341419113467E-3</v>
      </c>
      <c r="AH9">
        <f t="shared" si="2"/>
        <v>-0.62060792248385876</v>
      </c>
      <c r="AI9">
        <f t="shared" si="2"/>
        <v>2.4377949596528791E-2</v>
      </c>
      <c r="AJ9">
        <f t="shared" si="2"/>
        <v>0.88096012169018356</v>
      </c>
      <c r="AK9">
        <f t="shared" si="2"/>
        <v>8.836163875104508E-2</v>
      </c>
      <c r="AL9">
        <f t="shared" si="2"/>
        <v>-0.65121901354068479</v>
      </c>
      <c r="AM9">
        <f t="shared" si="2"/>
        <v>-0.11180910896423432</v>
      </c>
      <c r="AN9">
        <f t="shared" si="2"/>
        <v>-0.42467616632285038</v>
      </c>
      <c r="AO9">
        <f t="shared" si="2"/>
        <v>-0.16737773098381245</v>
      </c>
    </row>
    <row r="10" spans="1:41" x14ac:dyDescent="0.25">
      <c r="A10" t="s">
        <v>51</v>
      </c>
      <c r="B10">
        <v>100</v>
      </c>
      <c r="C10">
        <v>26</v>
      </c>
      <c r="D10">
        <v>50</v>
      </c>
      <c r="E10">
        <v>36</v>
      </c>
      <c r="F10">
        <v>41</v>
      </c>
      <c r="G10">
        <v>57</v>
      </c>
      <c r="H10">
        <v>50.03</v>
      </c>
      <c r="I10">
        <v>5.58</v>
      </c>
      <c r="J10">
        <v>48.55</v>
      </c>
      <c r="K10">
        <v>6.77</v>
      </c>
      <c r="L10">
        <v>47.08</v>
      </c>
      <c r="M10">
        <v>7.03</v>
      </c>
      <c r="N10">
        <v>48.14</v>
      </c>
      <c r="O10">
        <v>6.31</v>
      </c>
      <c r="P10">
        <v>47.61</v>
      </c>
      <c r="Q10">
        <v>7.39</v>
      </c>
      <c r="R10">
        <v>4</v>
      </c>
      <c r="S10">
        <v>0.30981219444526653</v>
      </c>
      <c r="T10">
        <f t="shared" si="0"/>
        <v>0.3142267885175023</v>
      </c>
      <c r="Y10">
        <f t="shared" si="1"/>
        <v>2.5500316971536998</v>
      </c>
      <c r="Z10">
        <f t="shared" si="2"/>
        <v>-0.22571751696109757</v>
      </c>
      <c r="AA10">
        <f t="shared" si="2"/>
        <v>-2.2806150855707294E-2</v>
      </c>
      <c r="AB10">
        <f t="shared" si="2"/>
        <v>0.15368828904630669</v>
      </c>
      <c r="AC10">
        <f t="shared" si="2"/>
        <v>4.7254758324988249E-3</v>
      </c>
      <c r="AD10">
        <f t="shared" si="2"/>
        <v>-1.1478868783072362E-2</v>
      </c>
      <c r="AE10">
        <f t="shared" si="2"/>
        <v>5.7911006969002784E-3</v>
      </c>
      <c r="AF10">
        <f t="shared" si="2"/>
        <v>-1.2312742604357025</v>
      </c>
      <c r="AG10">
        <f t="shared" si="2"/>
        <v>6.2652142240031995E-3</v>
      </c>
      <c r="AH10">
        <f t="shared" si="2"/>
        <v>-0.70712308464189955</v>
      </c>
      <c r="AI10">
        <f t="shared" si="2"/>
        <v>2.0225333182414203E-2</v>
      </c>
      <c r="AJ10">
        <f t="shared" si="2"/>
        <v>0.93078102623819203</v>
      </c>
      <c r="AK10">
        <f t="shared" si="2"/>
        <v>8.1519989556410363E-2</v>
      </c>
      <c r="AL10">
        <f t="shared" si="2"/>
        <v>-0.60438949897529526</v>
      </c>
      <c r="AM10">
        <f t="shared" si="2"/>
        <v>-8.0722594686992957E-2</v>
      </c>
      <c r="AN10">
        <f t="shared" si="2"/>
        <v>-0.41229266473554049</v>
      </c>
      <c r="AO10">
        <f t="shared" si="2"/>
        <v>-0.14299669733761547</v>
      </c>
    </row>
    <row r="11" spans="1:41" x14ac:dyDescent="0.25">
      <c r="A11" t="s">
        <v>67</v>
      </c>
      <c r="B11">
        <v>71</v>
      </c>
      <c r="C11">
        <v>27</v>
      </c>
      <c r="D11">
        <v>19</v>
      </c>
      <c r="E11">
        <v>88</v>
      </c>
      <c r="F11">
        <v>49</v>
      </c>
      <c r="G11">
        <v>48</v>
      </c>
      <c r="H11">
        <v>50.54</v>
      </c>
      <c r="I11">
        <v>9.0399999999999991</v>
      </c>
      <c r="J11">
        <v>50.18</v>
      </c>
      <c r="K11">
        <v>8.2799999999999994</v>
      </c>
      <c r="L11">
        <v>49.24</v>
      </c>
      <c r="M11">
        <v>7.94</v>
      </c>
      <c r="N11">
        <v>45.28</v>
      </c>
      <c r="O11">
        <v>7.65</v>
      </c>
      <c r="P11">
        <v>50.5</v>
      </c>
      <c r="Q11">
        <v>9.18</v>
      </c>
      <c r="R11">
        <v>4</v>
      </c>
      <c r="S11">
        <v>0.26304604637569895</v>
      </c>
      <c r="T11">
        <f t="shared" si="0"/>
        <v>0.27165344873351782</v>
      </c>
      <c r="Y11">
        <f t="shared" si="1"/>
        <v>2.5500316971536998</v>
      </c>
      <c r="Z11">
        <f t="shared" si="2"/>
        <v>-0.16025943704237927</v>
      </c>
      <c r="AA11">
        <f t="shared" si="2"/>
        <v>-2.368331050400373E-2</v>
      </c>
      <c r="AB11">
        <f t="shared" si="2"/>
        <v>5.8401549837596538E-2</v>
      </c>
      <c r="AC11">
        <f t="shared" si="2"/>
        <v>1.1551163146108238E-2</v>
      </c>
      <c r="AD11">
        <f t="shared" si="2"/>
        <v>-1.3718648057818188E-2</v>
      </c>
      <c r="AE11">
        <f t="shared" si="2"/>
        <v>4.8767163763370758E-3</v>
      </c>
      <c r="AF11">
        <f t="shared" si="2"/>
        <v>-1.2438257270122008</v>
      </c>
      <c r="AG11">
        <f t="shared" si="2"/>
        <v>1.0150096162184393E-2</v>
      </c>
      <c r="AH11">
        <f t="shared" si="2"/>
        <v>-0.73086377728796137</v>
      </c>
      <c r="AI11">
        <f t="shared" si="2"/>
        <v>2.4736448855301272E-2</v>
      </c>
      <c r="AJ11">
        <f t="shared" si="2"/>
        <v>0.97348465870791367</v>
      </c>
      <c r="AK11">
        <f t="shared" si="2"/>
        <v>9.207236373796561E-2</v>
      </c>
      <c r="AL11">
        <f t="shared" si="2"/>
        <v>-0.56848268619861597</v>
      </c>
      <c r="AM11">
        <f t="shared" si="2"/>
        <v>-9.786495235427832E-2</v>
      </c>
      <c r="AN11">
        <f t="shared" si="2"/>
        <v>-0.43731946164975416</v>
      </c>
      <c r="AO11">
        <f t="shared" si="2"/>
        <v>-0.17763324513657783</v>
      </c>
    </row>
    <row r="12" spans="1:41" x14ac:dyDescent="0.25">
      <c r="A12" t="s">
        <v>73</v>
      </c>
      <c r="B12">
        <v>40</v>
      </c>
      <c r="C12">
        <v>91</v>
      </c>
      <c r="D12">
        <v>62</v>
      </c>
      <c r="E12">
        <v>46</v>
      </c>
      <c r="F12">
        <v>26</v>
      </c>
      <c r="G12">
        <v>68</v>
      </c>
      <c r="H12">
        <v>50</v>
      </c>
      <c r="I12">
        <v>10</v>
      </c>
      <c r="J12">
        <v>50</v>
      </c>
      <c r="K12">
        <v>10</v>
      </c>
      <c r="L12">
        <v>50</v>
      </c>
      <c r="M12">
        <v>10</v>
      </c>
      <c r="N12">
        <v>50</v>
      </c>
      <c r="O12">
        <v>10</v>
      </c>
      <c r="P12">
        <v>50</v>
      </c>
      <c r="Q12">
        <v>10</v>
      </c>
      <c r="R12">
        <v>4</v>
      </c>
      <c r="S12">
        <v>0.4474096385321007</v>
      </c>
      <c r="T12">
        <f t="shared" si="0"/>
        <v>0.38079983310999266</v>
      </c>
      <c r="Y12">
        <f t="shared" si="1"/>
        <v>2.5500316971536998</v>
      </c>
      <c r="Z12">
        <f t="shared" si="2"/>
        <v>-9.0287006784439017E-2</v>
      </c>
      <c r="AA12">
        <f t="shared" si="2"/>
        <v>-7.9821527994975536E-2</v>
      </c>
      <c r="AB12">
        <f t="shared" si="2"/>
        <v>0.19057347841742028</v>
      </c>
      <c r="AC12">
        <f t="shared" si="2"/>
        <v>6.0381080081929423E-3</v>
      </c>
      <c r="AD12">
        <f t="shared" si="2"/>
        <v>-7.2792826429239369E-3</v>
      </c>
      <c r="AE12">
        <f t="shared" si="2"/>
        <v>6.908681533144191E-3</v>
      </c>
      <c r="AF12">
        <f t="shared" si="2"/>
        <v>-1.2305359388723791</v>
      </c>
      <c r="AG12">
        <f t="shared" si="2"/>
        <v>1.1227982480292473E-2</v>
      </c>
      <c r="AH12">
        <f t="shared" si="2"/>
        <v>-0.72824210570741466</v>
      </c>
      <c r="AI12">
        <f t="shared" si="2"/>
        <v>2.9874938231040184E-2</v>
      </c>
      <c r="AJ12">
        <f t="shared" si="2"/>
        <v>0.98851001087318613</v>
      </c>
      <c r="AK12">
        <f t="shared" si="2"/>
        <v>0.11596015584126651</v>
      </c>
      <c r="AL12">
        <f t="shared" si="2"/>
        <v>-0.62774148210977909</v>
      </c>
      <c r="AM12">
        <f t="shared" si="2"/>
        <v>-0.12792804229317428</v>
      </c>
      <c r="AN12">
        <f t="shared" si="2"/>
        <v>-0.43298956598985561</v>
      </c>
      <c r="AO12">
        <f t="shared" si="2"/>
        <v>-0.19350026703330916</v>
      </c>
    </row>
    <row r="13" spans="1:41" x14ac:dyDescent="0.25">
      <c r="A13" t="s">
        <v>31</v>
      </c>
      <c r="B13">
        <v>39</v>
      </c>
      <c r="C13">
        <v>80</v>
      </c>
      <c r="D13">
        <v>52</v>
      </c>
      <c r="E13">
        <v>48</v>
      </c>
      <c r="F13">
        <v>36</v>
      </c>
      <c r="G13">
        <v>68</v>
      </c>
      <c r="H13">
        <v>48.32</v>
      </c>
      <c r="I13">
        <v>9.7100000000000009</v>
      </c>
      <c r="J13">
        <v>49.14</v>
      </c>
      <c r="K13">
        <v>9.1300000000000008</v>
      </c>
      <c r="L13">
        <v>49.05</v>
      </c>
      <c r="M13">
        <v>10.19</v>
      </c>
      <c r="N13">
        <v>50.58</v>
      </c>
      <c r="O13">
        <v>9.66</v>
      </c>
      <c r="P13">
        <v>48.75</v>
      </c>
      <c r="Q13">
        <v>9.9600000000000009</v>
      </c>
      <c r="R13">
        <v>4</v>
      </c>
      <c r="S13">
        <v>0.38226302908773713</v>
      </c>
      <c r="T13">
        <f t="shared" si="0"/>
        <v>0.40246599480732714</v>
      </c>
      <c r="Y13">
        <f t="shared" si="1"/>
        <v>2.5500316971536998</v>
      </c>
      <c r="Z13">
        <f t="shared" si="2"/>
        <v>-8.8029831614828052E-2</v>
      </c>
      <c r="AA13">
        <f t="shared" si="2"/>
        <v>-7.0172771863714747E-2</v>
      </c>
      <c r="AB13">
        <f t="shared" si="2"/>
        <v>0.15983582060815896</v>
      </c>
      <c r="AC13">
        <f t="shared" si="2"/>
        <v>6.3006344433317665E-3</v>
      </c>
      <c r="AD13">
        <f t="shared" si="2"/>
        <v>-1.0079006736356221E-2</v>
      </c>
      <c r="AE13">
        <f t="shared" si="2"/>
        <v>6.908681533144191E-3</v>
      </c>
      <c r="AF13">
        <f t="shared" si="2"/>
        <v>-1.1891899313262673</v>
      </c>
      <c r="AG13">
        <f t="shared" si="2"/>
        <v>1.0902370988363991E-2</v>
      </c>
      <c r="AH13">
        <f t="shared" si="2"/>
        <v>-0.71571634148924712</v>
      </c>
      <c r="AI13">
        <f t="shared" si="2"/>
        <v>2.7275818604939692E-2</v>
      </c>
      <c r="AJ13">
        <f t="shared" si="2"/>
        <v>0.96972832066659553</v>
      </c>
      <c r="AK13">
        <f t="shared" si="2"/>
        <v>0.11816339880225057</v>
      </c>
      <c r="AL13">
        <f t="shared" si="2"/>
        <v>-0.63502328330225244</v>
      </c>
      <c r="AM13">
        <f t="shared" si="2"/>
        <v>-0.12357848885520635</v>
      </c>
      <c r="AN13">
        <f t="shared" si="2"/>
        <v>-0.42216482684010925</v>
      </c>
      <c r="AO13">
        <f t="shared" si="2"/>
        <v>-0.19272626596517595</v>
      </c>
    </row>
    <row r="14" spans="1:41" x14ac:dyDescent="0.25">
      <c r="A14" t="s">
        <v>36</v>
      </c>
      <c r="B14">
        <v>73</v>
      </c>
      <c r="C14">
        <v>33</v>
      </c>
      <c r="D14">
        <v>40</v>
      </c>
      <c r="E14">
        <v>80</v>
      </c>
      <c r="F14">
        <v>58</v>
      </c>
      <c r="G14">
        <v>33</v>
      </c>
      <c r="H14">
        <v>51.7</v>
      </c>
      <c r="I14">
        <v>7.39</v>
      </c>
      <c r="J14">
        <v>45.2</v>
      </c>
      <c r="K14">
        <v>8.24</v>
      </c>
      <c r="L14">
        <v>46.02</v>
      </c>
      <c r="M14">
        <v>9.08</v>
      </c>
      <c r="N14">
        <v>46.16</v>
      </c>
      <c r="O14">
        <v>7.49</v>
      </c>
      <c r="P14">
        <v>48</v>
      </c>
      <c r="Q14">
        <v>10.69</v>
      </c>
      <c r="R14">
        <v>4</v>
      </c>
      <c r="S14">
        <v>0.2809870409300077</v>
      </c>
      <c r="T14">
        <f t="shared" si="0"/>
        <v>0.29633270333085604</v>
      </c>
      <c r="Y14">
        <f t="shared" si="1"/>
        <v>2.5500316971536998</v>
      </c>
      <c r="Z14">
        <f t="shared" si="2"/>
        <v>-0.16477378738160123</v>
      </c>
      <c r="AA14">
        <f t="shared" si="2"/>
        <v>-2.8946268393782334E-2</v>
      </c>
      <c r="AB14">
        <f t="shared" si="2"/>
        <v>0.12295063123704535</v>
      </c>
      <c r="AC14">
        <f t="shared" si="2"/>
        <v>1.0501057405552943E-2</v>
      </c>
      <c r="AD14">
        <f t="shared" si="2"/>
        <v>-1.6238399741907245E-2</v>
      </c>
      <c r="AE14">
        <f t="shared" si="2"/>
        <v>3.35274250873174E-3</v>
      </c>
      <c r="AF14">
        <f t="shared" si="2"/>
        <v>-1.27237416079404</v>
      </c>
      <c r="AG14">
        <f t="shared" si="2"/>
        <v>8.2974790529361363E-3</v>
      </c>
      <c r="AH14">
        <f t="shared" si="2"/>
        <v>-0.65833086355950288</v>
      </c>
      <c r="AI14">
        <f t="shared" si="2"/>
        <v>2.4616949102377113E-2</v>
      </c>
      <c r="AJ14">
        <f t="shared" si="2"/>
        <v>0.90982461400768055</v>
      </c>
      <c r="AK14">
        <f t="shared" si="2"/>
        <v>0.10529182150387</v>
      </c>
      <c r="AL14">
        <f t="shared" si="2"/>
        <v>-0.57953093628374797</v>
      </c>
      <c r="AM14">
        <f t="shared" si="2"/>
        <v>-9.5818103677587529E-2</v>
      </c>
      <c r="AN14">
        <f t="shared" si="2"/>
        <v>-0.4156699833502614</v>
      </c>
      <c r="AO14">
        <f t="shared" si="2"/>
        <v>-0.2068517854586075</v>
      </c>
    </row>
    <row r="15" spans="1:41" x14ac:dyDescent="0.25">
      <c r="A15" t="s">
        <v>30</v>
      </c>
      <c r="B15">
        <v>69</v>
      </c>
      <c r="C15">
        <v>38</v>
      </c>
      <c r="D15">
        <v>49</v>
      </c>
      <c r="E15">
        <v>76</v>
      </c>
      <c r="F15">
        <v>44</v>
      </c>
      <c r="G15">
        <v>59</v>
      </c>
      <c r="H15">
        <v>45.89</v>
      </c>
      <c r="I15">
        <v>9.36</v>
      </c>
      <c r="J15">
        <v>45.86</v>
      </c>
      <c r="K15">
        <v>8.82</v>
      </c>
      <c r="L15">
        <v>45.38</v>
      </c>
      <c r="M15">
        <v>9.2799999999999994</v>
      </c>
      <c r="N15">
        <v>53.14</v>
      </c>
      <c r="O15">
        <v>9.07</v>
      </c>
      <c r="P15">
        <v>49.16</v>
      </c>
      <c r="Q15">
        <v>9.3699999999999992</v>
      </c>
      <c r="R15">
        <v>3</v>
      </c>
      <c r="S15">
        <v>0.39266988307601136</v>
      </c>
      <c r="T15">
        <f t="shared" si="0"/>
        <v>0.36931336333841402</v>
      </c>
      <c r="Y15">
        <f t="shared" si="1"/>
        <v>2.5500316971536998</v>
      </c>
      <c r="Z15">
        <f t="shared" si="2"/>
        <v>-0.15574508670315731</v>
      </c>
      <c r="AA15">
        <f t="shared" si="2"/>
        <v>-3.3332066635264508E-2</v>
      </c>
      <c r="AB15">
        <f t="shared" si="2"/>
        <v>0.15061452326538055</v>
      </c>
      <c r="AC15">
        <f t="shared" si="2"/>
        <v>9.9760045352752964E-3</v>
      </c>
      <c r="AD15">
        <f t="shared" si="2"/>
        <v>-1.2318786011102046E-2</v>
      </c>
      <c r="AE15">
        <f t="shared" si="2"/>
        <v>5.9942972125809893E-3</v>
      </c>
      <c r="AF15">
        <f t="shared" si="2"/>
        <v>-1.1293858846970695</v>
      </c>
      <c r="AG15">
        <f t="shared" si="2"/>
        <v>1.0509391601553753E-2</v>
      </c>
      <c r="AH15">
        <f t="shared" si="2"/>
        <v>-0.66794365935484068</v>
      </c>
      <c r="AI15">
        <f t="shared" si="2"/>
        <v>2.6349695519777443E-2</v>
      </c>
      <c r="AJ15">
        <f t="shared" si="2"/>
        <v>0.89717168586850382</v>
      </c>
      <c r="AK15">
        <f t="shared" si="2"/>
        <v>0.10761102462069531</v>
      </c>
      <c r="AL15">
        <f t="shared" si="2"/>
        <v>-0.66716364718627319</v>
      </c>
      <c r="AM15">
        <f t="shared" si="2"/>
        <v>-0.11603073435990907</v>
      </c>
      <c r="AN15">
        <f t="shared" si="2"/>
        <v>-0.42571534128122601</v>
      </c>
      <c r="AO15">
        <f t="shared" si="2"/>
        <v>-0.18130975021021067</v>
      </c>
    </row>
    <row r="16" spans="1:41" x14ac:dyDescent="0.25">
      <c r="A16" t="s">
        <v>66</v>
      </c>
      <c r="B16">
        <v>100</v>
      </c>
      <c r="C16">
        <v>52</v>
      </c>
      <c r="D16">
        <v>100</v>
      </c>
      <c r="E16">
        <v>51</v>
      </c>
      <c r="F16">
        <v>77</v>
      </c>
      <c r="G16">
        <v>28</v>
      </c>
      <c r="H16">
        <v>49.05</v>
      </c>
      <c r="I16">
        <v>8.66</v>
      </c>
      <c r="J16">
        <v>47.38</v>
      </c>
      <c r="K16">
        <v>8.31</v>
      </c>
      <c r="L16">
        <v>42.44</v>
      </c>
      <c r="M16">
        <v>9.8800000000000008</v>
      </c>
      <c r="N16">
        <v>51.57</v>
      </c>
      <c r="O16">
        <v>8.65</v>
      </c>
      <c r="P16">
        <v>52.53</v>
      </c>
      <c r="Q16">
        <v>9.01</v>
      </c>
      <c r="R16">
        <v>3</v>
      </c>
      <c r="S16">
        <v>0.24859531528133649</v>
      </c>
      <c r="T16">
        <f t="shared" si="0"/>
        <v>0.27763431880847578</v>
      </c>
      <c r="Y16">
        <f t="shared" si="1"/>
        <v>2.5500316971536998</v>
      </c>
      <c r="Z16">
        <f t="shared" si="2"/>
        <v>-0.22571751696109757</v>
      </c>
      <c r="AA16">
        <f t="shared" si="2"/>
        <v>-4.5612301711414588E-2</v>
      </c>
      <c r="AB16">
        <f t="shared" si="2"/>
        <v>0.30737657809261337</v>
      </c>
      <c r="AC16">
        <f t="shared" si="2"/>
        <v>6.6944240960400015E-3</v>
      </c>
      <c r="AD16">
        <f t="shared" si="2"/>
        <v>-2.1557875519428581E-2</v>
      </c>
      <c r="AE16">
        <f t="shared" si="2"/>
        <v>2.844751219529961E-3</v>
      </c>
      <c r="AF16">
        <f t="shared" si="2"/>
        <v>-1.2071557560338038</v>
      </c>
      <c r="AG16">
        <f t="shared" si="2"/>
        <v>9.7234328279332816E-3</v>
      </c>
      <c r="AH16">
        <f t="shared" si="2"/>
        <v>-0.69008221936834613</v>
      </c>
      <c r="AI16">
        <f t="shared" si="2"/>
        <v>2.4826073669994394E-2</v>
      </c>
      <c r="AJ16">
        <f t="shared" si="2"/>
        <v>0.83904729722916038</v>
      </c>
      <c r="AK16">
        <f t="shared" si="2"/>
        <v>0.11456863397117133</v>
      </c>
      <c r="AL16">
        <f t="shared" si="2"/>
        <v>-0.64745256464802614</v>
      </c>
      <c r="AM16">
        <f t="shared" si="2"/>
        <v>-0.11065775658359575</v>
      </c>
      <c r="AN16">
        <f t="shared" si="2"/>
        <v>-0.45489883802894232</v>
      </c>
      <c r="AO16">
        <f t="shared" si="2"/>
        <v>-0.17434374059701155</v>
      </c>
    </row>
    <row r="17" spans="1:41" x14ac:dyDescent="0.25">
      <c r="A17" t="s">
        <v>27</v>
      </c>
      <c r="B17">
        <v>38</v>
      </c>
      <c r="C17">
        <v>90</v>
      </c>
      <c r="D17">
        <v>61</v>
      </c>
      <c r="E17">
        <v>51</v>
      </c>
      <c r="F17">
        <v>21</v>
      </c>
      <c r="G17">
        <v>71</v>
      </c>
      <c r="H17">
        <v>48.98</v>
      </c>
      <c r="I17">
        <v>10.06</v>
      </c>
      <c r="J17">
        <v>47.51</v>
      </c>
      <c r="K17">
        <v>10.7</v>
      </c>
      <c r="L17">
        <v>45.87</v>
      </c>
      <c r="M17">
        <v>10.89</v>
      </c>
      <c r="N17">
        <v>50.82</v>
      </c>
      <c r="O17">
        <v>10.41</v>
      </c>
      <c r="P17">
        <v>50.07</v>
      </c>
      <c r="Q17">
        <v>8.7799999999999994</v>
      </c>
      <c r="R17">
        <v>3</v>
      </c>
      <c r="S17">
        <v>0.33070660605638214</v>
      </c>
      <c r="T17">
        <f t="shared" si="0"/>
        <v>0.3851369179297538</v>
      </c>
      <c r="Y17">
        <f t="shared" si="1"/>
        <v>2.5500316971536998</v>
      </c>
      <c r="Z17">
        <f t="shared" si="2"/>
        <v>-8.5772656445217074E-2</v>
      </c>
      <c r="AA17">
        <f t="shared" si="2"/>
        <v>-7.8944368346679103E-2</v>
      </c>
      <c r="AB17">
        <f t="shared" si="2"/>
        <v>0.18749971263649415</v>
      </c>
      <c r="AC17">
        <f t="shared" si="2"/>
        <v>6.6944240960400015E-3</v>
      </c>
      <c r="AD17">
        <f t="shared" si="2"/>
        <v>-5.8794205962077947E-3</v>
      </c>
      <c r="AE17">
        <f t="shared" si="2"/>
        <v>7.2134763066652582E-3</v>
      </c>
      <c r="AF17">
        <f t="shared" si="2"/>
        <v>-1.2054330057193825</v>
      </c>
      <c r="AG17">
        <f t="shared" si="2"/>
        <v>1.1295350375174228E-2</v>
      </c>
      <c r="AH17">
        <f t="shared" si="2"/>
        <v>-0.69197564884318541</v>
      </c>
      <c r="AI17">
        <f t="shared" si="2"/>
        <v>3.1966183907212994E-2</v>
      </c>
      <c r="AJ17">
        <f t="shared" si="2"/>
        <v>0.90685908397506088</v>
      </c>
      <c r="AK17">
        <f t="shared" si="2"/>
        <v>0.12628060971113925</v>
      </c>
      <c r="AL17">
        <f t="shared" si="2"/>
        <v>-0.63803644241637947</v>
      </c>
      <c r="AM17">
        <f t="shared" si="2"/>
        <v>-0.13317309202719443</v>
      </c>
      <c r="AN17">
        <f t="shared" si="2"/>
        <v>-0.43359575138224143</v>
      </c>
      <c r="AO17">
        <f t="shared" si="2"/>
        <v>-0.16989323445524543</v>
      </c>
    </row>
    <row r="18" spans="1:41" x14ac:dyDescent="0.25">
      <c r="A18" t="s">
        <v>44</v>
      </c>
      <c r="B18">
        <v>77</v>
      </c>
      <c r="C18">
        <v>48</v>
      </c>
      <c r="D18">
        <v>56</v>
      </c>
      <c r="E18">
        <v>40</v>
      </c>
      <c r="F18">
        <v>51</v>
      </c>
      <c r="G18">
        <v>26</v>
      </c>
      <c r="H18">
        <v>47.42</v>
      </c>
      <c r="I18">
        <v>8.8800000000000008</v>
      </c>
      <c r="J18">
        <v>50.43</v>
      </c>
      <c r="K18">
        <v>7.75</v>
      </c>
      <c r="L18">
        <v>47.36</v>
      </c>
      <c r="M18">
        <v>10.67</v>
      </c>
      <c r="N18">
        <v>50</v>
      </c>
      <c r="O18">
        <v>10.8</v>
      </c>
      <c r="P18">
        <v>48.48</v>
      </c>
      <c r="Q18">
        <v>8.49</v>
      </c>
      <c r="R18">
        <v>3</v>
      </c>
      <c r="S18">
        <v>0.34112324685523654</v>
      </c>
      <c r="T18">
        <f t="shared" si="0"/>
        <v>0.34148216446616564</v>
      </c>
      <c r="Y18">
        <f t="shared" si="1"/>
        <v>2.5500316971536998</v>
      </c>
      <c r="Z18">
        <f t="shared" si="2"/>
        <v>-0.17380248806004511</v>
      </c>
      <c r="AA18">
        <f t="shared" si="2"/>
        <v>-4.210366311822885E-2</v>
      </c>
      <c r="AB18">
        <f t="shared" si="2"/>
        <v>0.17213088373186347</v>
      </c>
      <c r="AC18">
        <f t="shared" si="2"/>
        <v>5.2505287027764715E-3</v>
      </c>
      <c r="AD18">
        <f t="shared" si="2"/>
        <v>-1.4278592876504645E-2</v>
      </c>
      <c r="AE18">
        <f t="shared" si="2"/>
        <v>2.6415547038492497E-3</v>
      </c>
      <c r="AF18">
        <f t="shared" si="2"/>
        <v>-1.1670402844265644</v>
      </c>
      <c r="AG18">
        <f t="shared" si="2"/>
        <v>9.9704484424997172E-3</v>
      </c>
      <c r="AH18">
        <f t="shared" si="2"/>
        <v>-0.73450498781649842</v>
      </c>
      <c r="AI18">
        <f t="shared" si="2"/>
        <v>2.3153077129056142E-2</v>
      </c>
      <c r="AJ18">
        <f t="shared" si="2"/>
        <v>0.93631668229908183</v>
      </c>
      <c r="AK18">
        <f t="shared" si="2"/>
        <v>0.12372948628263136</v>
      </c>
      <c r="AL18">
        <f t="shared" si="2"/>
        <v>-0.62774148210977909</v>
      </c>
      <c r="AM18">
        <f t="shared" si="2"/>
        <v>-0.13816228567662822</v>
      </c>
      <c r="AN18">
        <f t="shared" si="2"/>
        <v>-0.41982668318376398</v>
      </c>
      <c r="AO18">
        <f t="shared" si="2"/>
        <v>-0.1642817267112795</v>
      </c>
    </row>
    <row r="19" spans="1:41" x14ac:dyDescent="0.25">
      <c r="A19" t="s">
        <v>52</v>
      </c>
      <c r="B19">
        <v>56</v>
      </c>
      <c r="C19">
        <v>59</v>
      </c>
      <c r="D19">
        <v>47</v>
      </c>
      <c r="E19">
        <v>96</v>
      </c>
      <c r="F19">
        <v>47</v>
      </c>
      <c r="G19">
        <v>66</v>
      </c>
      <c r="H19">
        <v>50.45</v>
      </c>
      <c r="I19">
        <v>8.7899999999999991</v>
      </c>
      <c r="J19">
        <v>49.56</v>
      </c>
      <c r="K19">
        <v>9.0299999999999994</v>
      </c>
      <c r="L19">
        <v>45.97</v>
      </c>
      <c r="M19">
        <v>11.61</v>
      </c>
      <c r="N19">
        <v>52.35</v>
      </c>
      <c r="O19">
        <v>10.07</v>
      </c>
      <c r="P19">
        <v>50.66</v>
      </c>
      <c r="Q19">
        <v>9.6999999999999993</v>
      </c>
      <c r="R19">
        <v>3</v>
      </c>
      <c r="S19">
        <v>0.218214116463048</v>
      </c>
      <c r="T19">
        <f t="shared" si="0"/>
        <v>0.22689132638502613</v>
      </c>
      <c r="Y19">
        <f t="shared" si="1"/>
        <v>2.5500316971536998</v>
      </c>
      <c r="Z19">
        <f t="shared" si="2"/>
        <v>-0.12640180949821464</v>
      </c>
      <c r="AA19">
        <f t="shared" si="2"/>
        <v>-5.1752419249489631E-2</v>
      </c>
      <c r="AB19">
        <f t="shared" si="2"/>
        <v>0.14446699170352828</v>
      </c>
      <c r="AC19">
        <f t="shared" si="2"/>
        <v>1.2601268886663533E-2</v>
      </c>
      <c r="AD19">
        <f t="shared" si="2"/>
        <v>-1.3158703239131733E-2</v>
      </c>
      <c r="AE19">
        <f t="shared" si="2"/>
        <v>6.7054850174634801E-3</v>
      </c>
      <c r="AF19">
        <f t="shared" si="2"/>
        <v>-1.2416107623222306</v>
      </c>
      <c r="AG19">
        <f t="shared" si="2"/>
        <v>9.8693966001770824E-3</v>
      </c>
      <c r="AH19">
        <f t="shared" si="2"/>
        <v>-0.72183357517718938</v>
      </c>
      <c r="AI19">
        <f t="shared" si="2"/>
        <v>2.6977069222629286E-2</v>
      </c>
      <c r="AJ19">
        <f t="shared" si="2"/>
        <v>0.90883610399680725</v>
      </c>
      <c r="AK19">
        <f t="shared" si="2"/>
        <v>0.1346297409317104</v>
      </c>
      <c r="AL19">
        <f t="shared" si="2"/>
        <v>-0.65724533176893873</v>
      </c>
      <c r="AM19">
        <f t="shared" si="2"/>
        <v>-0.12882353858922649</v>
      </c>
      <c r="AN19">
        <f t="shared" si="2"/>
        <v>-0.43870502826092167</v>
      </c>
      <c r="AO19">
        <f t="shared" ref="AO19:AO56" si="3">AO$2*Q19</f>
        <v>-0.18769525902230988</v>
      </c>
    </row>
    <row r="20" spans="1:41" x14ac:dyDescent="0.25">
      <c r="A20" t="s">
        <v>61</v>
      </c>
      <c r="B20">
        <v>68</v>
      </c>
      <c r="C20">
        <v>60</v>
      </c>
      <c r="D20">
        <v>64</v>
      </c>
      <c r="E20">
        <v>93</v>
      </c>
      <c r="F20">
        <v>38</v>
      </c>
      <c r="G20">
        <v>29</v>
      </c>
      <c r="H20">
        <v>49.12</v>
      </c>
      <c r="I20">
        <v>8</v>
      </c>
      <c r="J20">
        <v>46.74</v>
      </c>
      <c r="K20">
        <v>10.24</v>
      </c>
      <c r="L20">
        <v>46.15</v>
      </c>
      <c r="M20">
        <v>10.64</v>
      </c>
      <c r="N20">
        <v>51.8</v>
      </c>
      <c r="O20">
        <v>9.65</v>
      </c>
      <c r="P20">
        <v>49.06</v>
      </c>
      <c r="Q20">
        <v>9.44</v>
      </c>
      <c r="R20">
        <v>3</v>
      </c>
      <c r="S20">
        <v>0.34069900060636593</v>
      </c>
      <c r="T20">
        <f t="shared" si="0"/>
        <v>0.34955718517094947</v>
      </c>
      <c r="Y20">
        <f t="shared" si="1"/>
        <v>2.5500316971536998</v>
      </c>
      <c r="Z20">
        <f t="shared" ref="Z20:AN57" si="4">Z$2*B20</f>
        <v>-0.15348791153354635</v>
      </c>
      <c r="AA20">
        <f t="shared" si="4"/>
        <v>-5.2629578897786064E-2</v>
      </c>
      <c r="AB20">
        <f t="shared" si="4"/>
        <v>0.19672100997927255</v>
      </c>
      <c r="AC20">
        <f t="shared" si="4"/>
        <v>1.2207479233955296E-2</v>
      </c>
      <c r="AD20">
        <f t="shared" si="4"/>
        <v>-1.0638951555042677E-2</v>
      </c>
      <c r="AE20">
        <f t="shared" si="4"/>
        <v>2.9463494773703169E-3</v>
      </c>
      <c r="AF20">
        <f t="shared" si="4"/>
        <v>-1.2088785063482252</v>
      </c>
      <c r="AG20">
        <f t="shared" si="4"/>
        <v>8.982385984233978E-3</v>
      </c>
      <c r="AH20">
        <f t="shared" si="4"/>
        <v>-0.68076072041529123</v>
      </c>
      <c r="AI20">
        <f t="shared" si="4"/>
        <v>3.0591936748585149E-2</v>
      </c>
      <c r="AJ20">
        <f t="shared" si="4"/>
        <v>0.91239474003595078</v>
      </c>
      <c r="AK20">
        <f t="shared" si="4"/>
        <v>0.12338160581510757</v>
      </c>
      <c r="AL20">
        <f t="shared" si="4"/>
        <v>-0.65034017546573109</v>
      </c>
      <c r="AM20">
        <f t="shared" si="4"/>
        <v>-0.12345056081291318</v>
      </c>
      <c r="AN20">
        <f t="shared" si="4"/>
        <v>-0.42484936214924635</v>
      </c>
      <c r="AO20">
        <f t="shared" si="3"/>
        <v>-0.18266425207944384</v>
      </c>
    </row>
    <row r="21" spans="1:41" x14ac:dyDescent="0.25">
      <c r="A21" t="s">
        <v>63</v>
      </c>
      <c r="B21">
        <v>90</v>
      </c>
      <c r="C21">
        <v>30</v>
      </c>
      <c r="D21">
        <v>42</v>
      </c>
      <c r="E21">
        <v>90</v>
      </c>
      <c r="F21">
        <v>52</v>
      </c>
      <c r="G21">
        <v>20</v>
      </c>
      <c r="H21">
        <v>50.33</v>
      </c>
      <c r="I21">
        <v>7.8</v>
      </c>
      <c r="J21">
        <v>45.31</v>
      </c>
      <c r="K21">
        <v>8.48</v>
      </c>
      <c r="L21">
        <v>48.1</v>
      </c>
      <c r="M21">
        <v>9.66</v>
      </c>
      <c r="N21">
        <v>48.03</v>
      </c>
      <c r="O21">
        <v>8.44</v>
      </c>
      <c r="P21">
        <v>53.13</v>
      </c>
      <c r="Q21">
        <v>7.78</v>
      </c>
      <c r="R21">
        <v>3</v>
      </c>
      <c r="S21">
        <v>0.33794640709881452</v>
      </c>
      <c r="T21">
        <f t="shared" si="0"/>
        <v>0.32580418140431711</v>
      </c>
      <c r="Y21">
        <f t="shared" si="1"/>
        <v>2.5500316971536998</v>
      </c>
      <c r="Z21">
        <f t="shared" si="4"/>
        <v>-0.20314576526498782</v>
      </c>
      <c r="AA21">
        <f t="shared" si="4"/>
        <v>-2.6314789448893032E-2</v>
      </c>
      <c r="AB21">
        <f t="shared" si="4"/>
        <v>0.1290981627988976</v>
      </c>
      <c r="AC21">
        <f t="shared" si="4"/>
        <v>1.1813689581247061E-2</v>
      </c>
      <c r="AD21">
        <f t="shared" si="4"/>
        <v>-1.4558565285847874E-2</v>
      </c>
      <c r="AE21">
        <f t="shared" si="4"/>
        <v>2.0319651568071152E-3</v>
      </c>
      <c r="AF21">
        <f t="shared" si="4"/>
        <v>-1.2386574760689368</v>
      </c>
      <c r="AG21">
        <f t="shared" si="4"/>
        <v>8.7578263346281288E-3</v>
      </c>
      <c r="AH21">
        <f t="shared" si="4"/>
        <v>-0.65993299619205914</v>
      </c>
      <c r="AI21">
        <f t="shared" si="4"/>
        <v>2.5333947619922078E-2</v>
      </c>
      <c r="AJ21">
        <f t="shared" si="4"/>
        <v>0.95094663046000505</v>
      </c>
      <c r="AK21">
        <f t="shared" si="4"/>
        <v>0.11201751054266346</v>
      </c>
      <c r="AL21">
        <f t="shared" si="4"/>
        <v>-0.60300846771465377</v>
      </c>
      <c r="AM21">
        <f t="shared" si="4"/>
        <v>-0.10797126769543908</v>
      </c>
      <c r="AN21">
        <f t="shared" si="4"/>
        <v>-0.46009471282082059</v>
      </c>
      <c r="AO21">
        <f t="shared" si="3"/>
        <v>-0.15054320775191454</v>
      </c>
    </row>
    <row r="22" spans="1:41" x14ac:dyDescent="0.25">
      <c r="A22" t="s">
        <v>32</v>
      </c>
      <c r="B22">
        <v>63</v>
      </c>
      <c r="C22">
        <v>23</v>
      </c>
      <c r="D22">
        <v>28</v>
      </c>
      <c r="E22">
        <v>86</v>
      </c>
      <c r="F22">
        <v>31</v>
      </c>
      <c r="G22">
        <v>68</v>
      </c>
      <c r="H22">
        <v>47.55</v>
      </c>
      <c r="I22">
        <v>8.1199999999999992</v>
      </c>
      <c r="J22">
        <v>47.02</v>
      </c>
      <c r="K22">
        <v>8.9499999999999993</v>
      </c>
      <c r="L22">
        <v>49.72</v>
      </c>
      <c r="M22">
        <v>9.75</v>
      </c>
      <c r="N22">
        <v>51.39</v>
      </c>
      <c r="O22">
        <v>8.48</v>
      </c>
      <c r="P22">
        <v>54.69</v>
      </c>
      <c r="Q22">
        <v>9.1999999999999993</v>
      </c>
      <c r="R22">
        <v>2</v>
      </c>
      <c r="S22">
        <v>0.34616735435895807</v>
      </c>
      <c r="T22">
        <f t="shared" si="0"/>
        <v>0.35475084102382859</v>
      </c>
      <c r="Y22">
        <f t="shared" si="1"/>
        <v>2.5500316971536998</v>
      </c>
      <c r="Z22">
        <f t="shared" si="4"/>
        <v>-0.14220203568549147</v>
      </c>
      <c r="AA22">
        <f t="shared" si="4"/>
        <v>-2.0174671910817992E-2</v>
      </c>
      <c r="AB22">
        <f t="shared" si="4"/>
        <v>8.6065441865931736E-2</v>
      </c>
      <c r="AC22">
        <f t="shared" si="4"/>
        <v>1.1288636710969415E-2</v>
      </c>
      <c r="AD22">
        <f t="shared" si="4"/>
        <v>-8.6791446896400792E-3</v>
      </c>
      <c r="AE22">
        <f t="shared" si="4"/>
        <v>6.908681533144191E-3</v>
      </c>
      <c r="AF22">
        <f t="shared" si="4"/>
        <v>-1.1702396778676325</v>
      </c>
      <c r="AG22">
        <f t="shared" si="4"/>
        <v>9.1171217739974865E-3</v>
      </c>
      <c r="AH22">
        <f t="shared" si="4"/>
        <v>-0.68483887620725281</v>
      </c>
      <c r="AI22">
        <f t="shared" si="4"/>
        <v>2.6738069716780964E-2</v>
      </c>
      <c r="AJ22">
        <f t="shared" si="4"/>
        <v>0.98297435481229622</v>
      </c>
      <c r="AK22">
        <f t="shared" si="4"/>
        <v>0.11306115194523485</v>
      </c>
      <c r="AL22">
        <f t="shared" si="4"/>
        <v>-0.64519269531243095</v>
      </c>
      <c r="AM22">
        <f t="shared" si="4"/>
        <v>-0.10848297986461179</v>
      </c>
      <c r="AN22">
        <f t="shared" si="4"/>
        <v>-0.47360398727970404</v>
      </c>
      <c r="AO22">
        <f t="shared" si="3"/>
        <v>-0.17802024567064442</v>
      </c>
    </row>
    <row r="23" spans="1:41" x14ac:dyDescent="0.25">
      <c r="A23" t="s">
        <v>43</v>
      </c>
      <c r="B23">
        <v>60</v>
      </c>
      <c r="C23">
        <v>35</v>
      </c>
      <c r="D23">
        <v>57</v>
      </c>
      <c r="E23">
        <v>100</v>
      </c>
      <c r="F23">
        <v>45</v>
      </c>
      <c r="G23">
        <v>50</v>
      </c>
      <c r="H23">
        <v>48.6</v>
      </c>
      <c r="I23">
        <v>7.14</v>
      </c>
      <c r="J23">
        <v>52.42</v>
      </c>
      <c r="K23">
        <v>9.0399999999999991</v>
      </c>
      <c r="L23">
        <v>47.45</v>
      </c>
      <c r="M23">
        <v>10.88</v>
      </c>
      <c r="N23">
        <v>53.19</v>
      </c>
      <c r="O23">
        <v>9.8000000000000007</v>
      </c>
      <c r="P23">
        <v>51.53</v>
      </c>
      <c r="Q23">
        <v>8.91</v>
      </c>
      <c r="R23">
        <v>2</v>
      </c>
      <c r="S23">
        <v>0.28284896453951602</v>
      </c>
      <c r="T23">
        <f t="shared" si="0"/>
        <v>0.29261848759458708</v>
      </c>
      <c r="Y23">
        <f t="shared" si="1"/>
        <v>2.5500316971536998</v>
      </c>
      <c r="Z23">
        <f t="shared" si="4"/>
        <v>-0.13543051017665853</v>
      </c>
      <c r="AA23">
        <f t="shared" si="4"/>
        <v>-3.0700587690375203E-2</v>
      </c>
      <c r="AB23">
        <f t="shared" si="4"/>
        <v>0.17520464951278961</v>
      </c>
      <c r="AC23">
        <f t="shared" si="4"/>
        <v>1.312632175694118E-2</v>
      </c>
      <c r="AD23">
        <f t="shared" si="4"/>
        <v>-1.2598758420445276E-2</v>
      </c>
      <c r="AE23">
        <f t="shared" si="4"/>
        <v>5.0799128920177876E-3</v>
      </c>
      <c r="AF23">
        <f t="shared" si="4"/>
        <v>-1.1960809325839525</v>
      </c>
      <c r="AG23">
        <f t="shared" si="4"/>
        <v>8.0167794909288253E-3</v>
      </c>
      <c r="AH23">
        <f t="shared" si="4"/>
        <v>-0.76348902362365356</v>
      </c>
      <c r="AI23">
        <f t="shared" si="4"/>
        <v>2.7006944160860323E-2</v>
      </c>
      <c r="AJ23">
        <f t="shared" si="4"/>
        <v>0.9380960003186537</v>
      </c>
      <c r="AK23">
        <f t="shared" si="4"/>
        <v>0.12616464955529796</v>
      </c>
      <c r="AL23">
        <f t="shared" si="4"/>
        <v>-0.66779138866838295</v>
      </c>
      <c r="AM23">
        <f t="shared" si="4"/>
        <v>-0.1253694814473108</v>
      </c>
      <c r="AN23">
        <f t="shared" si="4"/>
        <v>-0.44623904670914522</v>
      </c>
      <c r="AO23">
        <f t="shared" si="3"/>
        <v>-0.17240873792667846</v>
      </c>
    </row>
    <row r="24" spans="1:41" x14ac:dyDescent="0.25">
      <c r="A24" t="s">
        <v>69</v>
      </c>
      <c r="B24">
        <v>34</v>
      </c>
      <c r="C24">
        <v>68</v>
      </c>
      <c r="D24">
        <v>70</v>
      </c>
      <c r="E24">
        <v>58</v>
      </c>
      <c r="F24">
        <v>74</v>
      </c>
      <c r="G24">
        <v>66</v>
      </c>
      <c r="H24">
        <v>50.47</v>
      </c>
      <c r="I24">
        <v>8.81</v>
      </c>
      <c r="J24">
        <v>47.69</v>
      </c>
      <c r="K24">
        <v>8.19</v>
      </c>
      <c r="L24">
        <v>45.03</v>
      </c>
      <c r="M24">
        <v>11.36</v>
      </c>
      <c r="N24">
        <v>48.72</v>
      </c>
      <c r="O24">
        <v>9.02</v>
      </c>
      <c r="P24">
        <v>52.62</v>
      </c>
      <c r="Q24">
        <v>9.3800000000000008</v>
      </c>
      <c r="R24">
        <v>2</v>
      </c>
      <c r="S24">
        <v>0.38819213757980942</v>
      </c>
      <c r="T24">
        <f t="shared" si="0"/>
        <v>0.37780340195442697</v>
      </c>
      <c r="Y24">
        <f t="shared" si="1"/>
        <v>2.5500316971536998</v>
      </c>
      <c r="Z24">
        <f t="shared" si="4"/>
        <v>-7.6743955766773175E-2</v>
      </c>
      <c r="AA24">
        <f t="shared" si="4"/>
        <v>-5.964685608415754E-2</v>
      </c>
      <c r="AB24">
        <f t="shared" si="4"/>
        <v>0.21516360466482937</v>
      </c>
      <c r="AC24">
        <f t="shared" si="4"/>
        <v>7.613266619025884E-3</v>
      </c>
      <c r="AD24">
        <f t="shared" si="4"/>
        <v>-2.0717958291398896E-2</v>
      </c>
      <c r="AE24">
        <f t="shared" si="4"/>
        <v>6.7054850174634801E-3</v>
      </c>
      <c r="AF24">
        <f t="shared" si="4"/>
        <v>-1.2421029766977794</v>
      </c>
      <c r="AG24">
        <f t="shared" si="4"/>
        <v>9.8918525651376689E-3</v>
      </c>
      <c r="AH24">
        <f t="shared" si="4"/>
        <v>-0.69459732042373201</v>
      </c>
      <c r="AI24">
        <f t="shared" si="4"/>
        <v>2.446757441122191E-2</v>
      </c>
      <c r="AJ24">
        <f t="shared" si="4"/>
        <v>0.89025211579239139</v>
      </c>
      <c r="AK24">
        <f t="shared" si="4"/>
        <v>0.13173073703567875</v>
      </c>
      <c r="AL24">
        <f t="shared" si="4"/>
        <v>-0.61167130016776872</v>
      </c>
      <c r="AM24">
        <f t="shared" si="4"/>
        <v>-0.11539109414844319</v>
      </c>
      <c r="AN24">
        <f t="shared" si="4"/>
        <v>-0.45567821924772406</v>
      </c>
      <c r="AO24">
        <f t="shared" si="3"/>
        <v>-0.18150325047724403</v>
      </c>
    </row>
    <row r="25" spans="1:41" x14ac:dyDescent="0.25">
      <c r="A25" t="s">
        <v>53</v>
      </c>
      <c r="B25">
        <v>81</v>
      </c>
      <c r="C25">
        <v>30</v>
      </c>
      <c r="D25">
        <v>69</v>
      </c>
      <c r="E25">
        <v>82</v>
      </c>
      <c r="F25">
        <v>24</v>
      </c>
      <c r="G25">
        <v>97</v>
      </c>
      <c r="H25">
        <v>50.24</v>
      </c>
      <c r="I25">
        <v>9.4700000000000006</v>
      </c>
      <c r="J25">
        <v>49.51</v>
      </c>
      <c r="K25">
        <v>10.88</v>
      </c>
      <c r="L25">
        <v>45.72</v>
      </c>
      <c r="M25">
        <v>11.66</v>
      </c>
      <c r="N25">
        <v>48</v>
      </c>
      <c r="O25">
        <v>9.52</v>
      </c>
      <c r="P25">
        <v>52.26</v>
      </c>
      <c r="Q25">
        <v>10.94</v>
      </c>
      <c r="R25">
        <v>2</v>
      </c>
      <c r="S25">
        <v>0.33127455657185756</v>
      </c>
      <c r="T25">
        <f t="shared" si="0"/>
        <v>0.30289761268878079</v>
      </c>
      <c r="Y25">
        <f t="shared" si="1"/>
        <v>2.5500316971536998</v>
      </c>
      <c r="Z25">
        <f t="shared" si="4"/>
        <v>-0.18283118873848903</v>
      </c>
      <c r="AA25">
        <f t="shared" si="4"/>
        <v>-2.6314789448893032E-2</v>
      </c>
      <c r="AB25">
        <f t="shared" si="4"/>
        <v>0.21208983888390323</v>
      </c>
      <c r="AC25">
        <f t="shared" si="4"/>
        <v>1.0763583840691766E-2</v>
      </c>
      <c r="AD25">
        <f t="shared" si="4"/>
        <v>-6.7193378242374801E-3</v>
      </c>
      <c r="AE25">
        <f t="shared" si="4"/>
        <v>9.8550310105145079E-3</v>
      </c>
      <c r="AF25">
        <f t="shared" si="4"/>
        <v>-1.2364425113789665</v>
      </c>
      <c r="AG25">
        <f t="shared" si="4"/>
        <v>1.0632899408836972E-2</v>
      </c>
      <c r="AH25">
        <f t="shared" si="4"/>
        <v>-0.72110533307148195</v>
      </c>
      <c r="AI25">
        <f t="shared" si="4"/>
        <v>3.2503932795371726E-2</v>
      </c>
      <c r="AJ25">
        <f t="shared" si="4"/>
        <v>0.90389355394244131</v>
      </c>
      <c r="AK25">
        <f t="shared" si="4"/>
        <v>0.13520954171091676</v>
      </c>
      <c r="AL25">
        <f t="shared" si="4"/>
        <v>-0.60263182282538796</v>
      </c>
      <c r="AM25">
        <f t="shared" si="4"/>
        <v>-0.12178749626310191</v>
      </c>
      <c r="AN25">
        <f t="shared" si="4"/>
        <v>-0.45256069437259711</v>
      </c>
      <c r="AO25">
        <f t="shared" si="3"/>
        <v>-0.21168929213444024</v>
      </c>
    </row>
    <row r="26" spans="1:41" x14ac:dyDescent="0.25">
      <c r="A26" t="s">
        <v>54</v>
      </c>
      <c r="B26">
        <v>70</v>
      </c>
      <c r="C26">
        <v>46</v>
      </c>
      <c r="D26">
        <v>53</v>
      </c>
      <c r="E26">
        <v>68</v>
      </c>
      <c r="F26">
        <v>14</v>
      </c>
      <c r="G26">
        <v>25</v>
      </c>
      <c r="H26">
        <v>48.81</v>
      </c>
      <c r="I26">
        <v>6.93</v>
      </c>
      <c r="J26">
        <v>48.95</v>
      </c>
      <c r="K26">
        <v>8.01</v>
      </c>
      <c r="L26">
        <v>45.22</v>
      </c>
      <c r="M26">
        <v>8.5</v>
      </c>
      <c r="N26">
        <v>50.87</v>
      </c>
      <c r="O26">
        <v>9.08</v>
      </c>
      <c r="P26">
        <v>49.1</v>
      </c>
      <c r="Q26">
        <v>9.06</v>
      </c>
      <c r="R26">
        <v>2</v>
      </c>
      <c r="S26">
        <v>0.300033138735321</v>
      </c>
      <c r="T26">
        <f t="shared" si="0"/>
        <v>0.27689327598931351</v>
      </c>
      <c r="Y26">
        <f t="shared" si="1"/>
        <v>2.5500316971536998</v>
      </c>
      <c r="Z26">
        <f t="shared" si="4"/>
        <v>-0.15800226187276828</v>
      </c>
      <c r="AA26">
        <f t="shared" si="4"/>
        <v>-4.0349343821635984E-2</v>
      </c>
      <c r="AB26">
        <f t="shared" si="4"/>
        <v>0.16290958638908509</v>
      </c>
      <c r="AC26">
        <f t="shared" si="4"/>
        <v>8.9258987947200014E-3</v>
      </c>
      <c r="AD26">
        <f t="shared" si="4"/>
        <v>-3.9196137308051965E-3</v>
      </c>
      <c r="AE26">
        <f t="shared" si="4"/>
        <v>2.5399564460088938E-3</v>
      </c>
      <c r="AF26">
        <f t="shared" si="4"/>
        <v>-1.2012491835272165</v>
      </c>
      <c r="AG26">
        <f t="shared" si="4"/>
        <v>7.7809918588426829E-3</v>
      </c>
      <c r="AH26">
        <f t="shared" si="4"/>
        <v>-0.71294902148755901</v>
      </c>
      <c r="AI26">
        <f t="shared" si="4"/>
        <v>2.3929825523063188E-2</v>
      </c>
      <c r="AJ26">
        <f t="shared" si="4"/>
        <v>0.89400845383370953</v>
      </c>
      <c r="AK26">
        <f t="shared" si="4"/>
        <v>9.8566132465076534E-2</v>
      </c>
      <c r="AL26">
        <f t="shared" si="4"/>
        <v>-0.63866418389848922</v>
      </c>
      <c r="AM26">
        <f t="shared" si="4"/>
        <v>-0.11615866240220224</v>
      </c>
      <c r="AN26">
        <f t="shared" si="4"/>
        <v>-0.42519575380203822</v>
      </c>
      <c r="AO26">
        <f t="shared" si="3"/>
        <v>-0.17531124193217812</v>
      </c>
    </row>
    <row r="27" spans="1:41" x14ac:dyDescent="0.25">
      <c r="A27" t="s">
        <v>72</v>
      </c>
      <c r="B27">
        <v>35</v>
      </c>
      <c r="C27">
        <v>89</v>
      </c>
      <c r="D27">
        <v>66</v>
      </c>
      <c r="E27">
        <v>35</v>
      </c>
      <c r="F27">
        <v>51</v>
      </c>
      <c r="G27">
        <v>69</v>
      </c>
      <c r="H27">
        <v>49.79</v>
      </c>
      <c r="I27">
        <v>9.68</v>
      </c>
      <c r="J27">
        <v>47.31</v>
      </c>
      <c r="K27">
        <v>9.44</v>
      </c>
      <c r="L27">
        <v>46.89</v>
      </c>
      <c r="M27">
        <v>10.66</v>
      </c>
      <c r="N27">
        <v>51.39</v>
      </c>
      <c r="O27">
        <v>9.8699999999999992</v>
      </c>
      <c r="P27">
        <v>45.97</v>
      </c>
      <c r="Q27">
        <v>9.7100000000000009</v>
      </c>
      <c r="R27">
        <v>2</v>
      </c>
      <c r="S27">
        <v>0.41612356358687674</v>
      </c>
      <c r="T27">
        <f t="shared" si="0"/>
        <v>0.4109992339784746</v>
      </c>
      <c r="Y27">
        <f t="shared" si="1"/>
        <v>2.5500316971536998</v>
      </c>
      <c r="Z27">
        <f t="shared" si="4"/>
        <v>-7.900113093638414E-2</v>
      </c>
      <c r="AA27">
        <f t="shared" si="4"/>
        <v>-7.8067208698382656E-2</v>
      </c>
      <c r="AB27">
        <f t="shared" si="4"/>
        <v>0.20286854154112482</v>
      </c>
      <c r="AC27">
        <f t="shared" si="4"/>
        <v>4.5942126149294124E-3</v>
      </c>
      <c r="AD27">
        <f t="shared" si="4"/>
        <v>-1.4278592876504645E-2</v>
      </c>
      <c r="AE27">
        <f t="shared" si="4"/>
        <v>7.0102797909845473E-3</v>
      </c>
      <c r="AF27">
        <f t="shared" si="4"/>
        <v>-1.2253676879291151</v>
      </c>
      <c r="AG27">
        <f t="shared" si="4"/>
        <v>1.0868687040923112E-2</v>
      </c>
      <c r="AH27">
        <f t="shared" si="4"/>
        <v>-0.68906268042035579</v>
      </c>
      <c r="AI27">
        <f t="shared" si="4"/>
        <v>2.8201941690101932E-2</v>
      </c>
      <c r="AJ27">
        <f t="shared" si="4"/>
        <v>0.927024688196874</v>
      </c>
      <c r="AK27">
        <f t="shared" si="4"/>
        <v>0.12361352612679011</v>
      </c>
      <c r="AL27">
        <f t="shared" si="4"/>
        <v>-0.64519269531243095</v>
      </c>
      <c r="AM27">
        <f t="shared" si="4"/>
        <v>-0.12626497774336301</v>
      </c>
      <c r="AN27">
        <f t="shared" si="4"/>
        <v>-0.39809060697107324</v>
      </c>
      <c r="AO27">
        <f t="shared" si="3"/>
        <v>-0.18788875928934323</v>
      </c>
    </row>
    <row r="28" spans="1:41" x14ac:dyDescent="0.25">
      <c r="A28" t="s">
        <v>47</v>
      </c>
      <c r="B28">
        <v>54</v>
      </c>
      <c r="C28">
        <v>46</v>
      </c>
      <c r="D28">
        <v>95</v>
      </c>
      <c r="E28">
        <v>92</v>
      </c>
      <c r="F28">
        <v>88</v>
      </c>
      <c r="G28">
        <v>42</v>
      </c>
      <c r="H28">
        <v>46.73</v>
      </c>
      <c r="I28">
        <v>8.06</v>
      </c>
      <c r="J28">
        <v>42.21</v>
      </c>
      <c r="K28">
        <v>8.81</v>
      </c>
      <c r="L28">
        <v>37.82</v>
      </c>
      <c r="M28">
        <v>9.3000000000000007</v>
      </c>
      <c r="N28">
        <v>57.87</v>
      </c>
      <c r="O28">
        <v>7.38</v>
      </c>
      <c r="P28">
        <v>41.53</v>
      </c>
      <c r="Q28">
        <v>10.46</v>
      </c>
      <c r="R28">
        <v>1</v>
      </c>
      <c r="S28">
        <v>0.25057419619124932</v>
      </c>
      <c r="T28">
        <f t="shared" si="0"/>
        <v>0.41458773225948775</v>
      </c>
      <c r="Y28">
        <f t="shared" si="1"/>
        <v>2.5500316971536998</v>
      </c>
      <c r="Z28">
        <f t="shared" si="4"/>
        <v>-0.12188745915899268</v>
      </c>
      <c r="AA28">
        <f t="shared" si="4"/>
        <v>-4.0349343821635984E-2</v>
      </c>
      <c r="AB28">
        <f t="shared" si="4"/>
        <v>0.29200774918798272</v>
      </c>
      <c r="AC28">
        <f t="shared" si="4"/>
        <v>1.2076216016385885E-2</v>
      </c>
      <c r="AD28">
        <f t="shared" si="4"/>
        <v>-2.4637572022204093E-2</v>
      </c>
      <c r="AE28">
        <f t="shared" si="4"/>
        <v>4.2671268292949413E-3</v>
      </c>
      <c r="AF28">
        <f t="shared" si="4"/>
        <v>-1.1500588884701255</v>
      </c>
      <c r="AG28">
        <f t="shared" si="4"/>
        <v>9.049753879115734E-3</v>
      </c>
      <c r="AH28">
        <f t="shared" si="4"/>
        <v>-0.61478198563819941</v>
      </c>
      <c r="AI28">
        <f t="shared" si="4"/>
        <v>2.6319820581546405E-2</v>
      </c>
      <c r="AJ28">
        <f t="shared" si="4"/>
        <v>0.74770897222447796</v>
      </c>
      <c r="AK28">
        <f t="shared" si="4"/>
        <v>0.10784294493237787</v>
      </c>
      <c r="AL28">
        <f t="shared" si="4"/>
        <v>-0.72654799139385828</v>
      </c>
      <c r="AM28">
        <f t="shared" si="4"/>
        <v>-9.4410895212362608E-2</v>
      </c>
      <c r="AN28">
        <f t="shared" si="4"/>
        <v>-0.3596411335111741</v>
      </c>
      <c r="AO28">
        <f t="shared" si="3"/>
        <v>-0.2024012793168414</v>
      </c>
    </row>
    <row r="29" spans="1:41" x14ac:dyDescent="0.25">
      <c r="A29" t="s">
        <v>48</v>
      </c>
      <c r="B29">
        <v>44</v>
      </c>
      <c r="C29">
        <v>70</v>
      </c>
      <c r="D29">
        <v>9</v>
      </c>
      <c r="E29">
        <v>63</v>
      </c>
      <c r="F29">
        <v>69</v>
      </c>
      <c r="G29">
        <v>13</v>
      </c>
      <c r="H29">
        <v>49.39</v>
      </c>
      <c r="I29">
        <v>8.65</v>
      </c>
      <c r="J29">
        <v>43.79</v>
      </c>
      <c r="K29">
        <v>9.5399999999999991</v>
      </c>
      <c r="L29">
        <v>44.21</v>
      </c>
      <c r="M29">
        <v>8.67</v>
      </c>
      <c r="N29">
        <v>51.11</v>
      </c>
      <c r="O29">
        <v>9.49</v>
      </c>
      <c r="P29">
        <v>49.91</v>
      </c>
      <c r="Q29">
        <v>9.8699999999999992</v>
      </c>
      <c r="R29">
        <v>1</v>
      </c>
      <c r="S29">
        <v>0.23842023741999907</v>
      </c>
      <c r="T29">
        <f t="shared" si="0"/>
        <v>0.18044803272035323</v>
      </c>
      <c r="Y29">
        <f t="shared" si="1"/>
        <v>2.5500316971536998</v>
      </c>
      <c r="Z29">
        <f t="shared" si="4"/>
        <v>-9.931570746288293E-2</v>
      </c>
      <c r="AA29">
        <f t="shared" si="4"/>
        <v>-6.1401175380750406E-2</v>
      </c>
      <c r="AB29">
        <f t="shared" si="4"/>
        <v>2.7663892028335205E-2</v>
      </c>
      <c r="AC29">
        <f t="shared" si="4"/>
        <v>8.2695827068729431E-3</v>
      </c>
      <c r="AD29">
        <f t="shared" si="4"/>
        <v>-1.9318096244682757E-2</v>
      </c>
      <c r="AE29">
        <f t="shared" si="4"/>
        <v>1.3207773519246248E-3</v>
      </c>
      <c r="AF29">
        <f t="shared" si="4"/>
        <v>-1.2155234004181361</v>
      </c>
      <c r="AG29">
        <f t="shared" si="4"/>
        <v>9.7122048454529892E-3</v>
      </c>
      <c r="AH29">
        <f t="shared" si="4"/>
        <v>-0.63779443617855369</v>
      </c>
      <c r="AI29">
        <f t="shared" si="4"/>
        <v>2.8500691072412335E-2</v>
      </c>
      <c r="AJ29">
        <f t="shared" si="4"/>
        <v>0.87404055161407113</v>
      </c>
      <c r="AK29">
        <f t="shared" si="4"/>
        <v>0.10053745511437806</v>
      </c>
      <c r="AL29">
        <f t="shared" si="4"/>
        <v>-0.64167734301261614</v>
      </c>
      <c r="AM29">
        <f t="shared" si="4"/>
        <v>-0.12140371213622239</v>
      </c>
      <c r="AN29">
        <f t="shared" si="4"/>
        <v>-0.43221018477107387</v>
      </c>
      <c r="AO29">
        <f t="shared" si="3"/>
        <v>-0.19098476356187613</v>
      </c>
    </row>
    <row r="30" spans="1:41" x14ac:dyDescent="0.25">
      <c r="A30" t="s">
        <v>57</v>
      </c>
      <c r="B30">
        <v>22</v>
      </c>
      <c r="C30">
        <v>79</v>
      </c>
      <c r="D30">
        <v>58</v>
      </c>
      <c r="E30">
        <v>49</v>
      </c>
      <c r="F30">
        <v>33</v>
      </c>
      <c r="G30">
        <v>75</v>
      </c>
      <c r="H30">
        <v>50.61</v>
      </c>
      <c r="I30">
        <v>9.36</v>
      </c>
      <c r="J30">
        <v>46.83</v>
      </c>
      <c r="K30">
        <v>9.19</v>
      </c>
      <c r="L30">
        <v>44.18</v>
      </c>
      <c r="M30">
        <v>10.27</v>
      </c>
      <c r="N30">
        <v>49.59</v>
      </c>
      <c r="O30">
        <v>9.92</v>
      </c>
      <c r="P30">
        <v>49.49</v>
      </c>
      <c r="Q30">
        <v>8.7799999999999994</v>
      </c>
      <c r="R30">
        <v>1</v>
      </c>
      <c r="S30">
        <v>0.27275940680517685</v>
      </c>
      <c r="T30">
        <f t="shared" si="0"/>
        <v>0.36908734916806529</v>
      </c>
      <c r="Y30">
        <f t="shared" si="1"/>
        <v>2.5500316971536998</v>
      </c>
      <c r="Z30">
        <f t="shared" si="4"/>
        <v>-4.9657853731441465E-2</v>
      </c>
      <c r="AA30">
        <f t="shared" si="4"/>
        <v>-6.9295612215418315E-2</v>
      </c>
      <c r="AB30">
        <f t="shared" si="4"/>
        <v>0.17827841529371574</v>
      </c>
      <c r="AC30">
        <f t="shared" si="4"/>
        <v>6.4318976609011782E-3</v>
      </c>
      <c r="AD30">
        <f t="shared" si="4"/>
        <v>-9.2390895083265343E-3</v>
      </c>
      <c r="AE30">
        <f t="shared" si="4"/>
        <v>7.6198693380266818E-3</v>
      </c>
      <c r="AF30">
        <f t="shared" si="4"/>
        <v>-1.2455484773266221</v>
      </c>
      <c r="AG30">
        <f t="shared" si="4"/>
        <v>1.0509391601553753E-2</v>
      </c>
      <c r="AH30">
        <f t="shared" si="4"/>
        <v>-0.68207155620556459</v>
      </c>
      <c r="AI30">
        <f t="shared" si="4"/>
        <v>2.7455068234325929E-2</v>
      </c>
      <c r="AJ30">
        <f t="shared" si="4"/>
        <v>0.87344744560754728</v>
      </c>
      <c r="AK30">
        <f t="shared" si="4"/>
        <v>0.1190910800489807</v>
      </c>
      <c r="AL30">
        <f t="shared" si="4"/>
        <v>-0.62259400195647896</v>
      </c>
      <c r="AM30">
        <f t="shared" si="4"/>
        <v>-0.12690461795482888</v>
      </c>
      <c r="AN30">
        <f t="shared" si="4"/>
        <v>-0.42857307241675913</v>
      </c>
      <c r="AO30">
        <f t="shared" si="3"/>
        <v>-0.16989323445524543</v>
      </c>
    </row>
    <row r="31" spans="1:41" x14ac:dyDescent="0.25">
      <c r="A31" t="s">
        <v>70</v>
      </c>
      <c r="B31">
        <v>58</v>
      </c>
      <c r="C31">
        <v>17</v>
      </c>
      <c r="D31">
        <v>45</v>
      </c>
      <c r="E31">
        <v>69</v>
      </c>
      <c r="F31">
        <v>93</v>
      </c>
      <c r="G31">
        <v>49</v>
      </c>
      <c r="H31">
        <v>47.75</v>
      </c>
      <c r="I31">
        <v>8.2799999999999994</v>
      </c>
      <c r="J31">
        <v>44.74</v>
      </c>
      <c r="K31">
        <v>8.0399999999999991</v>
      </c>
      <c r="L31">
        <v>42.52</v>
      </c>
      <c r="M31">
        <v>9.2200000000000006</v>
      </c>
      <c r="N31">
        <v>53.13</v>
      </c>
      <c r="O31">
        <v>8.89</v>
      </c>
      <c r="P31">
        <v>45.7</v>
      </c>
      <c r="Q31">
        <v>9.68</v>
      </c>
      <c r="R31">
        <v>1</v>
      </c>
      <c r="S31">
        <v>0.21421955622689248</v>
      </c>
      <c r="T31">
        <f t="shared" si="0"/>
        <v>0.32076201467651799</v>
      </c>
      <c r="Y31">
        <f t="shared" si="1"/>
        <v>2.5500316971536998</v>
      </c>
      <c r="Z31">
        <f t="shared" si="4"/>
        <v>-0.1309161598374366</v>
      </c>
      <c r="AA31">
        <f t="shared" si="4"/>
        <v>-1.4911714021039385E-2</v>
      </c>
      <c r="AB31">
        <f t="shared" si="4"/>
        <v>0.13831946014167601</v>
      </c>
      <c r="AC31">
        <f t="shared" si="4"/>
        <v>9.0571620122894131E-3</v>
      </c>
      <c r="AD31">
        <f t="shared" si="4"/>
        <v>-2.6037434068920236E-2</v>
      </c>
      <c r="AE31">
        <f t="shared" si="4"/>
        <v>4.9783146341774321E-3</v>
      </c>
      <c r="AF31">
        <f t="shared" si="4"/>
        <v>-1.1751618216231221</v>
      </c>
      <c r="AG31">
        <f t="shared" si="4"/>
        <v>9.2967694936821662E-3</v>
      </c>
      <c r="AH31">
        <f t="shared" si="4"/>
        <v>-0.65163103618699469</v>
      </c>
      <c r="AI31">
        <f t="shared" si="4"/>
        <v>2.4019450337756307E-2</v>
      </c>
      <c r="AJ31">
        <f t="shared" si="4"/>
        <v>0.84062891324655753</v>
      </c>
      <c r="AK31">
        <f t="shared" si="4"/>
        <v>0.10691526368564773</v>
      </c>
      <c r="AL31">
        <f t="shared" si="4"/>
        <v>-0.66703809888985133</v>
      </c>
      <c r="AM31">
        <f t="shared" si="4"/>
        <v>-0.11372802959863194</v>
      </c>
      <c r="AN31">
        <f t="shared" si="4"/>
        <v>-0.39575246331472808</v>
      </c>
      <c r="AO31">
        <f t="shared" si="3"/>
        <v>-0.18730825848824328</v>
      </c>
    </row>
    <row r="32" spans="1:41" x14ac:dyDescent="0.25">
      <c r="A32" t="s">
        <v>29</v>
      </c>
      <c r="B32">
        <v>65</v>
      </c>
      <c r="C32">
        <v>75</v>
      </c>
      <c r="D32">
        <v>54</v>
      </c>
      <c r="E32">
        <v>94</v>
      </c>
      <c r="F32">
        <v>82</v>
      </c>
      <c r="G32">
        <v>57</v>
      </c>
      <c r="H32">
        <v>45.99</v>
      </c>
      <c r="I32">
        <v>10.08</v>
      </c>
      <c r="J32">
        <v>45.07</v>
      </c>
      <c r="K32">
        <v>9.02</v>
      </c>
      <c r="L32">
        <v>43.03</v>
      </c>
      <c r="M32">
        <v>11.22</v>
      </c>
      <c r="N32">
        <v>53.6</v>
      </c>
      <c r="O32">
        <v>9.81</v>
      </c>
      <c r="P32">
        <v>54.59</v>
      </c>
      <c r="Q32">
        <v>8.5500000000000007</v>
      </c>
      <c r="R32">
        <v>1</v>
      </c>
      <c r="S32">
        <v>0.38722094641895777</v>
      </c>
      <c r="T32">
        <f t="shared" si="0"/>
        <v>0.2928664006629742</v>
      </c>
      <c r="Y32">
        <f t="shared" si="1"/>
        <v>2.5500316971536998</v>
      </c>
      <c r="Z32">
        <f t="shared" si="4"/>
        <v>-0.1467163860247134</v>
      </c>
      <c r="AA32">
        <f t="shared" si="4"/>
        <v>-6.5786973622232583E-2</v>
      </c>
      <c r="AB32">
        <f t="shared" si="4"/>
        <v>0.16598335217001123</v>
      </c>
      <c r="AC32">
        <f t="shared" si="4"/>
        <v>1.2338742451524708E-2</v>
      </c>
      <c r="AD32">
        <f t="shared" si="4"/>
        <v>-2.2957737566144724E-2</v>
      </c>
      <c r="AE32">
        <f t="shared" si="4"/>
        <v>5.7911006969002784E-3</v>
      </c>
      <c r="AF32">
        <f t="shared" si="4"/>
        <v>-1.1318469565748144</v>
      </c>
      <c r="AG32">
        <f t="shared" si="4"/>
        <v>1.1317806340134812E-2</v>
      </c>
      <c r="AH32">
        <f t="shared" si="4"/>
        <v>-0.6564374340846636</v>
      </c>
      <c r="AI32">
        <f t="shared" si="4"/>
        <v>2.6947194284398245E-2</v>
      </c>
      <c r="AJ32">
        <f t="shared" si="4"/>
        <v>0.85071171535746404</v>
      </c>
      <c r="AK32">
        <f t="shared" si="4"/>
        <v>0.13010729485390105</v>
      </c>
      <c r="AL32">
        <f t="shared" si="4"/>
        <v>-0.67293886882168319</v>
      </c>
      <c r="AM32">
        <f t="shared" si="4"/>
        <v>-0.12549740948960397</v>
      </c>
      <c r="AN32">
        <f t="shared" si="4"/>
        <v>-0.47273800814772438</v>
      </c>
      <c r="AO32">
        <f t="shared" si="3"/>
        <v>-0.16544272831347936</v>
      </c>
    </row>
    <row r="33" spans="1:41" x14ac:dyDescent="0.25">
      <c r="A33" t="s">
        <v>55</v>
      </c>
      <c r="B33">
        <v>38</v>
      </c>
      <c r="C33">
        <v>80</v>
      </c>
      <c r="D33">
        <v>14</v>
      </c>
      <c r="E33">
        <v>53</v>
      </c>
      <c r="F33">
        <v>67</v>
      </c>
      <c r="G33">
        <v>68</v>
      </c>
      <c r="H33">
        <v>49.75</v>
      </c>
      <c r="I33">
        <v>9.2200000000000006</v>
      </c>
      <c r="J33">
        <v>46.08</v>
      </c>
      <c r="K33">
        <v>8.77</v>
      </c>
      <c r="L33">
        <v>43.91</v>
      </c>
      <c r="M33">
        <v>10.9</v>
      </c>
      <c r="N33">
        <v>48.61</v>
      </c>
      <c r="O33">
        <v>9.7100000000000009</v>
      </c>
      <c r="P33">
        <v>49.94</v>
      </c>
      <c r="Q33">
        <v>9.2100000000000009</v>
      </c>
      <c r="R33">
        <v>1</v>
      </c>
      <c r="S33">
        <v>0.3826410921342227</v>
      </c>
      <c r="T33">
        <f t="shared" si="0"/>
        <v>0.22256174628720946</v>
      </c>
      <c r="Y33">
        <f t="shared" si="1"/>
        <v>2.5500316971536998</v>
      </c>
      <c r="Z33">
        <f t="shared" si="4"/>
        <v>-8.5772656445217074E-2</v>
      </c>
      <c r="AA33">
        <f t="shared" si="4"/>
        <v>-7.0172771863714747E-2</v>
      </c>
      <c r="AB33">
        <f t="shared" si="4"/>
        <v>4.3032720932965868E-2</v>
      </c>
      <c r="AC33">
        <f t="shared" si="4"/>
        <v>6.9569505311788248E-3</v>
      </c>
      <c r="AD33">
        <f t="shared" si="4"/>
        <v>-1.8758151425996298E-2</v>
      </c>
      <c r="AE33">
        <f t="shared" si="4"/>
        <v>6.908681533144191E-3</v>
      </c>
      <c r="AF33">
        <f t="shared" si="4"/>
        <v>-1.2243832591780173</v>
      </c>
      <c r="AG33">
        <f t="shared" si="4"/>
        <v>1.035219984682966E-2</v>
      </c>
      <c r="AH33">
        <f t="shared" si="4"/>
        <v>-0.67114792461995332</v>
      </c>
      <c r="AI33">
        <f t="shared" si="4"/>
        <v>2.6200320828622239E-2</v>
      </c>
      <c r="AJ33">
        <f t="shared" si="4"/>
        <v>0.86810949154883199</v>
      </c>
      <c r="AK33">
        <f t="shared" si="4"/>
        <v>0.1263965698669805</v>
      </c>
      <c r="AL33">
        <f t="shared" si="4"/>
        <v>-0.61029026890712723</v>
      </c>
      <c r="AM33">
        <f t="shared" si="4"/>
        <v>-0.12421812906667223</v>
      </c>
      <c r="AN33">
        <f t="shared" si="4"/>
        <v>-0.43246997851066776</v>
      </c>
      <c r="AO33">
        <f t="shared" si="3"/>
        <v>-0.17821374593767778</v>
      </c>
    </row>
    <row r="34" spans="1:41" x14ac:dyDescent="0.25">
      <c r="A34" t="s">
        <v>64</v>
      </c>
      <c r="B34">
        <v>86</v>
      </c>
      <c r="C34">
        <v>25</v>
      </c>
      <c r="D34">
        <v>43</v>
      </c>
      <c r="E34">
        <v>92</v>
      </c>
      <c r="F34">
        <v>52</v>
      </c>
      <c r="G34">
        <v>28</v>
      </c>
      <c r="H34">
        <v>51.95</v>
      </c>
      <c r="I34">
        <v>8.59</v>
      </c>
      <c r="J34">
        <v>47.64</v>
      </c>
      <c r="K34">
        <v>8.15</v>
      </c>
      <c r="L34">
        <v>47.53</v>
      </c>
      <c r="M34">
        <v>10.93</v>
      </c>
      <c r="N34">
        <v>50.17</v>
      </c>
      <c r="O34">
        <v>8.33</v>
      </c>
      <c r="P34">
        <v>52.44</v>
      </c>
      <c r="Q34">
        <v>9.15</v>
      </c>
      <c r="R34">
        <v>1</v>
      </c>
      <c r="S34">
        <v>0.32666791657863659</v>
      </c>
      <c r="T34">
        <f t="shared" si="0"/>
        <v>0.22692696783782901</v>
      </c>
      <c r="Y34">
        <f t="shared" si="1"/>
        <v>2.5500316971536998</v>
      </c>
      <c r="Z34">
        <f t="shared" si="4"/>
        <v>-0.1941170645865439</v>
      </c>
      <c r="AA34">
        <f t="shared" si="4"/>
        <v>-2.1928991207410861E-2</v>
      </c>
      <c r="AB34">
        <f t="shared" si="4"/>
        <v>0.13217192857982374</v>
      </c>
      <c r="AC34">
        <f t="shared" si="4"/>
        <v>1.2076216016385885E-2</v>
      </c>
      <c r="AD34">
        <f t="shared" si="4"/>
        <v>-1.4558565285847874E-2</v>
      </c>
      <c r="AE34">
        <f t="shared" si="4"/>
        <v>2.844751219529961E-3</v>
      </c>
      <c r="AF34">
        <f t="shared" si="4"/>
        <v>-1.278526840488402</v>
      </c>
      <c r="AG34">
        <f t="shared" si="4"/>
        <v>9.6448369505712332E-3</v>
      </c>
      <c r="AH34">
        <f t="shared" si="4"/>
        <v>-0.69386907831802469</v>
      </c>
      <c r="AI34">
        <f t="shared" si="4"/>
        <v>2.434807465829775E-2</v>
      </c>
      <c r="AJ34">
        <f t="shared" si="4"/>
        <v>0.93967761633605074</v>
      </c>
      <c r="AK34">
        <f t="shared" si="4"/>
        <v>0.12674445033450429</v>
      </c>
      <c r="AL34">
        <f t="shared" si="4"/>
        <v>-0.62987580314895231</v>
      </c>
      <c r="AM34">
        <f t="shared" si="4"/>
        <v>-0.10656405923021417</v>
      </c>
      <c r="AN34">
        <f t="shared" si="4"/>
        <v>-0.45411945681016058</v>
      </c>
      <c r="AO34">
        <f t="shared" si="3"/>
        <v>-0.17705274433547791</v>
      </c>
    </row>
    <row r="35" spans="1:41" x14ac:dyDescent="0.25">
      <c r="A35" t="s">
        <v>68</v>
      </c>
      <c r="B35">
        <v>57</v>
      </c>
      <c r="C35">
        <v>51</v>
      </c>
      <c r="D35">
        <v>42</v>
      </c>
      <c r="E35">
        <v>86</v>
      </c>
      <c r="F35">
        <v>48</v>
      </c>
      <c r="G35">
        <v>44</v>
      </c>
      <c r="H35">
        <v>49</v>
      </c>
      <c r="I35">
        <v>8.2799999999999994</v>
      </c>
      <c r="J35">
        <v>45.26</v>
      </c>
      <c r="K35">
        <v>8.57</v>
      </c>
      <c r="L35">
        <v>46.8</v>
      </c>
      <c r="M35">
        <v>10.34</v>
      </c>
      <c r="N35">
        <v>54.03</v>
      </c>
      <c r="O35">
        <v>9.1999999999999993</v>
      </c>
      <c r="P35">
        <v>49.64</v>
      </c>
      <c r="Q35">
        <v>9.6999999999999993</v>
      </c>
      <c r="R35">
        <v>1</v>
      </c>
      <c r="S35">
        <v>0.46572133379517733</v>
      </c>
      <c r="T35">
        <f t="shared" si="0"/>
        <v>0.30937526170810903</v>
      </c>
      <c r="Y35">
        <f t="shared" si="1"/>
        <v>2.5500316971536998</v>
      </c>
      <c r="Z35">
        <f t="shared" si="4"/>
        <v>-0.1286589846678256</v>
      </c>
      <c r="AA35">
        <f t="shared" si="4"/>
        <v>-4.4735142063118155E-2</v>
      </c>
      <c r="AB35">
        <f t="shared" si="4"/>
        <v>0.1290981627988976</v>
      </c>
      <c r="AC35">
        <f t="shared" si="4"/>
        <v>1.1288636710969415E-2</v>
      </c>
      <c r="AD35">
        <f t="shared" si="4"/>
        <v>-1.343867564847496E-2</v>
      </c>
      <c r="AE35">
        <f t="shared" si="4"/>
        <v>4.4703233449756531E-3</v>
      </c>
      <c r="AF35">
        <f t="shared" si="4"/>
        <v>-1.2059252200949315</v>
      </c>
      <c r="AG35">
        <f t="shared" si="4"/>
        <v>9.2967694936821662E-3</v>
      </c>
      <c r="AH35">
        <f t="shared" si="4"/>
        <v>-0.65920475408635171</v>
      </c>
      <c r="AI35">
        <f t="shared" si="4"/>
        <v>2.560282206400144E-2</v>
      </c>
      <c r="AJ35">
        <f t="shared" si="4"/>
        <v>0.92524537017730213</v>
      </c>
      <c r="AK35">
        <f t="shared" si="4"/>
        <v>0.11990280113986956</v>
      </c>
      <c r="AL35">
        <f t="shared" si="4"/>
        <v>-0.67833744556782727</v>
      </c>
      <c r="AM35">
        <f t="shared" si="4"/>
        <v>-0.11769379890972033</v>
      </c>
      <c r="AN35">
        <f t="shared" si="4"/>
        <v>-0.42987204111472865</v>
      </c>
      <c r="AO35">
        <f t="shared" si="3"/>
        <v>-0.18769525902230988</v>
      </c>
    </row>
    <row r="36" spans="1:41" x14ac:dyDescent="0.25">
      <c r="A36" t="s">
        <v>71</v>
      </c>
      <c r="B36">
        <v>66</v>
      </c>
      <c r="C36">
        <v>37</v>
      </c>
      <c r="D36">
        <v>45</v>
      </c>
      <c r="E36">
        <v>85</v>
      </c>
      <c r="F36">
        <v>46</v>
      </c>
      <c r="G36">
        <v>49</v>
      </c>
      <c r="H36">
        <v>51.59</v>
      </c>
      <c r="I36">
        <v>9.51</v>
      </c>
      <c r="J36">
        <v>47.89</v>
      </c>
      <c r="K36">
        <v>9.07</v>
      </c>
      <c r="L36">
        <v>48.71</v>
      </c>
      <c r="M36">
        <v>11.13</v>
      </c>
      <c r="N36">
        <v>49.88</v>
      </c>
      <c r="O36">
        <v>10.18</v>
      </c>
      <c r="P36">
        <v>52.7</v>
      </c>
      <c r="Q36">
        <v>9.48</v>
      </c>
      <c r="R36">
        <v>1</v>
      </c>
      <c r="S36">
        <v>0.45597101475769519</v>
      </c>
      <c r="T36">
        <f t="shared" si="0"/>
        <v>0.27657195688703673</v>
      </c>
      <c r="Y36">
        <f t="shared" si="1"/>
        <v>2.5500316971536998</v>
      </c>
      <c r="Z36">
        <f t="shared" si="4"/>
        <v>-0.14897356119432439</v>
      </c>
      <c r="AA36">
        <f t="shared" si="4"/>
        <v>-3.2454906986968075E-2</v>
      </c>
      <c r="AB36">
        <f t="shared" si="4"/>
        <v>0.13831946014167601</v>
      </c>
      <c r="AC36">
        <f t="shared" si="4"/>
        <v>1.1157373493400003E-2</v>
      </c>
      <c r="AD36">
        <f t="shared" si="4"/>
        <v>-1.2878730829788503E-2</v>
      </c>
      <c r="AE36">
        <f t="shared" si="4"/>
        <v>4.9783146341774321E-3</v>
      </c>
      <c r="AF36">
        <f t="shared" si="4"/>
        <v>-1.2696669817285209</v>
      </c>
      <c r="AG36">
        <f t="shared" si="4"/>
        <v>1.0677811338758142E-2</v>
      </c>
      <c r="AH36">
        <f t="shared" si="4"/>
        <v>-0.69751028884656174</v>
      </c>
      <c r="AI36">
        <f t="shared" si="4"/>
        <v>2.7096568975553448E-2</v>
      </c>
      <c r="AJ36">
        <f t="shared" si="4"/>
        <v>0.96300645259265794</v>
      </c>
      <c r="AK36">
        <f t="shared" si="4"/>
        <v>0.12906365345132964</v>
      </c>
      <c r="AL36">
        <f t="shared" si="4"/>
        <v>-0.62623490255271563</v>
      </c>
      <c r="AM36">
        <f t="shared" si="4"/>
        <v>-0.1302307470544514</v>
      </c>
      <c r="AN36">
        <f t="shared" si="4"/>
        <v>-0.45637100255330787</v>
      </c>
      <c r="AO36">
        <f t="shared" si="3"/>
        <v>-0.18343825314757711</v>
      </c>
    </row>
    <row r="37" spans="1:41" x14ac:dyDescent="0.25">
      <c r="A37" t="s">
        <v>26</v>
      </c>
      <c r="B37">
        <v>49</v>
      </c>
      <c r="C37">
        <v>46</v>
      </c>
      <c r="D37">
        <v>56</v>
      </c>
      <c r="E37">
        <v>86</v>
      </c>
      <c r="F37">
        <v>20</v>
      </c>
      <c r="G37">
        <v>62</v>
      </c>
      <c r="H37">
        <v>49.1</v>
      </c>
      <c r="I37">
        <v>7.78</v>
      </c>
      <c r="J37">
        <v>42.75</v>
      </c>
      <c r="K37">
        <v>9.3800000000000008</v>
      </c>
      <c r="L37">
        <v>48.18</v>
      </c>
      <c r="M37">
        <v>9.76</v>
      </c>
      <c r="N37">
        <v>55.05</v>
      </c>
      <c r="O37">
        <v>9.2100000000000009</v>
      </c>
      <c r="P37">
        <v>50.83</v>
      </c>
      <c r="Q37">
        <v>10.59</v>
      </c>
      <c r="R37">
        <v>1</v>
      </c>
      <c r="S37">
        <v>0.29597039487859678</v>
      </c>
      <c r="T37">
        <f t="shared" si="0"/>
        <v>0.40057098859110019</v>
      </c>
      <c r="Y37">
        <f t="shared" si="1"/>
        <v>2.5500316971536998</v>
      </c>
      <c r="Z37">
        <f t="shared" ref="Z37:AN74" si="5">Z$2*B37</f>
        <v>-0.11060158331093781</v>
      </c>
      <c r="AA37">
        <f t="shared" si="5"/>
        <v>-4.0349343821635984E-2</v>
      </c>
      <c r="AB37">
        <f t="shared" si="5"/>
        <v>0.17213088373186347</v>
      </c>
      <c r="AC37">
        <f t="shared" si="5"/>
        <v>1.1288636710969415E-2</v>
      </c>
      <c r="AD37">
        <f t="shared" si="5"/>
        <v>-5.5994481868645671E-3</v>
      </c>
      <c r="AE37">
        <f t="shared" si="5"/>
        <v>6.2990919861020565E-3</v>
      </c>
      <c r="AF37">
        <f t="shared" si="5"/>
        <v>-1.2083862919726762</v>
      </c>
      <c r="AG37">
        <f t="shared" si="5"/>
        <v>8.7353703696675441E-3</v>
      </c>
      <c r="AH37">
        <f t="shared" si="5"/>
        <v>-0.62264700037983955</v>
      </c>
      <c r="AI37">
        <f t="shared" si="5"/>
        <v>2.8022692060715695E-2</v>
      </c>
      <c r="AJ37">
        <f t="shared" si="5"/>
        <v>0.95252824647740209</v>
      </c>
      <c r="AK37">
        <f t="shared" si="5"/>
        <v>0.11317711210107612</v>
      </c>
      <c r="AL37">
        <f t="shared" si="5"/>
        <v>-0.69114337180286667</v>
      </c>
      <c r="AM37">
        <f t="shared" si="5"/>
        <v>-0.11782172695201353</v>
      </c>
      <c r="AN37">
        <f t="shared" si="5"/>
        <v>-0.44017719278528722</v>
      </c>
      <c r="AO37">
        <f t="shared" si="3"/>
        <v>-0.20491678278827441</v>
      </c>
    </row>
    <row r="38" spans="1:41" x14ac:dyDescent="0.25">
      <c r="A38" t="s">
        <v>28</v>
      </c>
      <c r="B38">
        <v>11</v>
      </c>
      <c r="C38">
        <v>55</v>
      </c>
      <c r="D38">
        <v>79</v>
      </c>
      <c r="E38">
        <v>70</v>
      </c>
      <c r="F38">
        <v>60</v>
      </c>
      <c r="G38">
        <v>63</v>
      </c>
      <c r="H38">
        <v>50.61</v>
      </c>
      <c r="I38">
        <v>9.2100000000000009</v>
      </c>
      <c r="J38">
        <v>45.9</v>
      </c>
      <c r="K38">
        <v>8.34</v>
      </c>
      <c r="L38">
        <v>46.73</v>
      </c>
      <c r="M38">
        <v>11.1</v>
      </c>
      <c r="N38">
        <v>49.69</v>
      </c>
      <c r="O38">
        <v>8.94</v>
      </c>
      <c r="P38">
        <v>49.29</v>
      </c>
      <c r="Q38">
        <v>10.34</v>
      </c>
      <c r="R38">
        <v>1</v>
      </c>
      <c r="S38">
        <v>0.36762767942728414</v>
      </c>
      <c r="T38">
        <f t="shared" si="0"/>
        <v>0.52719888137090387</v>
      </c>
      <c r="Y38">
        <f t="shared" si="1"/>
        <v>2.5500316971536998</v>
      </c>
      <c r="Z38">
        <f t="shared" si="5"/>
        <v>-2.4828926865720732E-2</v>
      </c>
      <c r="AA38">
        <f t="shared" si="5"/>
        <v>-4.8243780656303893E-2</v>
      </c>
      <c r="AB38">
        <f t="shared" si="5"/>
        <v>0.24282749669316456</v>
      </c>
      <c r="AC38">
        <f t="shared" si="5"/>
        <v>9.1884252298588247E-3</v>
      </c>
      <c r="AD38">
        <f t="shared" si="5"/>
        <v>-1.67983445605937E-2</v>
      </c>
      <c r="AE38">
        <f t="shared" si="5"/>
        <v>6.4006902439424128E-3</v>
      </c>
      <c r="AF38">
        <f t="shared" si="5"/>
        <v>-1.2455484773266221</v>
      </c>
      <c r="AG38">
        <f t="shared" si="5"/>
        <v>1.0340971864349369E-2</v>
      </c>
      <c r="AH38">
        <f t="shared" si="5"/>
        <v>-0.6685262530394066</v>
      </c>
      <c r="AI38">
        <f t="shared" si="5"/>
        <v>2.4915698484687512E-2</v>
      </c>
      <c r="AJ38">
        <f t="shared" si="5"/>
        <v>0.92386145616207971</v>
      </c>
      <c r="AK38">
        <f t="shared" si="5"/>
        <v>0.12871577298380582</v>
      </c>
      <c r="AL38">
        <f t="shared" si="5"/>
        <v>-0.62384948492069836</v>
      </c>
      <c r="AM38">
        <f t="shared" si="5"/>
        <v>-0.1143676698100978</v>
      </c>
      <c r="AN38">
        <f t="shared" si="5"/>
        <v>-0.42684111415279968</v>
      </c>
      <c r="AO38">
        <f t="shared" si="3"/>
        <v>-0.20007927611244167</v>
      </c>
    </row>
    <row r="39" spans="1:41" x14ac:dyDescent="0.25">
      <c r="A39" t="s">
        <v>46</v>
      </c>
      <c r="B39">
        <v>50</v>
      </c>
      <c r="C39">
        <v>76</v>
      </c>
      <c r="D39">
        <v>70</v>
      </c>
      <c r="E39">
        <v>75</v>
      </c>
      <c r="F39">
        <v>61</v>
      </c>
      <c r="G39">
        <v>30</v>
      </c>
      <c r="H39">
        <v>49.8</v>
      </c>
      <c r="I39">
        <v>8.09</v>
      </c>
      <c r="J39">
        <v>46.52</v>
      </c>
      <c r="K39">
        <v>8.59</v>
      </c>
      <c r="L39">
        <v>48.62</v>
      </c>
      <c r="M39">
        <v>11.28</v>
      </c>
      <c r="N39">
        <v>51.66</v>
      </c>
      <c r="O39">
        <v>9.7200000000000006</v>
      </c>
      <c r="P39">
        <v>50</v>
      </c>
      <c r="Q39">
        <v>9.99</v>
      </c>
      <c r="R39">
        <v>1</v>
      </c>
      <c r="S39">
        <v>0.44602376507898889</v>
      </c>
      <c r="T39">
        <f t="shared" si="0"/>
        <v>0.40586784283149702</v>
      </c>
      <c r="Y39">
        <f t="shared" si="1"/>
        <v>2.5500316971536998</v>
      </c>
      <c r="Z39">
        <f t="shared" si="5"/>
        <v>-0.11285875848054878</v>
      </c>
      <c r="AA39">
        <f t="shared" si="5"/>
        <v>-6.6664133270529016E-2</v>
      </c>
      <c r="AB39">
        <f t="shared" si="5"/>
        <v>0.21516360466482937</v>
      </c>
      <c r="AC39">
        <f t="shared" si="5"/>
        <v>9.8447413177058848E-3</v>
      </c>
      <c r="AD39">
        <f t="shared" si="5"/>
        <v>-1.7078316969936929E-2</v>
      </c>
      <c r="AE39">
        <f t="shared" si="5"/>
        <v>3.0479477352106728E-3</v>
      </c>
      <c r="AF39">
        <f t="shared" si="5"/>
        <v>-1.2256137951168895</v>
      </c>
      <c r="AG39">
        <f t="shared" si="5"/>
        <v>9.0834378265566094E-3</v>
      </c>
      <c r="AH39">
        <f t="shared" si="5"/>
        <v>-0.67755645515017859</v>
      </c>
      <c r="AI39">
        <f t="shared" si="5"/>
        <v>2.5662571940463518E-2</v>
      </c>
      <c r="AJ39">
        <f t="shared" si="5"/>
        <v>0.96122713457308617</v>
      </c>
      <c r="AK39">
        <f t="shared" si="5"/>
        <v>0.1308030557889486</v>
      </c>
      <c r="AL39">
        <f t="shared" si="5"/>
        <v>-0.64858249931582368</v>
      </c>
      <c r="AM39">
        <f t="shared" si="5"/>
        <v>-0.1243460571089654</v>
      </c>
      <c r="AN39">
        <f t="shared" si="5"/>
        <v>-0.43298956598985561</v>
      </c>
      <c r="AO39">
        <f t="shared" si="3"/>
        <v>-0.19330676676627587</v>
      </c>
    </row>
    <row r="40" spans="1:41" x14ac:dyDescent="0.25">
      <c r="A40" t="s">
        <v>60</v>
      </c>
      <c r="B40">
        <v>94</v>
      </c>
      <c r="C40">
        <v>32</v>
      </c>
      <c r="D40">
        <v>64</v>
      </c>
      <c r="E40">
        <v>44</v>
      </c>
      <c r="F40">
        <v>27</v>
      </c>
      <c r="G40">
        <v>42</v>
      </c>
      <c r="H40">
        <v>48.12</v>
      </c>
      <c r="I40">
        <v>7.57</v>
      </c>
      <c r="J40">
        <v>47.96</v>
      </c>
      <c r="K40">
        <v>7.45</v>
      </c>
      <c r="L40">
        <v>43.14</v>
      </c>
      <c r="M40">
        <v>7.71</v>
      </c>
      <c r="N40">
        <v>51.41</v>
      </c>
      <c r="O40">
        <v>8.42</v>
      </c>
      <c r="P40">
        <v>49.34</v>
      </c>
      <c r="Q40">
        <v>7.72</v>
      </c>
      <c r="R40">
        <v>1</v>
      </c>
      <c r="S40">
        <v>0.32241949753710974</v>
      </c>
      <c r="T40">
        <f t="shared" si="0"/>
        <v>0.26942758629888341</v>
      </c>
      <c r="Y40">
        <f t="shared" si="1"/>
        <v>2.5500316971536998</v>
      </c>
      <c r="Z40">
        <f t="shared" si="5"/>
        <v>-0.2121744659434317</v>
      </c>
      <c r="AA40">
        <f t="shared" si="5"/>
        <v>-2.8069108745485901E-2</v>
      </c>
      <c r="AB40">
        <f t="shared" si="5"/>
        <v>0.19672100997927255</v>
      </c>
      <c r="AC40">
        <f t="shared" si="5"/>
        <v>5.775581573054119E-3</v>
      </c>
      <c r="AD40">
        <f t="shared" si="5"/>
        <v>-7.5592550522671654E-3</v>
      </c>
      <c r="AE40">
        <f t="shared" si="5"/>
        <v>4.2671268292949413E-3</v>
      </c>
      <c r="AF40">
        <f t="shared" si="5"/>
        <v>-1.1842677875707777</v>
      </c>
      <c r="AG40">
        <f t="shared" si="5"/>
        <v>8.4995827375814025E-3</v>
      </c>
      <c r="AH40">
        <f t="shared" si="5"/>
        <v>-0.69852982779455219</v>
      </c>
      <c r="AI40">
        <f t="shared" si="5"/>
        <v>2.225682898212494E-2</v>
      </c>
      <c r="AJ40">
        <f t="shared" si="5"/>
        <v>0.85288643738138503</v>
      </c>
      <c r="AK40">
        <f t="shared" si="5"/>
        <v>8.9405280153616484E-2</v>
      </c>
      <c r="AL40">
        <f t="shared" si="5"/>
        <v>-0.64544379190527479</v>
      </c>
      <c r="AM40">
        <f t="shared" si="5"/>
        <v>-0.10771541161085274</v>
      </c>
      <c r="AN40">
        <f t="shared" si="5"/>
        <v>-0.42727410371878954</v>
      </c>
      <c r="AO40">
        <f t="shared" si="3"/>
        <v>-0.14938220614971467</v>
      </c>
    </row>
    <row r="41" spans="1:41" x14ac:dyDescent="0.25">
      <c r="A41" t="s">
        <v>62</v>
      </c>
      <c r="B41">
        <v>63</v>
      </c>
      <c r="C41">
        <v>27</v>
      </c>
      <c r="D41">
        <v>31</v>
      </c>
      <c r="E41">
        <v>99</v>
      </c>
      <c r="F41">
        <v>28</v>
      </c>
      <c r="G41">
        <v>33</v>
      </c>
      <c r="H41">
        <v>48.06</v>
      </c>
      <c r="I41">
        <v>9.67</v>
      </c>
      <c r="J41">
        <v>49.52</v>
      </c>
      <c r="K41">
        <v>8.76</v>
      </c>
      <c r="L41">
        <v>47.75</v>
      </c>
      <c r="M41">
        <v>10.11</v>
      </c>
      <c r="N41">
        <v>50.21</v>
      </c>
      <c r="O41">
        <v>9.6199999999999992</v>
      </c>
      <c r="P41">
        <v>50.29</v>
      </c>
      <c r="Q41">
        <v>9.51</v>
      </c>
      <c r="R41">
        <v>1</v>
      </c>
      <c r="S41">
        <v>0.37910152681174436</v>
      </c>
      <c r="T41">
        <f t="shared" si="0"/>
        <v>0.30922578826895325</v>
      </c>
      <c r="Y41">
        <f t="shared" si="1"/>
        <v>2.5500316971536998</v>
      </c>
      <c r="Z41">
        <f t="shared" si="5"/>
        <v>-0.14220203568549147</v>
      </c>
      <c r="AA41">
        <f t="shared" si="5"/>
        <v>-2.368331050400373E-2</v>
      </c>
      <c r="AB41">
        <f t="shared" si="5"/>
        <v>9.5286739208710142E-2</v>
      </c>
      <c r="AC41">
        <f t="shared" si="5"/>
        <v>1.2995058539371768E-2</v>
      </c>
      <c r="AD41">
        <f t="shared" si="5"/>
        <v>-7.839227461610393E-3</v>
      </c>
      <c r="AE41">
        <f t="shared" si="5"/>
        <v>3.35274250873174E-3</v>
      </c>
      <c r="AF41">
        <f t="shared" si="5"/>
        <v>-1.1827911444441308</v>
      </c>
      <c r="AG41">
        <f t="shared" si="5"/>
        <v>1.0857459058442822E-2</v>
      </c>
      <c r="AH41">
        <f t="shared" si="5"/>
        <v>-0.72125098149262357</v>
      </c>
      <c r="AI41">
        <f t="shared" si="5"/>
        <v>2.6170445890391202E-2</v>
      </c>
      <c r="AJ41">
        <f t="shared" si="5"/>
        <v>0.94402706038389272</v>
      </c>
      <c r="AK41">
        <f t="shared" si="5"/>
        <v>0.11723571755552044</v>
      </c>
      <c r="AL41">
        <f t="shared" si="5"/>
        <v>-0.6303779963346402</v>
      </c>
      <c r="AM41">
        <f t="shared" si="5"/>
        <v>-0.12306677668603365</v>
      </c>
      <c r="AN41">
        <f t="shared" si="5"/>
        <v>-0.43550090547259679</v>
      </c>
      <c r="AO41">
        <f t="shared" si="3"/>
        <v>-0.18401875394867701</v>
      </c>
    </row>
  </sheetData>
  <sortState ref="A3:S41">
    <sortCondition descending="1" ref="R3:R41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7" workbookViewId="0">
      <selection activeCell="A16" sqref="A16:B33"/>
    </sheetView>
  </sheetViews>
  <sheetFormatPr defaultRowHeight="15.75" x14ac:dyDescent="0.25"/>
  <sheetData>
    <row r="1" spans="1:9" x14ac:dyDescent="0.25">
      <c r="A1" t="s">
        <v>75</v>
      </c>
    </row>
    <row r="2" spans="1:9" ht="16.5" thickBot="1" x14ac:dyDescent="0.3"/>
    <row r="3" spans="1:9" x14ac:dyDescent="0.25">
      <c r="A3" s="7" t="s">
        <v>76</v>
      </c>
      <c r="B3" s="7"/>
    </row>
    <row r="4" spans="1:9" x14ac:dyDescent="0.25">
      <c r="A4" s="4" t="s">
        <v>77</v>
      </c>
      <c r="B4" s="4">
        <v>0.9257819876255623</v>
      </c>
    </row>
    <row r="5" spans="1:9" x14ac:dyDescent="0.25">
      <c r="A5" s="4" t="s">
        <v>78</v>
      </c>
      <c r="B5" s="4">
        <v>0.85707228861193674</v>
      </c>
    </row>
    <row r="6" spans="1:9" x14ac:dyDescent="0.25">
      <c r="A6" s="4" t="s">
        <v>79</v>
      </c>
      <c r="B6" s="4">
        <v>0.57121686583581033</v>
      </c>
    </row>
    <row r="7" spans="1:9" x14ac:dyDescent="0.25">
      <c r="A7" s="4" t="s">
        <v>80</v>
      </c>
      <c r="B7" s="4">
        <v>4.0910165783005527E-2</v>
      </c>
    </row>
    <row r="8" spans="1:9" ht="16.5" thickBot="1" x14ac:dyDescent="0.3">
      <c r="A8" s="5" t="s">
        <v>81</v>
      </c>
      <c r="B8" s="5">
        <v>25</v>
      </c>
    </row>
    <row r="10" spans="1:9" ht="16.5" thickBot="1" x14ac:dyDescent="0.3">
      <c r="A10" t="s">
        <v>82</v>
      </c>
    </row>
    <row r="11" spans="1:9" x14ac:dyDescent="0.25">
      <c r="A11" s="6"/>
      <c r="B11" s="6" t="s">
        <v>87</v>
      </c>
      <c r="C11" s="6" t="s">
        <v>88</v>
      </c>
      <c r="D11" s="6" t="s">
        <v>89</v>
      </c>
      <c r="E11" s="6" t="s">
        <v>90</v>
      </c>
      <c r="F11" s="6" t="s">
        <v>91</v>
      </c>
    </row>
    <row r="12" spans="1:9" x14ac:dyDescent="0.25">
      <c r="A12" s="4" t="s">
        <v>83</v>
      </c>
      <c r="B12" s="4">
        <v>16</v>
      </c>
      <c r="C12" s="4">
        <v>8.0288525027758545E-2</v>
      </c>
      <c r="D12" s="4">
        <v>5.0180328142349091E-3</v>
      </c>
      <c r="E12" s="4">
        <v>2.9982719246266321</v>
      </c>
      <c r="F12" s="4">
        <v>5.9764754229460114E-2</v>
      </c>
    </row>
    <row r="13" spans="1:9" x14ac:dyDescent="0.25">
      <c r="A13" s="4" t="s">
        <v>84</v>
      </c>
      <c r="B13" s="4">
        <v>8</v>
      </c>
      <c r="C13" s="4">
        <v>1.3389133315143971E-2</v>
      </c>
      <c r="D13" s="4">
        <v>1.6736416643929964E-3</v>
      </c>
      <c r="E13" s="4"/>
      <c r="F13" s="4"/>
    </row>
    <row r="14" spans="1:9" ht="16.5" thickBot="1" x14ac:dyDescent="0.3">
      <c r="A14" s="5" t="s">
        <v>85</v>
      </c>
      <c r="B14" s="5">
        <v>24</v>
      </c>
      <c r="C14" s="5">
        <v>9.3677658342902509E-2</v>
      </c>
      <c r="D14" s="5"/>
      <c r="E14" s="5"/>
      <c r="F14" s="5"/>
    </row>
    <row r="15" spans="1:9" ht="16.5" thickBot="1" x14ac:dyDescent="0.3"/>
    <row r="16" spans="1:9" x14ac:dyDescent="0.25">
      <c r="A16" s="6"/>
      <c r="B16" s="6" t="s">
        <v>92</v>
      </c>
      <c r="C16" s="6" t="s">
        <v>80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</row>
    <row r="17" spans="1:9" x14ac:dyDescent="0.25">
      <c r="A17" s="4" t="s">
        <v>86</v>
      </c>
      <c r="B17" s="4">
        <v>2.5500316971536998</v>
      </c>
      <c r="C17" s="4">
        <v>1.1360575050578885</v>
      </c>
      <c r="D17" s="4">
        <v>2.2446325875236055</v>
      </c>
      <c r="E17" s="4">
        <v>5.5026252632147242E-2</v>
      </c>
      <c r="F17" s="4">
        <v>-6.9721607339519931E-2</v>
      </c>
      <c r="G17" s="4">
        <v>5.16978500164692</v>
      </c>
      <c r="H17" s="4">
        <v>-6.9721607339519931E-2</v>
      </c>
      <c r="I17" s="4">
        <v>5.16978500164692</v>
      </c>
    </row>
    <row r="18" spans="1:9" x14ac:dyDescent="0.25">
      <c r="A18" s="4" t="s">
        <v>1</v>
      </c>
      <c r="B18" s="4">
        <v>-2.2571751696109756E-3</v>
      </c>
      <c r="C18" s="4">
        <v>9.3071957164654433E-4</v>
      </c>
      <c r="D18" s="4">
        <v>-2.4251936226266166</v>
      </c>
      <c r="E18" s="4">
        <v>4.1512351789644103E-2</v>
      </c>
      <c r="F18" s="4">
        <v>-4.4034183505433575E-3</v>
      </c>
      <c r="G18" s="4">
        <v>-1.109319886785933E-4</v>
      </c>
      <c r="H18" s="4">
        <v>-4.4034183505433575E-3</v>
      </c>
      <c r="I18" s="4">
        <v>-1.109319886785933E-4</v>
      </c>
    </row>
    <row r="19" spans="1:9" x14ac:dyDescent="0.25">
      <c r="A19" s="4" t="s">
        <v>2</v>
      </c>
      <c r="B19" s="4">
        <v>-8.7715964829643441E-4</v>
      </c>
      <c r="C19" s="4">
        <v>8.7220247555974651E-4</v>
      </c>
      <c r="D19" s="4">
        <v>-1.0056835114272138</v>
      </c>
      <c r="E19" s="4">
        <v>0.3440136356379645</v>
      </c>
      <c r="F19" s="4">
        <v>-2.8884621636725213E-3</v>
      </c>
      <c r="G19" s="4">
        <v>1.1341428670796523E-3</v>
      </c>
      <c r="H19" s="4">
        <v>-2.8884621636725213E-3</v>
      </c>
      <c r="I19" s="4">
        <v>1.1341428670796523E-3</v>
      </c>
    </row>
    <row r="20" spans="1:9" x14ac:dyDescent="0.25">
      <c r="A20" s="4" t="s">
        <v>3</v>
      </c>
      <c r="B20" s="4">
        <v>3.0737657809261337E-3</v>
      </c>
      <c r="C20" s="4">
        <v>1.1205224240838747E-3</v>
      </c>
      <c r="D20" s="4">
        <v>2.7431541884931101</v>
      </c>
      <c r="E20" s="4">
        <v>2.5325451842051962E-2</v>
      </c>
      <c r="F20" s="4">
        <v>4.8983643739972105E-4</v>
      </c>
      <c r="G20" s="4">
        <v>5.6576951244525463E-3</v>
      </c>
      <c r="H20" s="4">
        <v>4.8983643739972105E-4</v>
      </c>
      <c r="I20" s="4">
        <v>5.6576951244525463E-3</v>
      </c>
    </row>
    <row r="21" spans="1:9" x14ac:dyDescent="0.25">
      <c r="A21" s="4" t="s">
        <v>4</v>
      </c>
      <c r="B21" s="4">
        <v>1.3126321756941179E-4</v>
      </c>
      <c r="C21" s="4">
        <v>7.7624185570141749E-4</v>
      </c>
      <c r="D21" s="4">
        <v>0.16910092725005332</v>
      </c>
      <c r="E21" s="4">
        <v>0.86991476187916872</v>
      </c>
      <c r="F21" s="4">
        <v>-1.6587537115966132E-3</v>
      </c>
      <c r="G21" s="4">
        <v>1.921280146735437E-3</v>
      </c>
      <c r="H21" s="4">
        <v>-1.6587537115966132E-3</v>
      </c>
      <c r="I21" s="4">
        <v>1.921280146735437E-3</v>
      </c>
    </row>
    <row r="22" spans="1:9" x14ac:dyDescent="0.25">
      <c r="A22" s="4" t="s">
        <v>5</v>
      </c>
      <c r="B22" s="4">
        <v>-2.7997240934322834E-4</v>
      </c>
      <c r="C22" s="4">
        <v>7.307310129218862E-4</v>
      </c>
      <c r="D22" s="4">
        <v>-0.38314017660717087</v>
      </c>
      <c r="E22" s="4">
        <v>0.71159603377461644</v>
      </c>
      <c r="F22" s="4">
        <v>-1.9650411468630277E-3</v>
      </c>
      <c r="G22" s="4">
        <v>1.4050963281765708E-3</v>
      </c>
      <c r="H22" s="4">
        <v>-1.9650411468630277E-3</v>
      </c>
      <c r="I22" s="4">
        <v>1.4050963281765708E-3</v>
      </c>
    </row>
    <row r="23" spans="1:9" x14ac:dyDescent="0.25">
      <c r="A23" s="4" t="s">
        <v>6</v>
      </c>
      <c r="B23" s="4">
        <v>1.0159825784035575E-4</v>
      </c>
      <c r="C23" s="4">
        <v>9.0104638488967424E-4</v>
      </c>
      <c r="D23" s="4">
        <v>0.11275585757196688</v>
      </c>
      <c r="E23" s="4">
        <v>0.91300218104723574</v>
      </c>
      <c r="F23" s="4">
        <v>-1.9762184317259983E-3</v>
      </c>
      <c r="G23" s="4">
        <v>2.1794149474067101E-3</v>
      </c>
      <c r="H23" s="4">
        <v>-1.9762184317259983E-3</v>
      </c>
      <c r="I23" s="4">
        <v>2.1794149474067101E-3</v>
      </c>
    </row>
    <row r="24" spans="1:9" x14ac:dyDescent="0.25">
      <c r="A24" s="4" t="s">
        <v>7</v>
      </c>
      <c r="B24" s="4">
        <v>-2.4610718777447582E-2</v>
      </c>
      <c r="C24" s="4">
        <v>1.0215721958923939E-2</v>
      </c>
      <c r="D24" s="4">
        <v>-2.4091022520389664</v>
      </c>
      <c r="E24" s="4">
        <v>4.2567788132755496E-2</v>
      </c>
      <c r="F24" s="4">
        <v>-4.8168215858822201E-2</v>
      </c>
      <c r="G24" s="4">
        <v>-1.0532216960729632E-3</v>
      </c>
      <c r="H24" s="4">
        <v>-4.8168215858822201E-2</v>
      </c>
      <c r="I24" s="4">
        <v>-1.0532216960729632E-3</v>
      </c>
    </row>
    <row r="25" spans="1:9" x14ac:dyDescent="0.25">
      <c r="A25" s="4" t="s">
        <v>8</v>
      </c>
      <c r="B25" s="4">
        <v>1.1227982480292473E-3</v>
      </c>
      <c r="C25" s="4">
        <v>1.8404824225373127E-2</v>
      </c>
      <c r="D25" s="4">
        <v>6.1005649077666452E-2</v>
      </c>
      <c r="E25" s="4">
        <v>0.9528512493471023</v>
      </c>
      <c r="F25" s="4">
        <v>-4.1318802523387016E-2</v>
      </c>
      <c r="G25" s="4">
        <v>4.3564399019445504E-2</v>
      </c>
      <c r="H25" s="4">
        <v>-4.1318802523387016E-2</v>
      </c>
      <c r="I25" s="4">
        <v>4.3564399019445504E-2</v>
      </c>
    </row>
    <row r="26" spans="1:9" x14ac:dyDescent="0.25">
      <c r="A26" s="4" t="s">
        <v>9</v>
      </c>
      <c r="B26" s="4">
        <v>-1.4564842114148293E-2</v>
      </c>
      <c r="C26" s="4">
        <v>6.2918313015581095E-3</v>
      </c>
      <c r="D26" s="4">
        <v>-2.3148812191676935</v>
      </c>
      <c r="E26" s="4">
        <v>4.9311899136218446E-2</v>
      </c>
      <c r="F26" s="4">
        <v>-2.9073831113548311E-2</v>
      </c>
      <c r="G26" s="4">
        <v>-5.5853114748274924E-5</v>
      </c>
      <c r="H26" s="4">
        <v>-2.9073831113548311E-2</v>
      </c>
      <c r="I26" s="4">
        <v>-5.5853114748274924E-5</v>
      </c>
    </row>
    <row r="27" spans="1:9" x14ac:dyDescent="0.25">
      <c r="A27" s="4" t="s">
        <v>10</v>
      </c>
      <c r="B27" s="4">
        <v>2.9874938231040185E-3</v>
      </c>
      <c r="C27" s="4">
        <v>1.8547799307739792E-2</v>
      </c>
      <c r="D27" s="4">
        <v>0.16106998860276486</v>
      </c>
      <c r="E27" s="4">
        <v>0.87603152591651157</v>
      </c>
      <c r="F27" s="4">
        <v>-3.9783808079480933E-2</v>
      </c>
      <c r="G27" s="4">
        <v>4.5758795725688965E-2</v>
      </c>
      <c r="H27" s="4">
        <v>-3.9783808079480933E-2</v>
      </c>
      <c r="I27" s="4">
        <v>4.5758795725688965E-2</v>
      </c>
    </row>
    <row r="28" spans="1:9" x14ac:dyDescent="0.25">
      <c r="A28" s="4" t="s">
        <v>11</v>
      </c>
      <c r="B28" s="4">
        <v>1.9770200217463722E-2</v>
      </c>
      <c r="C28" s="4">
        <v>6.1723338245050592E-3</v>
      </c>
      <c r="D28" s="4">
        <v>3.2030348292202158</v>
      </c>
      <c r="E28" s="4">
        <v>1.255496549427401E-2</v>
      </c>
      <c r="F28" s="4">
        <v>5.5367728942945036E-3</v>
      </c>
      <c r="G28" s="4">
        <v>3.4003627540632943E-2</v>
      </c>
      <c r="H28" s="4">
        <v>5.5367728942945036E-3</v>
      </c>
      <c r="I28" s="4">
        <v>3.4003627540632943E-2</v>
      </c>
    </row>
    <row r="29" spans="1:9" x14ac:dyDescent="0.25">
      <c r="A29" s="4" t="s">
        <v>12</v>
      </c>
      <c r="B29" s="4">
        <v>1.1596015584126651E-2</v>
      </c>
      <c r="C29" s="4">
        <v>1.8303710934227824E-2</v>
      </c>
      <c r="D29" s="4">
        <v>0.63353358375225288</v>
      </c>
      <c r="E29" s="4">
        <v>0.54406813750160921</v>
      </c>
      <c r="F29" s="4">
        <v>-3.0612417519784441E-2</v>
      </c>
      <c r="G29" s="4">
        <v>5.3804448688037743E-2</v>
      </c>
      <c r="H29" s="4">
        <v>-3.0612417519784441E-2</v>
      </c>
      <c r="I29" s="4">
        <v>5.3804448688037743E-2</v>
      </c>
    </row>
    <row r="30" spans="1:9" x14ac:dyDescent="0.25">
      <c r="A30" s="4" t="s">
        <v>13</v>
      </c>
      <c r="B30" s="4">
        <v>-1.2554829642195581E-2</v>
      </c>
      <c r="C30" s="4">
        <v>9.3715639471483557E-3</v>
      </c>
      <c r="D30" s="4">
        <v>-1.3396728350784879</v>
      </c>
      <c r="E30" s="4">
        <v>0.21715869267160776</v>
      </c>
      <c r="F30" s="4">
        <v>-3.4165694857649975E-2</v>
      </c>
      <c r="G30" s="4">
        <v>9.0560355732588124E-3</v>
      </c>
      <c r="H30" s="4">
        <v>-3.4165694857649975E-2</v>
      </c>
      <c r="I30" s="4">
        <v>9.0560355732588124E-3</v>
      </c>
    </row>
    <row r="31" spans="1:9" x14ac:dyDescent="0.25">
      <c r="A31" s="4" t="s">
        <v>14</v>
      </c>
      <c r="B31" s="4">
        <v>-1.2792804229317428E-2</v>
      </c>
      <c r="C31" s="4">
        <v>2.9762605044228126E-2</v>
      </c>
      <c r="D31" s="4">
        <v>-0.42982810847057695</v>
      </c>
      <c r="E31" s="4">
        <v>0.67866380678148719</v>
      </c>
      <c r="F31" s="4">
        <v>-8.1425494535755899E-2</v>
      </c>
      <c r="G31" s="4">
        <v>5.5839886077121037E-2</v>
      </c>
      <c r="H31" s="4">
        <v>-8.1425494535755899E-2</v>
      </c>
      <c r="I31" s="4">
        <v>5.5839886077121037E-2</v>
      </c>
    </row>
    <row r="32" spans="1:9" x14ac:dyDescent="0.25">
      <c r="A32" s="4" t="s">
        <v>15</v>
      </c>
      <c r="B32" s="4">
        <v>-8.6597913197971124E-3</v>
      </c>
      <c r="C32" s="4">
        <v>5.1128354235871337E-3</v>
      </c>
      <c r="D32" s="4">
        <v>-1.693735589423971</v>
      </c>
      <c r="E32" s="4">
        <v>0.12876758422910947</v>
      </c>
      <c r="F32" s="4">
        <v>-2.0450010949207391E-2</v>
      </c>
      <c r="G32" s="4">
        <v>3.1304283096131678E-3</v>
      </c>
      <c r="H32" s="4">
        <v>-2.0450010949207391E-2</v>
      </c>
      <c r="I32" s="4">
        <v>3.1304283096131678E-3</v>
      </c>
    </row>
    <row r="33" spans="1:9" ht="16.5" thickBot="1" x14ac:dyDescent="0.3">
      <c r="A33" s="5" t="s">
        <v>16</v>
      </c>
      <c r="B33" s="5">
        <v>-1.9350026703330917E-2</v>
      </c>
      <c r="C33" s="5">
        <v>1.4754828050218492E-2</v>
      </c>
      <c r="D33" s="5">
        <v>-1.3114369505000349</v>
      </c>
      <c r="E33" s="5">
        <v>0.22609544875321061</v>
      </c>
      <c r="F33" s="5">
        <v>-5.3374721201361192E-2</v>
      </c>
      <c r="G33" s="5">
        <v>1.4674667794699361E-2</v>
      </c>
      <c r="H33" s="5">
        <v>-5.3374721201361192E-2</v>
      </c>
      <c r="I33" s="5">
        <v>1.4674667794699361E-2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opLeftCell="S1" workbookViewId="0">
      <selection activeCell="W1" sqref="W1"/>
    </sheetView>
  </sheetViews>
  <sheetFormatPr defaultRowHeight="15.75" x14ac:dyDescent="0.25"/>
  <cols>
    <col min="1" max="1" width="13.875" bestFit="1" customWidth="1"/>
    <col min="24" max="24" width="10.625" bestFit="1" customWidth="1"/>
  </cols>
  <sheetData>
    <row r="1" spans="1:41" x14ac:dyDescent="0.25">
      <c r="V1" t="s">
        <v>102</v>
      </c>
      <c r="W1" t="s">
        <v>103</v>
      </c>
      <c r="Y1" t="s">
        <v>86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</row>
    <row r="2" spans="1:4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74</v>
      </c>
      <c r="S2" t="s">
        <v>24</v>
      </c>
      <c r="T2" t="s">
        <v>99</v>
      </c>
      <c r="U2" t="s">
        <v>100</v>
      </c>
      <c r="V2">
        <f>RSQ(S3:S35,T3:T35)</f>
        <v>0.6393136612424003</v>
      </c>
      <c r="W2">
        <f>CORREL(S3:S35,T3:T35)</f>
        <v>0.79957092320969259</v>
      </c>
      <c r="X2" t="s">
        <v>92</v>
      </c>
      <c r="Y2">
        <v>0.38600037592944775</v>
      </c>
      <c r="Z2">
        <v>7.2494556147256371E-4</v>
      </c>
      <c r="AA2">
        <v>9.7760639795176139E-4</v>
      </c>
      <c r="AB2">
        <v>-1.9087886163888043E-4</v>
      </c>
      <c r="AC2">
        <v>-7.6147414104196049E-4</v>
      </c>
      <c r="AD2">
        <v>-9.5144718902563544E-4</v>
      </c>
      <c r="AE2">
        <v>-6.6435788301660663E-4</v>
      </c>
      <c r="AF2">
        <v>-3.2275746489364471E-3</v>
      </c>
      <c r="AG2">
        <v>4.709400515566127E-2</v>
      </c>
      <c r="AH2">
        <v>-1.621033240683967E-2</v>
      </c>
      <c r="AI2">
        <v>-2.9495602580189604E-2</v>
      </c>
      <c r="AJ2">
        <v>2.2192492455633171E-2</v>
      </c>
      <c r="AK2">
        <v>4.3192588776986389E-2</v>
      </c>
      <c r="AL2">
        <v>5.5072144349439557E-3</v>
      </c>
      <c r="AM2">
        <v>-3.5209262700893425E-2</v>
      </c>
      <c r="AN2">
        <v>-8.4512353877515059E-3</v>
      </c>
      <c r="AO2">
        <v>-2.4106826597050393E-2</v>
      </c>
    </row>
    <row r="3" spans="1:41" x14ac:dyDescent="0.25">
      <c r="A3" t="s">
        <v>47</v>
      </c>
      <c r="B3">
        <v>54</v>
      </c>
      <c r="C3">
        <v>46</v>
      </c>
      <c r="D3">
        <v>95</v>
      </c>
      <c r="E3">
        <v>92</v>
      </c>
      <c r="F3">
        <v>88</v>
      </c>
      <c r="G3">
        <v>42</v>
      </c>
      <c r="H3">
        <v>46.73</v>
      </c>
      <c r="I3">
        <v>8.06</v>
      </c>
      <c r="J3">
        <v>42.21</v>
      </c>
      <c r="K3">
        <v>8.81</v>
      </c>
      <c r="L3">
        <v>37.82</v>
      </c>
      <c r="M3">
        <v>9.3000000000000007</v>
      </c>
      <c r="N3">
        <v>57.87</v>
      </c>
      <c r="O3">
        <v>7.38</v>
      </c>
      <c r="P3">
        <v>41.53</v>
      </c>
      <c r="Q3">
        <v>10.46</v>
      </c>
      <c r="R3">
        <v>1</v>
      </c>
      <c r="S3">
        <v>0.25057419619124932</v>
      </c>
      <c r="T3">
        <f>SUM(Y3:AO3)</f>
        <v>0.25168863164506272</v>
      </c>
      <c r="U3" t="s">
        <v>101</v>
      </c>
      <c r="V3">
        <f>RSQ(S36:S41,T36:T41)</f>
        <v>0.81999683654933908</v>
      </c>
      <c r="W3">
        <f>CORREL(S36:S41,T36:T41)</f>
        <v>0.90553676708863629</v>
      </c>
      <c r="Y3">
        <f>Y$2</f>
        <v>0.38600037592944775</v>
      </c>
      <c r="Z3">
        <f>Z$2*B3</f>
        <v>3.9147060319518437E-2</v>
      </c>
      <c r="AA3">
        <f>AA$2*C3</f>
        <v>4.4969894305781022E-2</v>
      </c>
      <c r="AB3">
        <f>AB$2*D3</f>
        <v>-1.8133491855693639E-2</v>
      </c>
      <c r="AC3">
        <f>AC$2*E3</f>
        <v>-7.0055620975860364E-2</v>
      </c>
      <c r="AD3">
        <f>AD$2*F3</f>
        <v>-8.3727352634255917E-2</v>
      </c>
      <c r="AE3">
        <f>AE$2*G3</f>
        <v>-2.7903031086697477E-2</v>
      </c>
      <c r="AF3">
        <f>AF$2*H3</f>
        <v>-0.15082456334480016</v>
      </c>
      <c r="AG3">
        <f>AG$2*I3</f>
        <v>0.37957768155462984</v>
      </c>
      <c r="AH3">
        <f>AH$2*J3</f>
        <v>-0.68423813089270247</v>
      </c>
      <c r="AI3">
        <f>AI$2*K3</f>
        <v>-0.25985625873147045</v>
      </c>
      <c r="AJ3">
        <f>AJ$2*L3</f>
        <v>0.83932006467204656</v>
      </c>
      <c r="AK3">
        <f>AK$2*M3</f>
        <v>0.40169107562597345</v>
      </c>
      <c r="AL3">
        <f>AL$2*N3</f>
        <v>0.31870249935020672</v>
      </c>
      <c r="AM3">
        <f>AM$2*O3</f>
        <v>-0.25984435873259348</v>
      </c>
      <c r="AN3">
        <f>AN$2*P3</f>
        <v>-0.35097980565332004</v>
      </c>
      <c r="AO3">
        <f>AO$2*Q3</f>
        <v>-0.25215740620514715</v>
      </c>
    </row>
    <row r="4" spans="1:41" x14ac:dyDescent="0.25">
      <c r="A4" t="s">
        <v>48</v>
      </c>
      <c r="B4">
        <v>44</v>
      </c>
      <c r="C4">
        <v>70</v>
      </c>
      <c r="D4">
        <v>9</v>
      </c>
      <c r="E4">
        <v>63</v>
      </c>
      <c r="F4">
        <v>69</v>
      </c>
      <c r="G4">
        <v>13</v>
      </c>
      <c r="H4">
        <v>49.39</v>
      </c>
      <c r="I4">
        <v>8.65</v>
      </c>
      <c r="J4">
        <v>43.79</v>
      </c>
      <c r="K4">
        <v>9.5399999999999991</v>
      </c>
      <c r="L4">
        <v>44.21</v>
      </c>
      <c r="M4">
        <v>8.67</v>
      </c>
      <c r="N4">
        <v>51.11</v>
      </c>
      <c r="O4">
        <v>9.49</v>
      </c>
      <c r="P4">
        <v>49.91</v>
      </c>
      <c r="Q4">
        <v>9.8699999999999992</v>
      </c>
      <c r="R4">
        <v>1</v>
      </c>
      <c r="S4">
        <v>0.23842023741999907</v>
      </c>
      <c r="T4">
        <f t="shared" ref="T4:T41" si="0">SUM(Y4:AO4)</f>
        <v>0.26227999348642339</v>
      </c>
      <c r="Y4">
        <f t="shared" ref="Y4:Y41" si="1">Y$2</f>
        <v>0.38600037592944775</v>
      </c>
      <c r="Z4">
        <f t="shared" ref="Z4:AO41" si="2">Z$2*B4</f>
        <v>3.1897604704792804E-2</v>
      </c>
      <c r="AA4">
        <f t="shared" si="2"/>
        <v>6.8432447856623294E-2</v>
      </c>
      <c r="AB4">
        <f t="shared" si="2"/>
        <v>-1.7179097547499239E-3</v>
      </c>
      <c r="AC4">
        <f t="shared" si="2"/>
        <v>-4.7972870885643511E-2</v>
      </c>
      <c r="AD4">
        <f t="shared" si="2"/>
        <v>-6.564985604276885E-2</v>
      </c>
      <c r="AE4">
        <f t="shared" si="2"/>
        <v>-8.6366524792158856E-3</v>
      </c>
      <c r="AF4">
        <f t="shared" si="2"/>
        <v>-0.15940991191097112</v>
      </c>
      <c r="AG4">
        <f t="shared" si="2"/>
        <v>0.40736314459646999</v>
      </c>
      <c r="AH4">
        <f t="shared" si="2"/>
        <v>-0.70985045609550912</v>
      </c>
      <c r="AI4">
        <f t="shared" si="2"/>
        <v>-0.28138804861500882</v>
      </c>
      <c r="AJ4">
        <f t="shared" si="2"/>
        <v>0.98113009146354258</v>
      </c>
      <c r="AK4">
        <f t="shared" si="2"/>
        <v>0.37447974469647199</v>
      </c>
      <c r="AL4">
        <f t="shared" si="2"/>
        <v>0.28147372976998558</v>
      </c>
      <c r="AM4">
        <f t="shared" si="2"/>
        <v>-0.33413590303147861</v>
      </c>
      <c r="AN4">
        <f t="shared" si="2"/>
        <v>-0.42180115820267761</v>
      </c>
      <c r="AO4">
        <f t="shared" si="2"/>
        <v>-0.23793437851288737</v>
      </c>
    </row>
    <row r="5" spans="1:41" x14ac:dyDescent="0.25">
      <c r="A5" t="s">
        <v>57</v>
      </c>
      <c r="B5">
        <v>22</v>
      </c>
      <c r="C5">
        <v>79</v>
      </c>
      <c r="D5">
        <v>58</v>
      </c>
      <c r="E5">
        <v>49</v>
      </c>
      <c r="F5">
        <v>33</v>
      </c>
      <c r="G5">
        <v>75</v>
      </c>
      <c r="H5">
        <v>50.61</v>
      </c>
      <c r="I5">
        <v>9.36</v>
      </c>
      <c r="J5">
        <v>46.83</v>
      </c>
      <c r="K5">
        <v>9.19</v>
      </c>
      <c r="L5">
        <v>44.18</v>
      </c>
      <c r="M5">
        <v>10.27</v>
      </c>
      <c r="N5">
        <v>49.59</v>
      </c>
      <c r="O5">
        <v>9.92</v>
      </c>
      <c r="P5">
        <v>49.49</v>
      </c>
      <c r="Q5">
        <v>8.7799999999999994</v>
      </c>
      <c r="R5">
        <v>1</v>
      </c>
      <c r="S5">
        <v>0.27275940680517685</v>
      </c>
      <c r="T5">
        <f t="shared" si="0"/>
        <v>0.31479966372350993</v>
      </c>
      <c r="Y5">
        <f t="shared" si="1"/>
        <v>0.38600037592944775</v>
      </c>
      <c r="Z5">
        <f t="shared" si="2"/>
        <v>1.5948802352396402E-2</v>
      </c>
      <c r="AA5">
        <f t="shared" si="2"/>
        <v>7.7230905438189154E-2</v>
      </c>
      <c r="AB5">
        <f t="shared" si="2"/>
        <v>-1.1070973975055064E-2</v>
      </c>
      <c r="AC5">
        <f t="shared" si="2"/>
        <v>-3.7312232911056065E-2</v>
      </c>
      <c r="AD5">
        <f t="shared" si="2"/>
        <v>-3.139775723784597E-2</v>
      </c>
      <c r="AE5">
        <f t="shared" si="2"/>
        <v>-4.9826841226245498E-2</v>
      </c>
      <c r="AF5">
        <f t="shared" si="2"/>
        <v>-0.16334755298267359</v>
      </c>
      <c r="AG5">
        <f t="shared" si="2"/>
        <v>0.44079988825698946</v>
      </c>
      <c r="AH5">
        <f t="shared" si="2"/>
        <v>-0.75912986661230175</v>
      </c>
      <c r="AI5">
        <f t="shared" si="2"/>
        <v>-0.27106458771194247</v>
      </c>
      <c r="AJ5">
        <f t="shared" si="2"/>
        <v>0.98046431668987355</v>
      </c>
      <c r="AK5">
        <f t="shared" si="2"/>
        <v>0.44358788673965022</v>
      </c>
      <c r="AL5">
        <f t="shared" si="2"/>
        <v>0.27310276382887078</v>
      </c>
      <c r="AM5">
        <f t="shared" si="2"/>
        <v>-0.34927588599286274</v>
      </c>
      <c r="AN5">
        <f t="shared" si="2"/>
        <v>-0.41825163933982207</v>
      </c>
      <c r="AO5">
        <f t="shared" si="2"/>
        <v>-0.21165793752210244</v>
      </c>
    </row>
    <row r="6" spans="1:41" x14ac:dyDescent="0.25">
      <c r="A6" t="s">
        <v>70</v>
      </c>
      <c r="B6">
        <v>58</v>
      </c>
      <c r="C6">
        <v>17</v>
      </c>
      <c r="D6">
        <v>45</v>
      </c>
      <c r="E6">
        <v>69</v>
      </c>
      <c r="F6">
        <v>93</v>
      </c>
      <c r="G6">
        <v>49</v>
      </c>
      <c r="H6">
        <v>47.75</v>
      </c>
      <c r="I6">
        <v>8.2799999999999994</v>
      </c>
      <c r="J6">
        <v>44.74</v>
      </c>
      <c r="K6">
        <v>8.0399999999999991</v>
      </c>
      <c r="L6">
        <v>42.52</v>
      </c>
      <c r="M6">
        <v>9.2200000000000006</v>
      </c>
      <c r="N6">
        <v>53.13</v>
      </c>
      <c r="O6">
        <v>8.89</v>
      </c>
      <c r="P6">
        <v>45.7</v>
      </c>
      <c r="Q6">
        <v>9.68</v>
      </c>
      <c r="R6">
        <v>1</v>
      </c>
      <c r="S6">
        <v>0.21421955622689248</v>
      </c>
      <c r="T6">
        <f t="shared" si="0"/>
        <v>0.23779676105789754</v>
      </c>
      <c r="Y6">
        <f t="shared" si="1"/>
        <v>0.38600037592944775</v>
      </c>
      <c r="Z6">
        <f t="shared" si="2"/>
        <v>4.2046842565408693E-2</v>
      </c>
      <c r="AA6">
        <f t="shared" si="2"/>
        <v>1.6619308765179943E-2</v>
      </c>
      <c r="AB6">
        <f t="shared" si="2"/>
        <v>-8.5895487737496189E-3</v>
      </c>
      <c r="AC6">
        <f t="shared" si="2"/>
        <v>-5.2541715731895276E-2</v>
      </c>
      <c r="AD6">
        <f t="shared" si="2"/>
        <v>-8.8484588579384099E-2</v>
      </c>
      <c r="AE6">
        <f t="shared" si="2"/>
        <v>-3.2553536267813724E-2</v>
      </c>
      <c r="AF6">
        <f t="shared" si="2"/>
        <v>-0.15411668948671534</v>
      </c>
      <c r="AG6">
        <f t="shared" si="2"/>
        <v>0.38993836268887527</v>
      </c>
      <c r="AH6">
        <f t="shared" si="2"/>
        <v>-0.72525027188200686</v>
      </c>
      <c r="AI6">
        <f t="shared" si="2"/>
        <v>-0.23714464474472438</v>
      </c>
      <c r="AJ6">
        <f t="shared" si="2"/>
        <v>0.9436247792135225</v>
      </c>
      <c r="AK6">
        <f t="shared" si="2"/>
        <v>0.39823566852381453</v>
      </c>
      <c r="AL6">
        <f t="shared" si="2"/>
        <v>0.29259830292857236</v>
      </c>
      <c r="AM6">
        <f t="shared" si="2"/>
        <v>-0.31301034541094258</v>
      </c>
      <c r="AN6">
        <f t="shared" si="2"/>
        <v>-0.38622145722024387</v>
      </c>
      <c r="AO6">
        <f t="shared" si="2"/>
        <v>-0.2333540814594478</v>
      </c>
    </row>
    <row r="7" spans="1:41" x14ac:dyDescent="0.25">
      <c r="A7" t="s">
        <v>29</v>
      </c>
      <c r="B7">
        <v>65</v>
      </c>
      <c r="C7">
        <v>75</v>
      </c>
      <c r="D7">
        <v>54</v>
      </c>
      <c r="E7">
        <v>94</v>
      </c>
      <c r="F7">
        <v>82</v>
      </c>
      <c r="G7">
        <v>57</v>
      </c>
      <c r="H7">
        <v>45.99</v>
      </c>
      <c r="I7">
        <v>10.08</v>
      </c>
      <c r="J7">
        <v>45.07</v>
      </c>
      <c r="K7">
        <v>9.02</v>
      </c>
      <c r="L7">
        <v>43.03</v>
      </c>
      <c r="M7">
        <v>11.22</v>
      </c>
      <c r="N7">
        <v>53.6</v>
      </c>
      <c r="O7">
        <v>9.81</v>
      </c>
      <c r="P7">
        <v>54.59</v>
      </c>
      <c r="Q7">
        <v>8.5500000000000007</v>
      </c>
      <c r="R7">
        <v>1</v>
      </c>
      <c r="S7">
        <v>0.38722094641895777</v>
      </c>
      <c r="T7">
        <f t="shared" si="0"/>
        <v>0.36017193350673676</v>
      </c>
      <c r="Y7">
        <f t="shared" si="1"/>
        <v>0.38600037592944775</v>
      </c>
      <c r="Z7">
        <f t="shared" si="2"/>
        <v>4.7121461495716638E-2</v>
      </c>
      <c r="AA7">
        <f t="shared" si="2"/>
        <v>7.3320479846382111E-2</v>
      </c>
      <c r="AB7">
        <f t="shared" si="2"/>
        <v>-1.0307458528499543E-2</v>
      </c>
      <c r="AC7">
        <f t="shared" si="2"/>
        <v>-7.1578569257944286E-2</v>
      </c>
      <c r="AD7">
        <f t="shared" si="2"/>
        <v>-7.8018669500102111E-2</v>
      </c>
      <c r="AE7">
        <f t="shared" si="2"/>
        <v>-3.7868399331946578E-2</v>
      </c>
      <c r="AF7">
        <f t="shared" si="2"/>
        <v>-0.14843615810458721</v>
      </c>
      <c r="AG7">
        <f t="shared" si="2"/>
        <v>0.4747075719690656</v>
      </c>
      <c r="AH7">
        <f t="shared" si="2"/>
        <v>-0.73059968157626398</v>
      </c>
      <c r="AI7">
        <f t="shared" si="2"/>
        <v>-0.26605033527331023</v>
      </c>
      <c r="AJ7">
        <f t="shared" si="2"/>
        <v>0.95494295036589538</v>
      </c>
      <c r="AK7">
        <f t="shared" si="2"/>
        <v>0.48462084607778733</v>
      </c>
      <c r="AL7">
        <f t="shared" si="2"/>
        <v>0.29518669371299605</v>
      </c>
      <c r="AM7">
        <f t="shared" si="2"/>
        <v>-0.34540286709576451</v>
      </c>
      <c r="AN7">
        <f t="shared" si="2"/>
        <v>-0.46135293981735476</v>
      </c>
      <c r="AO7">
        <f t="shared" si="2"/>
        <v>-0.20611336740478087</v>
      </c>
    </row>
    <row r="8" spans="1:41" x14ac:dyDescent="0.25">
      <c r="A8" t="s">
        <v>55</v>
      </c>
      <c r="B8">
        <v>38</v>
      </c>
      <c r="C8">
        <v>80</v>
      </c>
      <c r="D8">
        <v>14</v>
      </c>
      <c r="E8">
        <v>53</v>
      </c>
      <c r="F8">
        <v>67</v>
      </c>
      <c r="G8">
        <v>68</v>
      </c>
      <c r="H8">
        <v>49.75</v>
      </c>
      <c r="I8">
        <v>9.2200000000000006</v>
      </c>
      <c r="J8">
        <v>46.08</v>
      </c>
      <c r="K8">
        <v>8.77</v>
      </c>
      <c r="L8">
        <v>43.91</v>
      </c>
      <c r="M8">
        <v>10.9</v>
      </c>
      <c r="N8">
        <v>48.61</v>
      </c>
      <c r="O8">
        <v>9.7100000000000009</v>
      </c>
      <c r="P8">
        <v>49.94</v>
      </c>
      <c r="Q8">
        <v>9.2100000000000009</v>
      </c>
      <c r="R8">
        <v>1</v>
      </c>
      <c r="S8">
        <v>0.3826410921342227</v>
      </c>
      <c r="T8">
        <f t="shared" si="0"/>
        <v>0.33480617069851498</v>
      </c>
      <c r="Y8">
        <f t="shared" si="1"/>
        <v>0.38600037592944775</v>
      </c>
      <c r="Z8">
        <f t="shared" si="2"/>
        <v>2.7547931335957419E-2</v>
      </c>
      <c r="AA8">
        <f t="shared" si="2"/>
        <v>7.8208511836140915E-2</v>
      </c>
      <c r="AB8">
        <f t="shared" si="2"/>
        <v>-2.6723040629443259E-3</v>
      </c>
      <c r="AC8">
        <f t="shared" si="2"/>
        <v>-4.0358129475223908E-2</v>
      </c>
      <c r="AD8">
        <f t="shared" si="2"/>
        <v>-6.3746961664717577E-2</v>
      </c>
      <c r="AE8">
        <f t="shared" si="2"/>
        <v>-4.5176336045129252E-2</v>
      </c>
      <c r="AF8">
        <f t="shared" si="2"/>
        <v>-0.16057183878458825</v>
      </c>
      <c r="AG8">
        <f t="shared" si="2"/>
        <v>0.43420672753519696</v>
      </c>
      <c r="AH8">
        <f t="shared" si="2"/>
        <v>-0.74697211730717195</v>
      </c>
      <c r="AI8">
        <f t="shared" si="2"/>
        <v>-0.25867643462826284</v>
      </c>
      <c r="AJ8">
        <f t="shared" si="2"/>
        <v>0.97447234372685243</v>
      </c>
      <c r="AK8">
        <f t="shared" si="2"/>
        <v>0.47079921766915167</v>
      </c>
      <c r="AL8">
        <f t="shared" si="2"/>
        <v>0.2677056936826257</v>
      </c>
      <c r="AM8">
        <f t="shared" si="2"/>
        <v>-0.34188194082567519</v>
      </c>
      <c r="AN8">
        <f t="shared" si="2"/>
        <v>-0.42205469526431016</v>
      </c>
      <c r="AO8">
        <f t="shared" si="2"/>
        <v>-0.22202387295883413</v>
      </c>
    </row>
    <row r="9" spans="1:41" x14ac:dyDescent="0.25">
      <c r="A9" t="s">
        <v>64</v>
      </c>
      <c r="B9">
        <v>86</v>
      </c>
      <c r="C9">
        <v>25</v>
      </c>
      <c r="D9">
        <v>43</v>
      </c>
      <c r="E9">
        <v>92</v>
      </c>
      <c r="F9">
        <v>52</v>
      </c>
      <c r="G9">
        <v>28</v>
      </c>
      <c r="H9">
        <v>51.95</v>
      </c>
      <c r="I9">
        <v>8.59</v>
      </c>
      <c r="J9">
        <v>47.64</v>
      </c>
      <c r="K9">
        <v>8.15</v>
      </c>
      <c r="L9">
        <v>47.53</v>
      </c>
      <c r="M9">
        <v>10.93</v>
      </c>
      <c r="N9">
        <v>50.17</v>
      </c>
      <c r="O9">
        <v>8.33</v>
      </c>
      <c r="P9">
        <v>52.44</v>
      </c>
      <c r="Q9">
        <v>9.15</v>
      </c>
      <c r="R9">
        <v>1</v>
      </c>
      <c r="S9">
        <v>0.32666791657863659</v>
      </c>
      <c r="T9">
        <f t="shared" si="0"/>
        <v>0.39680847652394857</v>
      </c>
      <c r="Y9">
        <f t="shared" si="1"/>
        <v>0.38600037592944775</v>
      </c>
      <c r="Z9">
        <f t="shared" si="2"/>
        <v>6.2345318286640479E-2</v>
      </c>
      <c r="AA9">
        <f t="shared" si="2"/>
        <v>2.4440159948794036E-2</v>
      </c>
      <c r="AB9">
        <f t="shared" si="2"/>
        <v>-8.2077910504718583E-3</v>
      </c>
      <c r="AC9">
        <f t="shared" si="2"/>
        <v>-7.0055620975860364E-2</v>
      </c>
      <c r="AD9">
        <f t="shared" si="2"/>
        <v>-4.9475253829333043E-2</v>
      </c>
      <c r="AE9">
        <f t="shared" si="2"/>
        <v>-1.8602020724464985E-2</v>
      </c>
      <c r="AF9">
        <f t="shared" si="2"/>
        <v>-0.16767250301224843</v>
      </c>
      <c r="AG9">
        <f t="shared" si="2"/>
        <v>0.40453750428713031</v>
      </c>
      <c r="AH9">
        <f t="shared" si="2"/>
        <v>-0.77226023586184189</v>
      </c>
      <c r="AI9">
        <f t="shared" si="2"/>
        <v>-0.2403891610285453</v>
      </c>
      <c r="AJ9">
        <f t="shared" si="2"/>
        <v>1.0548091664162447</v>
      </c>
      <c r="AK9">
        <f t="shared" si="2"/>
        <v>0.47209499533246124</v>
      </c>
      <c r="AL9">
        <f t="shared" si="2"/>
        <v>0.27629694820113826</v>
      </c>
      <c r="AM9">
        <f t="shared" si="2"/>
        <v>-0.29329315829844221</v>
      </c>
      <c r="AN9">
        <f t="shared" si="2"/>
        <v>-0.44318278373368897</v>
      </c>
      <c r="AO9">
        <f t="shared" si="2"/>
        <v>-0.22057746336301109</v>
      </c>
    </row>
    <row r="10" spans="1:41" x14ac:dyDescent="0.25">
      <c r="A10" t="s">
        <v>68</v>
      </c>
      <c r="B10">
        <v>57</v>
      </c>
      <c r="C10">
        <v>51</v>
      </c>
      <c r="D10">
        <v>42</v>
      </c>
      <c r="E10">
        <v>86</v>
      </c>
      <c r="F10">
        <v>48</v>
      </c>
      <c r="G10">
        <v>44</v>
      </c>
      <c r="H10">
        <v>49</v>
      </c>
      <c r="I10">
        <v>8.2799999999999994</v>
      </c>
      <c r="J10">
        <v>45.26</v>
      </c>
      <c r="K10">
        <v>8.57</v>
      </c>
      <c r="L10">
        <v>46.8</v>
      </c>
      <c r="M10">
        <v>10.34</v>
      </c>
      <c r="N10">
        <v>54.03</v>
      </c>
      <c r="O10">
        <v>9.1999999999999993</v>
      </c>
      <c r="P10">
        <v>49.64</v>
      </c>
      <c r="Q10">
        <v>9.6999999999999993</v>
      </c>
      <c r="R10">
        <v>1</v>
      </c>
      <c r="S10">
        <v>0.46572133379517733</v>
      </c>
      <c r="T10">
        <f t="shared" si="0"/>
        <v>0.37959959633982254</v>
      </c>
      <c r="Y10">
        <f t="shared" si="1"/>
        <v>0.38600037592944775</v>
      </c>
      <c r="Z10">
        <f t="shared" si="2"/>
        <v>4.1321897003936132E-2</v>
      </c>
      <c r="AA10">
        <f t="shared" si="2"/>
        <v>4.9857926295539833E-2</v>
      </c>
      <c r="AB10">
        <f t="shared" si="2"/>
        <v>-8.0169121888329781E-3</v>
      </c>
      <c r="AC10">
        <f t="shared" si="2"/>
        <v>-6.5486776129608598E-2</v>
      </c>
      <c r="AD10">
        <f t="shared" si="2"/>
        <v>-4.5669465073230497E-2</v>
      </c>
      <c r="AE10">
        <f t="shared" si="2"/>
        <v>-2.9231746852730691E-2</v>
      </c>
      <c r="AF10">
        <f t="shared" si="2"/>
        <v>-0.15815115779788591</v>
      </c>
      <c r="AG10">
        <f t="shared" si="2"/>
        <v>0.38993836268887527</v>
      </c>
      <c r="AH10">
        <f t="shared" si="2"/>
        <v>-0.73367964473356351</v>
      </c>
      <c r="AI10">
        <f t="shared" si="2"/>
        <v>-0.25277731411222493</v>
      </c>
      <c r="AJ10">
        <f t="shared" si="2"/>
        <v>1.0386086469236324</v>
      </c>
      <c r="AK10">
        <f t="shared" si="2"/>
        <v>0.44661136795403927</v>
      </c>
      <c r="AL10">
        <f t="shared" si="2"/>
        <v>0.29755479592002193</v>
      </c>
      <c r="AM10">
        <f t="shared" si="2"/>
        <v>-0.32392521684821945</v>
      </c>
      <c r="AN10">
        <f t="shared" si="2"/>
        <v>-0.41951932464798475</v>
      </c>
      <c r="AO10">
        <f t="shared" si="2"/>
        <v>-0.23383621799138879</v>
      </c>
    </row>
    <row r="11" spans="1:41" x14ac:dyDescent="0.25">
      <c r="A11" t="s">
        <v>71</v>
      </c>
      <c r="B11">
        <v>66</v>
      </c>
      <c r="C11">
        <v>37</v>
      </c>
      <c r="D11">
        <v>45</v>
      </c>
      <c r="E11">
        <v>85</v>
      </c>
      <c r="F11">
        <v>46</v>
      </c>
      <c r="G11">
        <v>49</v>
      </c>
      <c r="H11">
        <v>51.59</v>
      </c>
      <c r="I11">
        <v>9.51</v>
      </c>
      <c r="J11">
        <v>47.89</v>
      </c>
      <c r="K11">
        <v>9.07</v>
      </c>
      <c r="L11">
        <v>48.71</v>
      </c>
      <c r="M11">
        <v>11.13</v>
      </c>
      <c r="N11">
        <v>49.88</v>
      </c>
      <c r="O11">
        <v>10.18</v>
      </c>
      <c r="P11">
        <v>52.7</v>
      </c>
      <c r="Q11">
        <v>9.48</v>
      </c>
      <c r="R11">
        <v>1</v>
      </c>
      <c r="S11">
        <v>0.45597101475769519</v>
      </c>
      <c r="T11">
        <f t="shared" si="0"/>
        <v>0.36198530175849636</v>
      </c>
      <c r="Y11">
        <f t="shared" si="1"/>
        <v>0.38600037592944775</v>
      </c>
      <c r="Z11">
        <f t="shared" si="2"/>
        <v>4.7846407057189205E-2</v>
      </c>
      <c r="AA11">
        <f t="shared" si="2"/>
        <v>3.6171436724215168E-2</v>
      </c>
      <c r="AB11">
        <f t="shared" si="2"/>
        <v>-8.5895487737496189E-3</v>
      </c>
      <c r="AC11">
        <f t="shared" si="2"/>
        <v>-6.4725301988566644E-2</v>
      </c>
      <c r="AD11">
        <f t="shared" si="2"/>
        <v>-4.3766570695179231E-2</v>
      </c>
      <c r="AE11">
        <f t="shared" si="2"/>
        <v>-3.2553536267813724E-2</v>
      </c>
      <c r="AF11">
        <f t="shared" si="2"/>
        <v>-0.16651057613863132</v>
      </c>
      <c r="AG11">
        <f t="shared" si="2"/>
        <v>0.44786398903033869</v>
      </c>
      <c r="AH11">
        <f t="shared" si="2"/>
        <v>-0.77631281896355187</v>
      </c>
      <c r="AI11">
        <f t="shared" si="2"/>
        <v>-0.26752511540231971</v>
      </c>
      <c r="AJ11">
        <f t="shared" si="2"/>
        <v>1.0809963075138918</v>
      </c>
      <c r="AK11">
        <f t="shared" si="2"/>
        <v>0.48073351308785855</v>
      </c>
      <c r="AL11">
        <f t="shared" si="2"/>
        <v>0.27469985601500452</v>
      </c>
      <c r="AM11">
        <f t="shared" si="2"/>
        <v>-0.35843029429509504</v>
      </c>
      <c r="AN11">
        <f t="shared" si="2"/>
        <v>-0.44538010493450436</v>
      </c>
      <c r="AO11">
        <f t="shared" si="2"/>
        <v>-0.22853271614003773</v>
      </c>
    </row>
    <row r="12" spans="1:41" x14ac:dyDescent="0.25">
      <c r="A12" t="s">
        <v>26</v>
      </c>
      <c r="B12">
        <v>49</v>
      </c>
      <c r="C12">
        <v>46</v>
      </c>
      <c r="D12">
        <v>56</v>
      </c>
      <c r="E12">
        <v>86</v>
      </c>
      <c r="F12">
        <v>20</v>
      </c>
      <c r="G12">
        <v>62</v>
      </c>
      <c r="H12">
        <v>49.1</v>
      </c>
      <c r="I12">
        <v>7.78</v>
      </c>
      <c r="J12">
        <v>42.75</v>
      </c>
      <c r="K12">
        <v>9.3800000000000008</v>
      </c>
      <c r="L12">
        <v>48.18</v>
      </c>
      <c r="M12">
        <v>9.76</v>
      </c>
      <c r="N12">
        <v>55.05</v>
      </c>
      <c r="O12">
        <v>9.2100000000000009</v>
      </c>
      <c r="P12">
        <v>50.83</v>
      </c>
      <c r="Q12">
        <v>10.59</v>
      </c>
      <c r="R12">
        <v>1</v>
      </c>
      <c r="S12">
        <v>0.29597039487859678</v>
      </c>
      <c r="T12">
        <f t="shared" si="0"/>
        <v>0.35317566981420384</v>
      </c>
      <c r="Y12">
        <f t="shared" si="1"/>
        <v>0.38600037592944775</v>
      </c>
      <c r="Z12">
        <f t="shared" si="2"/>
        <v>3.552233251215562E-2</v>
      </c>
      <c r="AA12">
        <f t="shared" si="2"/>
        <v>4.4969894305781022E-2</v>
      </c>
      <c r="AB12">
        <f t="shared" si="2"/>
        <v>-1.0689216251777304E-2</v>
      </c>
      <c r="AC12">
        <f t="shared" si="2"/>
        <v>-6.5486776129608598E-2</v>
      </c>
      <c r="AD12">
        <f t="shared" si="2"/>
        <v>-1.902894378051271E-2</v>
      </c>
      <c r="AE12">
        <f t="shared" si="2"/>
        <v>-4.1190188747029614E-2</v>
      </c>
      <c r="AF12">
        <f t="shared" si="2"/>
        <v>-0.15847391526277957</v>
      </c>
      <c r="AG12">
        <f t="shared" si="2"/>
        <v>0.36639136011104467</v>
      </c>
      <c r="AH12">
        <f t="shared" si="2"/>
        <v>-0.69299171039239593</v>
      </c>
      <c r="AI12">
        <f t="shared" si="2"/>
        <v>-0.27666875220217851</v>
      </c>
      <c r="AJ12">
        <f t="shared" si="2"/>
        <v>1.0692342865124063</v>
      </c>
      <c r="AK12">
        <f t="shared" si="2"/>
        <v>0.42155966646338716</v>
      </c>
      <c r="AL12">
        <f t="shared" si="2"/>
        <v>0.30317215464366476</v>
      </c>
      <c r="AM12">
        <f t="shared" si="2"/>
        <v>-0.32427730947522848</v>
      </c>
      <c r="AN12">
        <f t="shared" si="2"/>
        <v>-0.42957629475940901</v>
      </c>
      <c r="AO12">
        <f t="shared" si="2"/>
        <v>-0.25529129366276365</v>
      </c>
    </row>
    <row r="13" spans="1:41" x14ac:dyDescent="0.25">
      <c r="A13" t="s">
        <v>28</v>
      </c>
      <c r="B13">
        <v>11</v>
      </c>
      <c r="C13">
        <v>55</v>
      </c>
      <c r="D13">
        <v>79</v>
      </c>
      <c r="E13">
        <v>70</v>
      </c>
      <c r="F13">
        <v>60</v>
      </c>
      <c r="G13">
        <v>63</v>
      </c>
      <c r="H13">
        <v>50.61</v>
      </c>
      <c r="I13">
        <v>9.2100000000000009</v>
      </c>
      <c r="J13">
        <v>45.9</v>
      </c>
      <c r="K13">
        <v>8.34</v>
      </c>
      <c r="L13">
        <v>46.73</v>
      </c>
      <c r="M13">
        <v>11.1</v>
      </c>
      <c r="N13">
        <v>49.69</v>
      </c>
      <c r="O13">
        <v>8.94</v>
      </c>
      <c r="P13">
        <v>49.29</v>
      </c>
      <c r="Q13">
        <v>10.34</v>
      </c>
      <c r="R13">
        <v>1</v>
      </c>
      <c r="S13">
        <v>0.36762767942728414</v>
      </c>
      <c r="T13">
        <f t="shared" si="0"/>
        <v>0.37030938791413637</v>
      </c>
      <c r="Y13">
        <f t="shared" si="1"/>
        <v>0.38600037592944775</v>
      </c>
      <c r="Z13">
        <f t="shared" si="2"/>
        <v>7.9744011761982009E-3</v>
      </c>
      <c r="AA13">
        <f t="shared" si="2"/>
        <v>5.3768351887346875E-2</v>
      </c>
      <c r="AB13">
        <f t="shared" si="2"/>
        <v>-1.5079430069471553E-2</v>
      </c>
      <c r="AC13">
        <f t="shared" si="2"/>
        <v>-5.3303189872937237E-2</v>
      </c>
      <c r="AD13">
        <f t="shared" si="2"/>
        <v>-5.7086831341538129E-2</v>
      </c>
      <c r="AE13">
        <f t="shared" si="2"/>
        <v>-4.1854546630046216E-2</v>
      </c>
      <c r="AF13">
        <f t="shared" si="2"/>
        <v>-0.16334755298267359</v>
      </c>
      <c r="AG13">
        <f t="shared" si="2"/>
        <v>0.43373578748364033</v>
      </c>
      <c r="AH13">
        <f t="shared" si="2"/>
        <v>-0.74405425747394083</v>
      </c>
      <c r="AI13">
        <f t="shared" si="2"/>
        <v>-0.24599332551878128</v>
      </c>
      <c r="AJ13">
        <f t="shared" si="2"/>
        <v>1.0370551724517381</v>
      </c>
      <c r="AK13">
        <f t="shared" si="2"/>
        <v>0.47943773542454893</v>
      </c>
      <c r="AL13">
        <f t="shared" si="2"/>
        <v>0.27365348527236516</v>
      </c>
      <c r="AM13">
        <f t="shared" si="2"/>
        <v>-0.31477080854598721</v>
      </c>
      <c r="AN13">
        <f t="shared" si="2"/>
        <v>-0.41656139226227173</v>
      </c>
      <c r="AO13">
        <f t="shared" si="2"/>
        <v>-0.24926458701350107</v>
      </c>
    </row>
    <row r="14" spans="1:41" x14ac:dyDescent="0.25">
      <c r="A14" t="s">
        <v>46</v>
      </c>
      <c r="B14">
        <v>50</v>
      </c>
      <c r="C14">
        <v>76</v>
      </c>
      <c r="D14">
        <v>70</v>
      </c>
      <c r="E14">
        <v>75</v>
      </c>
      <c r="F14">
        <v>61</v>
      </c>
      <c r="G14">
        <v>30</v>
      </c>
      <c r="H14">
        <v>49.8</v>
      </c>
      <c r="I14">
        <v>8.09</v>
      </c>
      <c r="J14">
        <v>46.52</v>
      </c>
      <c r="K14">
        <v>8.59</v>
      </c>
      <c r="L14">
        <v>48.62</v>
      </c>
      <c r="M14">
        <v>11.28</v>
      </c>
      <c r="N14">
        <v>51.66</v>
      </c>
      <c r="O14">
        <v>9.7200000000000006</v>
      </c>
      <c r="P14">
        <v>50</v>
      </c>
      <c r="Q14">
        <v>9.99</v>
      </c>
      <c r="R14">
        <v>1</v>
      </c>
      <c r="S14">
        <v>0.44602376507898889</v>
      </c>
      <c r="T14">
        <f t="shared" si="0"/>
        <v>0.40598112055743663</v>
      </c>
      <c r="Y14">
        <f t="shared" si="1"/>
        <v>0.38600037592944775</v>
      </c>
      <c r="Z14">
        <f t="shared" si="2"/>
        <v>3.6247278073628188E-2</v>
      </c>
      <c r="AA14">
        <f t="shared" si="2"/>
        <v>7.4298086244333872E-2</v>
      </c>
      <c r="AB14">
        <f t="shared" si="2"/>
        <v>-1.3361520314721631E-2</v>
      </c>
      <c r="AC14">
        <f t="shared" si="2"/>
        <v>-5.7110560578147035E-2</v>
      </c>
      <c r="AD14">
        <f t="shared" si="2"/>
        <v>-5.8038278530563758E-2</v>
      </c>
      <c r="AE14">
        <f t="shared" si="2"/>
        <v>-1.9930736490498199E-2</v>
      </c>
      <c r="AF14">
        <f t="shared" si="2"/>
        <v>-0.16073321751703507</v>
      </c>
      <c r="AG14">
        <f t="shared" si="2"/>
        <v>0.38099050170929966</v>
      </c>
      <c r="AH14">
        <f t="shared" si="2"/>
        <v>-0.75410466356618155</v>
      </c>
      <c r="AI14">
        <f t="shared" si="2"/>
        <v>-0.25336722616382867</v>
      </c>
      <c r="AJ14">
        <f t="shared" si="2"/>
        <v>1.0789989831928848</v>
      </c>
      <c r="AK14">
        <f t="shared" si="2"/>
        <v>0.48721240140440641</v>
      </c>
      <c r="AL14">
        <f t="shared" si="2"/>
        <v>0.28450269770920472</v>
      </c>
      <c r="AM14">
        <f t="shared" si="2"/>
        <v>-0.34223403345268411</v>
      </c>
      <c r="AN14">
        <f t="shared" si="2"/>
        <v>-0.42256176938757528</v>
      </c>
      <c r="AO14">
        <f t="shared" si="2"/>
        <v>-0.24082719770453342</v>
      </c>
    </row>
    <row r="15" spans="1:41" x14ac:dyDescent="0.25">
      <c r="A15" t="s">
        <v>60</v>
      </c>
      <c r="B15">
        <v>94</v>
      </c>
      <c r="C15">
        <v>32</v>
      </c>
      <c r="D15">
        <v>64</v>
      </c>
      <c r="E15">
        <v>44</v>
      </c>
      <c r="F15">
        <v>27</v>
      </c>
      <c r="G15">
        <v>42</v>
      </c>
      <c r="H15">
        <v>48.12</v>
      </c>
      <c r="I15">
        <v>7.57</v>
      </c>
      <c r="J15">
        <v>47.96</v>
      </c>
      <c r="K15">
        <v>7.45</v>
      </c>
      <c r="L15">
        <v>43.14</v>
      </c>
      <c r="M15">
        <v>7.71</v>
      </c>
      <c r="N15">
        <v>51.41</v>
      </c>
      <c r="O15">
        <v>8.42</v>
      </c>
      <c r="P15">
        <v>49.34</v>
      </c>
      <c r="Q15">
        <v>7.72</v>
      </c>
      <c r="R15">
        <v>1</v>
      </c>
      <c r="S15">
        <v>0.32241949753710974</v>
      </c>
      <c r="T15">
        <f t="shared" si="0"/>
        <v>0.26409062517292975</v>
      </c>
      <c r="Y15">
        <f t="shared" si="1"/>
        <v>0.38600037592944775</v>
      </c>
      <c r="Z15">
        <f t="shared" si="2"/>
        <v>6.8144882778420984E-2</v>
      </c>
      <c r="AA15">
        <f t="shared" si="2"/>
        <v>3.1283404734456365E-2</v>
      </c>
      <c r="AB15">
        <f t="shared" si="2"/>
        <v>-1.2216247144888347E-2</v>
      </c>
      <c r="AC15">
        <f t="shared" si="2"/>
        <v>-3.350486220584626E-2</v>
      </c>
      <c r="AD15">
        <f t="shared" si="2"/>
        <v>-2.5689074103692158E-2</v>
      </c>
      <c r="AE15">
        <f t="shared" si="2"/>
        <v>-2.7903031086697477E-2</v>
      </c>
      <c r="AF15">
        <f t="shared" si="2"/>
        <v>-0.15531089210682184</v>
      </c>
      <c r="AG15">
        <f t="shared" si="2"/>
        <v>0.35650161902835581</v>
      </c>
      <c r="AH15">
        <f t="shared" si="2"/>
        <v>-0.77744754223203061</v>
      </c>
      <c r="AI15">
        <f t="shared" si="2"/>
        <v>-0.21974223922241257</v>
      </c>
      <c r="AJ15">
        <f t="shared" si="2"/>
        <v>0.95738412453601507</v>
      </c>
      <c r="AK15">
        <f t="shared" si="2"/>
        <v>0.33301485947056508</v>
      </c>
      <c r="AL15">
        <f t="shared" si="2"/>
        <v>0.28312589410046873</v>
      </c>
      <c r="AM15">
        <f t="shared" si="2"/>
        <v>-0.29646199194152262</v>
      </c>
      <c r="AN15">
        <f t="shared" si="2"/>
        <v>-0.41698395403165933</v>
      </c>
      <c r="AO15">
        <f t="shared" si="2"/>
        <v>-0.18610470132922902</v>
      </c>
    </row>
    <row r="16" spans="1:41" x14ac:dyDescent="0.25">
      <c r="A16" t="s">
        <v>62</v>
      </c>
      <c r="B16">
        <v>63</v>
      </c>
      <c r="C16">
        <v>27</v>
      </c>
      <c r="D16">
        <v>31</v>
      </c>
      <c r="E16">
        <v>99</v>
      </c>
      <c r="F16">
        <v>28</v>
      </c>
      <c r="G16">
        <v>33</v>
      </c>
      <c r="H16">
        <v>48.06</v>
      </c>
      <c r="I16">
        <v>9.67</v>
      </c>
      <c r="J16">
        <v>49.52</v>
      </c>
      <c r="K16">
        <v>8.76</v>
      </c>
      <c r="L16">
        <v>47.75</v>
      </c>
      <c r="M16">
        <v>10.11</v>
      </c>
      <c r="N16">
        <v>50.21</v>
      </c>
      <c r="O16">
        <v>9.6199999999999992</v>
      </c>
      <c r="P16">
        <v>50.29</v>
      </c>
      <c r="Q16">
        <v>9.51</v>
      </c>
      <c r="R16">
        <v>1</v>
      </c>
      <c r="S16">
        <v>0.37910152681174436</v>
      </c>
      <c r="T16">
        <f t="shared" si="0"/>
        <v>0.3472686240786742</v>
      </c>
      <c r="Y16">
        <f t="shared" si="1"/>
        <v>0.38600037592944775</v>
      </c>
      <c r="Z16">
        <f t="shared" si="2"/>
        <v>4.5671570372771517E-2</v>
      </c>
      <c r="AA16">
        <f t="shared" si="2"/>
        <v>2.6395372744697557E-2</v>
      </c>
      <c r="AB16">
        <f t="shared" si="2"/>
        <v>-5.9172447108052934E-3</v>
      </c>
      <c r="AC16">
        <f t="shared" si="2"/>
        <v>-7.5385939963154083E-2</v>
      </c>
      <c r="AD16">
        <f t="shared" si="2"/>
        <v>-2.6640521292717791E-2</v>
      </c>
      <c r="AE16">
        <f t="shared" si="2"/>
        <v>-2.1923810139548017E-2</v>
      </c>
      <c r="AF16">
        <f t="shared" si="2"/>
        <v>-0.15511723762788565</v>
      </c>
      <c r="AG16">
        <f t="shared" si="2"/>
        <v>0.4553990298552445</v>
      </c>
      <c r="AH16">
        <f t="shared" si="2"/>
        <v>-0.80273566078670056</v>
      </c>
      <c r="AI16">
        <f t="shared" si="2"/>
        <v>-0.25838147860246091</v>
      </c>
      <c r="AJ16">
        <f t="shared" si="2"/>
        <v>1.0596915147564838</v>
      </c>
      <c r="AK16">
        <f t="shared" si="2"/>
        <v>0.43667707253533239</v>
      </c>
      <c r="AL16">
        <f t="shared" si="2"/>
        <v>0.27651723677853601</v>
      </c>
      <c r="AM16">
        <f t="shared" si="2"/>
        <v>-0.33871310718259473</v>
      </c>
      <c r="AN16">
        <f t="shared" si="2"/>
        <v>-0.42501262765002323</v>
      </c>
      <c r="AO16">
        <f t="shared" si="2"/>
        <v>-0.22925592093794922</v>
      </c>
    </row>
    <row r="17" spans="1:41" x14ac:dyDescent="0.25">
      <c r="A17" t="s">
        <v>37</v>
      </c>
      <c r="B17">
        <v>40</v>
      </c>
      <c r="C17">
        <v>60</v>
      </c>
      <c r="D17">
        <v>30</v>
      </c>
      <c r="E17">
        <v>60</v>
      </c>
      <c r="F17">
        <v>82</v>
      </c>
      <c r="G17">
        <v>16</v>
      </c>
      <c r="H17">
        <v>50.41</v>
      </c>
      <c r="I17">
        <v>7.87</v>
      </c>
      <c r="J17">
        <v>49.58</v>
      </c>
      <c r="K17">
        <v>8.15</v>
      </c>
      <c r="L17">
        <v>45.84</v>
      </c>
      <c r="M17">
        <v>10.39</v>
      </c>
      <c r="N17">
        <v>46.99</v>
      </c>
      <c r="O17">
        <v>8.7899999999999991</v>
      </c>
      <c r="P17">
        <v>53.17</v>
      </c>
      <c r="Q17">
        <v>8.67</v>
      </c>
      <c r="R17">
        <v>4</v>
      </c>
      <c r="S17">
        <v>0.26764263362580865</v>
      </c>
      <c r="T17">
        <f t="shared" si="0"/>
        <v>0.25443277964101807</v>
      </c>
      <c r="Y17">
        <f t="shared" si="1"/>
        <v>0.38600037592944775</v>
      </c>
      <c r="Z17">
        <f t="shared" si="2"/>
        <v>2.8997822458902547E-2</v>
      </c>
      <c r="AA17">
        <f t="shared" si="2"/>
        <v>5.8656383877105686E-2</v>
      </c>
      <c r="AB17">
        <f t="shared" si="2"/>
        <v>-5.7263658491664132E-3</v>
      </c>
      <c r="AC17">
        <f t="shared" si="2"/>
        <v>-4.5688448462517628E-2</v>
      </c>
      <c r="AD17">
        <f t="shared" si="2"/>
        <v>-7.8018669500102111E-2</v>
      </c>
      <c r="AE17">
        <f t="shared" si="2"/>
        <v>-1.0629726128265706E-2</v>
      </c>
      <c r="AF17">
        <f t="shared" si="2"/>
        <v>-0.1627020380528863</v>
      </c>
      <c r="AG17">
        <f t="shared" si="2"/>
        <v>0.37062982057505423</v>
      </c>
      <c r="AH17">
        <f t="shared" si="2"/>
        <v>-0.80370828073111089</v>
      </c>
      <c r="AI17">
        <f t="shared" si="2"/>
        <v>-0.2403891610285453</v>
      </c>
      <c r="AJ17">
        <f t="shared" si="2"/>
        <v>1.0173038541662247</v>
      </c>
      <c r="AK17">
        <f t="shared" si="2"/>
        <v>0.44877099739288862</v>
      </c>
      <c r="AL17">
        <f t="shared" si="2"/>
        <v>0.25878400629801651</v>
      </c>
      <c r="AM17">
        <f t="shared" si="2"/>
        <v>-0.30948941914085315</v>
      </c>
      <c r="AN17">
        <f t="shared" si="2"/>
        <v>-0.44935218556674761</v>
      </c>
      <c r="AO17">
        <f t="shared" si="2"/>
        <v>-0.20900618659642692</v>
      </c>
    </row>
    <row r="18" spans="1:41" x14ac:dyDescent="0.25">
      <c r="A18" t="s">
        <v>38</v>
      </c>
      <c r="B18">
        <v>33</v>
      </c>
      <c r="C18">
        <v>63</v>
      </c>
      <c r="D18">
        <v>26</v>
      </c>
      <c r="E18">
        <v>59</v>
      </c>
      <c r="F18">
        <v>38</v>
      </c>
      <c r="G18">
        <v>57</v>
      </c>
      <c r="H18">
        <v>49.84</v>
      </c>
      <c r="I18">
        <v>9.26</v>
      </c>
      <c r="J18">
        <v>49.46</v>
      </c>
      <c r="K18">
        <v>8.82</v>
      </c>
      <c r="L18">
        <v>51.6</v>
      </c>
      <c r="M18">
        <v>8.6300000000000008</v>
      </c>
      <c r="N18">
        <v>47.84</v>
      </c>
      <c r="O18">
        <v>9.75</v>
      </c>
      <c r="P18">
        <v>50.33</v>
      </c>
      <c r="Q18">
        <v>11.04</v>
      </c>
      <c r="R18">
        <v>4</v>
      </c>
      <c r="S18">
        <v>0.30146445002600863</v>
      </c>
      <c r="T18">
        <f t="shared" si="0"/>
        <v>0.30748291332196703</v>
      </c>
      <c r="Y18">
        <f t="shared" si="1"/>
        <v>0.38600037592944775</v>
      </c>
      <c r="Z18">
        <f t="shared" si="2"/>
        <v>2.3923203528594603E-2</v>
      </c>
      <c r="AA18">
        <f t="shared" si="2"/>
        <v>6.1589203070960968E-2</v>
      </c>
      <c r="AB18">
        <f t="shared" si="2"/>
        <v>-4.9628504026108912E-3</v>
      </c>
      <c r="AC18">
        <f t="shared" si="2"/>
        <v>-4.4926974321475667E-2</v>
      </c>
      <c r="AD18">
        <f t="shared" si="2"/>
        <v>-3.6154993182974146E-2</v>
      </c>
      <c r="AE18">
        <f t="shared" si="2"/>
        <v>-3.7868399331946578E-2</v>
      </c>
      <c r="AF18">
        <f t="shared" si="2"/>
        <v>-0.16086232050299254</v>
      </c>
      <c r="AG18">
        <f t="shared" si="2"/>
        <v>0.43609048774142334</v>
      </c>
      <c r="AH18">
        <f t="shared" si="2"/>
        <v>-0.80176304084229011</v>
      </c>
      <c r="AI18">
        <f t="shared" si="2"/>
        <v>-0.26015121475727232</v>
      </c>
      <c r="AJ18">
        <f t="shared" si="2"/>
        <v>1.1451326107106716</v>
      </c>
      <c r="AK18">
        <f t="shared" si="2"/>
        <v>0.37275204114539257</v>
      </c>
      <c r="AL18">
        <f t="shared" si="2"/>
        <v>0.26346513856771886</v>
      </c>
      <c r="AM18">
        <f t="shared" si="2"/>
        <v>-0.34329031133371091</v>
      </c>
      <c r="AN18">
        <f t="shared" si="2"/>
        <v>-0.42535067706553326</v>
      </c>
      <c r="AO18">
        <f t="shared" si="2"/>
        <v>-0.26613936563143631</v>
      </c>
    </row>
    <row r="19" spans="1:41" x14ac:dyDescent="0.25">
      <c r="A19" t="s">
        <v>41</v>
      </c>
      <c r="B19">
        <v>35</v>
      </c>
      <c r="C19">
        <v>67</v>
      </c>
      <c r="D19">
        <v>66</v>
      </c>
      <c r="E19">
        <v>65</v>
      </c>
      <c r="F19">
        <v>83</v>
      </c>
      <c r="G19">
        <v>40</v>
      </c>
      <c r="H19">
        <v>50.31</v>
      </c>
      <c r="I19">
        <v>8.99</v>
      </c>
      <c r="J19">
        <v>45.08</v>
      </c>
      <c r="K19">
        <v>8.17</v>
      </c>
      <c r="L19">
        <v>46.52</v>
      </c>
      <c r="M19">
        <v>10.06</v>
      </c>
      <c r="N19">
        <v>50.29</v>
      </c>
      <c r="O19">
        <v>8.44</v>
      </c>
      <c r="P19">
        <v>47.8</v>
      </c>
      <c r="Q19">
        <v>9.32</v>
      </c>
      <c r="R19">
        <v>4</v>
      </c>
      <c r="S19">
        <v>0.44819546215316652</v>
      </c>
      <c r="T19">
        <f t="shared" si="0"/>
        <v>0.41654896443028833</v>
      </c>
      <c r="Y19">
        <f t="shared" si="1"/>
        <v>0.38600037592944775</v>
      </c>
      <c r="Z19">
        <f t="shared" si="2"/>
        <v>2.5373094651539731E-2</v>
      </c>
      <c r="AA19">
        <f t="shared" si="2"/>
        <v>6.5499628662768011E-2</v>
      </c>
      <c r="AB19">
        <f t="shared" si="2"/>
        <v>-1.2598004868166108E-2</v>
      </c>
      <c r="AC19">
        <f t="shared" si="2"/>
        <v>-4.9495819167727433E-2</v>
      </c>
      <c r="AD19">
        <f t="shared" si="2"/>
        <v>-7.8970116689127748E-2</v>
      </c>
      <c r="AE19">
        <f t="shared" si="2"/>
        <v>-2.6574315320664267E-2</v>
      </c>
      <c r="AF19">
        <f t="shared" si="2"/>
        <v>-0.16237928058799267</v>
      </c>
      <c r="AG19">
        <f t="shared" si="2"/>
        <v>0.42337510634939485</v>
      </c>
      <c r="AH19">
        <f t="shared" si="2"/>
        <v>-0.73076178490033228</v>
      </c>
      <c r="AI19">
        <f t="shared" si="2"/>
        <v>-0.24097907308014907</v>
      </c>
      <c r="AJ19">
        <f t="shared" si="2"/>
        <v>1.0323947490360552</v>
      </c>
      <c r="AK19">
        <f t="shared" si="2"/>
        <v>0.4345174430964831</v>
      </c>
      <c r="AL19">
        <f t="shared" si="2"/>
        <v>0.27695781393333152</v>
      </c>
      <c r="AM19">
        <f t="shared" si="2"/>
        <v>-0.2971661771955405</v>
      </c>
      <c r="AN19">
        <f t="shared" si="2"/>
        <v>-0.40396905153452195</v>
      </c>
      <c r="AO19">
        <f t="shared" ref="AO19:AO56" si="3">AO$2*Q19</f>
        <v>-0.22467562388450968</v>
      </c>
    </row>
    <row r="20" spans="1:41" x14ac:dyDescent="0.25">
      <c r="A20" t="s">
        <v>45</v>
      </c>
      <c r="B20">
        <v>78</v>
      </c>
      <c r="C20">
        <v>14</v>
      </c>
      <c r="D20">
        <v>46</v>
      </c>
      <c r="E20">
        <v>48</v>
      </c>
      <c r="F20">
        <v>62</v>
      </c>
      <c r="G20">
        <v>38</v>
      </c>
      <c r="H20">
        <v>51.25</v>
      </c>
      <c r="I20">
        <v>6.81</v>
      </c>
      <c r="J20">
        <v>46.38</v>
      </c>
      <c r="K20">
        <v>9.02</v>
      </c>
      <c r="L20">
        <v>47.19</v>
      </c>
      <c r="M20">
        <v>11.24</v>
      </c>
      <c r="N20">
        <v>49.73</v>
      </c>
      <c r="O20">
        <v>9.66</v>
      </c>
      <c r="P20">
        <v>48.01</v>
      </c>
      <c r="Q20">
        <v>8.9499999999999993</v>
      </c>
      <c r="R20">
        <v>4</v>
      </c>
      <c r="S20">
        <v>0.32031678160508514</v>
      </c>
      <c r="T20">
        <f t="shared" si="0"/>
        <v>0.30907833364977333</v>
      </c>
      <c r="Y20">
        <f t="shared" si="1"/>
        <v>0.38600037592944775</v>
      </c>
      <c r="Z20">
        <f t="shared" ref="Z20:AN57" si="4">Z$2*B20</f>
        <v>5.6545753794859967E-2</v>
      </c>
      <c r="AA20">
        <f t="shared" si="4"/>
        <v>1.3686489571324659E-2</v>
      </c>
      <c r="AB20">
        <f t="shared" si="4"/>
        <v>-8.7804276353884991E-3</v>
      </c>
      <c r="AC20">
        <f t="shared" si="4"/>
        <v>-3.6550758770014104E-2</v>
      </c>
      <c r="AD20">
        <f t="shared" si="4"/>
        <v>-5.8989725719589395E-2</v>
      </c>
      <c r="AE20">
        <f t="shared" si="4"/>
        <v>-2.5245599554631053E-2</v>
      </c>
      <c r="AF20">
        <f t="shared" si="4"/>
        <v>-0.1654132007579929</v>
      </c>
      <c r="AG20">
        <f t="shared" si="4"/>
        <v>0.32071017511005323</v>
      </c>
      <c r="AH20">
        <f t="shared" si="4"/>
        <v>-0.75183521702922396</v>
      </c>
      <c r="AI20">
        <f t="shared" si="4"/>
        <v>-0.26605033527331023</v>
      </c>
      <c r="AJ20">
        <f t="shared" si="4"/>
        <v>1.0472637189813292</v>
      </c>
      <c r="AK20">
        <f t="shared" si="4"/>
        <v>0.48548469785332704</v>
      </c>
      <c r="AL20">
        <f t="shared" si="4"/>
        <v>0.27387377384976291</v>
      </c>
      <c r="AM20">
        <f t="shared" si="4"/>
        <v>-0.3401214776906305</v>
      </c>
      <c r="AN20">
        <f t="shared" si="4"/>
        <v>-0.4057438109659498</v>
      </c>
      <c r="AO20">
        <f t="shared" si="3"/>
        <v>-0.21575609804360099</v>
      </c>
    </row>
    <row r="21" spans="1:41" x14ac:dyDescent="0.25">
      <c r="A21" t="s">
        <v>59</v>
      </c>
      <c r="B21">
        <v>64</v>
      </c>
      <c r="C21">
        <v>16</v>
      </c>
      <c r="D21">
        <v>42</v>
      </c>
      <c r="E21">
        <v>87</v>
      </c>
      <c r="F21">
        <v>25</v>
      </c>
      <c r="G21">
        <v>46</v>
      </c>
      <c r="H21">
        <v>48.35</v>
      </c>
      <c r="I21">
        <v>7.6</v>
      </c>
      <c r="J21">
        <v>43.64</v>
      </c>
      <c r="K21">
        <v>7.88</v>
      </c>
      <c r="L21">
        <v>47.36</v>
      </c>
      <c r="M21">
        <v>9.51</v>
      </c>
      <c r="N21">
        <v>53.39</v>
      </c>
      <c r="O21">
        <v>8.2899999999999991</v>
      </c>
      <c r="P21">
        <v>51.29</v>
      </c>
      <c r="Q21">
        <v>9.98</v>
      </c>
      <c r="R21">
        <v>4</v>
      </c>
      <c r="S21">
        <v>0.36526257832329367</v>
      </c>
      <c r="T21">
        <f t="shared" si="0"/>
        <v>0.37133710015044419</v>
      </c>
      <c r="Y21">
        <f t="shared" si="1"/>
        <v>0.38600037592944775</v>
      </c>
      <c r="Z21">
        <f t="shared" si="4"/>
        <v>4.6396515934244077E-2</v>
      </c>
      <c r="AA21">
        <f t="shared" si="4"/>
        <v>1.5641702367228182E-2</v>
      </c>
      <c r="AB21">
        <f t="shared" si="4"/>
        <v>-8.0169121888329781E-3</v>
      </c>
      <c r="AC21">
        <f t="shared" si="4"/>
        <v>-6.6248250270650566E-2</v>
      </c>
      <c r="AD21">
        <f t="shared" si="4"/>
        <v>-2.3786179725640885E-2</v>
      </c>
      <c r="AE21">
        <f t="shared" si="4"/>
        <v>-3.0560462618763905E-2</v>
      </c>
      <c r="AF21">
        <f t="shared" si="4"/>
        <v>-0.15605323427607723</v>
      </c>
      <c r="AG21">
        <f t="shared" si="4"/>
        <v>0.35791443918302562</v>
      </c>
      <c r="AH21">
        <f t="shared" si="4"/>
        <v>-0.70741890623448322</v>
      </c>
      <c r="AI21">
        <f t="shared" si="4"/>
        <v>-0.23242534833189407</v>
      </c>
      <c r="AJ21">
        <f t="shared" si="4"/>
        <v>1.051036442698787</v>
      </c>
      <c r="AK21">
        <f t="shared" si="4"/>
        <v>0.41076151926914056</v>
      </c>
      <c r="AL21">
        <f t="shared" si="4"/>
        <v>0.29403017868165782</v>
      </c>
      <c r="AM21">
        <f t="shared" si="4"/>
        <v>-0.29188478779040644</v>
      </c>
      <c r="AN21">
        <f t="shared" si="4"/>
        <v>-0.43346386303777473</v>
      </c>
      <c r="AO21">
        <f t="shared" si="3"/>
        <v>-0.24058612943856295</v>
      </c>
    </row>
    <row r="22" spans="1:41" x14ac:dyDescent="0.25">
      <c r="A22" t="s">
        <v>39</v>
      </c>
      <c r="B22">
        <v>68</v>
      </c>
      <c r="C22">
        <v>71</v>
      </c>
      <c r="D22">
        <v>43</v>
      </c>
      <c r="E22">
        <v>86</v>
      </c>
      <c r="F22">
        <v>63</v>
      </c>
      <c r="G22">
        <v>48</v>
      </c>
      <c r="H22">
        <v>45.44</v>
      </c>
      <c r="I22">
        <v>8.77</v>
      </c>
      <c r="J22">
        <v>46.64</v>
      </c>
      <c r="K22">
        <v>8.19</v>
      </c>
      <c r="L22">
        <v>49.26</v>
      </c>
      <c r="M22">
        <v>10.23</v>
      </c>
      <c r="N22">
        <v>52.29</v>
      </c>
      <c r="O22">
        <v>9.34</v>
      </c>
      <c r="P22">
        <v>48.09</v>
      </c>
      <c r="Q22">
        <v>9.52</v>
      </c>
      <c r="R22">
        <v>4</v>
      </c>
      <c r="S22">
        <v>0.42441227564010409</v>
      </c>
      <c r="T22">
        <f t="shared" si="0"/>
        <v>0.46617954620043278</v>
      </c>
      <c r="Y22">
        <f t="shared" si="1"/>
        <v>0.38600037592944775</v>
      </c>
      <c r="Z22">
        <f t="shared" si="4"/>
        <v>4.9296298180134333E-2</v>
      </c>
      <c r="AA22">
        <f t="shared" si="4"/>
        <v>6.9410054254575054E-2</v>
      </c>
      <c r="AB22">
        <f t="shared" si="4"/>
        <v>-8.2077910504718583E-3</v>
      </c>
      <c r="AC22">
        <f t="shared" si="4"/>
        <v>-6.5486776129608598E-2</v>
      </c>
      <c r="AD22">
        <f t="shared" si="4"/>
        <v>-5.9941172908615031E-2</v>
      </c>
      <c r="AE22">
        <f t="shared" si="4"/>
        <v>-3.1889178384797115E-2</v>
      </c>
      <c r="AF22">
        <f t="shared" si="4"/>
        <v>-0.14666099204767216</v>
      </c>
      <c r="AG22">
        <f t="shared" si="4"/>
        <v>0.41301442521514931</v>
      </c>
      <c r="AH22">
        <f t="shared" si="4"/>
        <v>-0.75604990345500223</v>
      </c>
      <c r="AI22">
        <f t="shared" si="4"/>
        <v>-0.24156898513175284</v>
      </c>
      <c r="AJ22">
        <f t="shared" si="4"/>
        <v>1.0932021783644901</v>
      </c>
      <c r="AK22">
        <f t="shared" si="4"/>
        <v>0.44186018318857079</v>
      </c>
      <c r="AL22">
        <f t="shared" si="4"/>
        <v>0.28797224280321942</v>
      </c>
      <c r="AM22">
        <f t="shared" si="4"/>
        <v>-0.3288545136263446</v>
      </c>
      <c r="AN22">
        <f t="shared" si="4"/>
        <v>-0.40641990979696996</v>
      </c>
      <c r="AO22">
        <f t="shared" si="3"/>
        <v>-0.22949698920391973</v>
      </c>
    </row>
    <row r="23" spans="1:41" x14ac:dyDescent="0.25">
      <c r="A23" t="s">
        <v>50</v>
      </c>
      <c r="B23">
        <v>42</v>
      </c>
      <c r="C23">
        <v>60</v>
      </c>
      <c r="D23">
        <v>19</v>
      </c>
      <c r="E23">
        <v>65</v>
      </c>
      <c r="F23">
        <v>82</v>
      </c>
      <c r="G23">
        <v>16</v>
      </c>
      <c r="H23">
        <v>49.71</v>
      </c>
      <c r="I23">
        <v>7.91</v>
      </c>
      <c r="J23">
        <v>42.61</v>
      </c>
      <c r="K23">
        <v>8.16</v>
      </c>
      <c r="L23">
        <v>44.56</v>
      </c>
      <c r="M23">
        <v>7.62</v>
      </c>
      <c r="N23">
        <v>51.87</v>
      </c>
      <c r="O23">
        <v>8.74</v>
      </c>
      <c r="P23">
        <v>49.04</v>
      </c>
      <c r="Q23">
        <v>8.65</v>
      </c>
      <c r="R23">
        <v>4</v>
      </c>
      <c r="S23">
        <v>0.26808696288939537</v>
      </c>
      <c r="T23">
        <f t="shared" si="0"/>
        <v>0.28698063785259675</v>
      </c>
      <c r="Y23">
        <f t="shared" si="1"/>
        <v>0.38600037592944775</v>
      </c>
      <c r="Z23">
        <f t="shared" si="4"/>
        <v>3.0447713581847675E-2</v>
      </c>
      <c r="AA23">
        <f t="shared" si="4"/>
        <v>5.8656383877105686E-2</v>
      </c>
      <c r="AB23">
        <f t="shared" si="4"/>
        <v>-3.6266983711387281E-3</v>
      </c>
      <c r="AC23">
        <f t="shared" si="4"/>
        <v>-4.9495819167727433E-2</v>
      </c>
      <c r="AD23">
        <f t="shared" si="4"/>
        <v>-7.8018669500102111E-2</v>
      </c>
      <c r="AE23">
        <f t="shared" si="4"/>
        <v>-1.0629726128265706E-2</v>
      </c>
      <c r="AF23">
        <f t="shared" si="4"/>
        <v>-0.16044273579863078</v>
      </c>
      <c r="AG23">
        <f t="shared" si="4"/>
        <v>0.37251358078128066</v>
      </c>
      <c r="AH23">
        <f t="shared" si="4"/>
        <v>-0.69072226385543833</v>
      </c>
      <c r="AI23">
        <f t="shared" si="4"/>
        <v>-0.24068411705434717</v>
      </c>
      <c r="AJ23">
        <f t="shared" si="4"/>
        <v>0.98889746382301413</v>
      </c>
      <c r="AK23">
        <f t="shared" si="4"/>
        <v>0.32912752648063631</v>
      </c>
      <c r="AL23">
        <f t="shared" si="4"/>
        <v>0.28565921274054296</v>
      </c>
      <c r="AM23">
        <f t="shared" si="4"/>
        <v>-0.30772895600580852</v>
      </c>
      <c r="AN23">
        <f t="shared" si="4"/>
        <v>-0.41444858341533386</v>
      </c>
      <c r="AO23">
        <f t="shared" si="3"/>
        <v>-0.20852405006448591</v>
      </c>
    </row>
    <row r="24" spans="1:41" x14ac:dyDescent="0.25">
      <c r="A24" t="s">
        <v>51</v>
      </c>
      <c r="B24">
        <v>100</v>
      </c>
      <c r="C24">
        <v>26</v>
      </c>
      <c r="D24">
        <v>50</v>
      </c>
      <c r="E24">
        <v>36</v>
      </c>
      <c r="F24">
        <v>41</v>
      </c>
      <c r="G24">
        <v>57</v>
      </c>
      <c r="H24">
        <v>50.03</v>
      </c>
      <c r="I24">
        <v>5.58</v>
      </c>
      <c r="J24">
        <v>48.55</v>
      </c>
      <c r="K24">
        <v>6.77</v>
      </c>
      <c r="L24">
        <v>47.08</v>
      </c>
      <c r="M24">
        <v>7.03</v>
      </c>
      <c r="N24">
        <v>48.14</v>
      </c>
      <c r="O24">
        <v>6.31</v>
      </c>
      <c r="P24">
        <v>47.61</v>
      </c>
      <c r="Q24">
        <v>7.39</v>
      </c>
      <c r="R24">
        <v>4</v>
      </c>
      <c r="S24">
        <v>0.30981219444526653</v>
      </c>
      <c r="T24">
        <f t="shared" si="0"/>
        <v>0.29559060725028452</v>
      </c>
      <c r="Y24">
        <f t="shared" si="1"/>
        <v>0.38600037592944775</v>
      </c>
      <c r="Z24">
        <f t="shared" si="4"/>
        <v>7.2494556147256375E-2</v>
      </c>
      <c r="AA24">
        <f t="shared" si="4"/>
        <v>2.5417766346745797E-2</v>
      </c>
      <c r="AB24">
        <f t="shared" si="4"/>
        <v>-9.5439430819440219E-3</v>
      </c>
      <c r="AC24">
        <f t="shared" si="4"/>
        <v>-2.741306907751058E-2</v>
      </c>
      <c r="AD24">
        <f t="shared" si="4"/>
        <v>-3.9009334750051056E-2</v>
      </c>
      <c r="AE24">
        <f t="shared" si="4"/>
        <v>-3.7868399331946578E-2</v>
      </c>
      <c r="AF24">
        <f t="shared" si="4"/>
        <v>-0.16147555968629046</v>
      </c>
      <c r="AG24">
        <f t="shared" si="4"/>
        <v>0.26278454876858987</v>
      </c>
      <c r="AH24">
        <f t="shared" si="4"/>
        <v>-0.787011638352066</v>
      </c>
      <c r="AI24">
        <f t="shared" si="4"/>
        <v>-0.19968522946788361</v>
      </c>
      <c r="AJ24">
        <f t="shared" si="4"/>
        <v>1.0448225448112096</v>
      </c>
      <c r="AK24">
        <f t="shared" si="4"/>
        <v>0.30364389910221434</v>
      </c>
      <c r="AL24">
        <f t="shared" si="4"/>
        <v>0.26511730289820201</v>
      </c>
      <c r="AM24">
        <f t="shared" si="4"/>
        <v>-0.22217044764263749</v>
      </c>
      <c r="AN24">
        <f t="shared" si="4"/>
        <v>-0.40236331681084919</v>
      </c>
      <c r="AO24">
        <f t="shared" si="3"/>
        <v>-0.17814944855220241</v>
      </c>
    </row>
    <row r="25" spans="1:41" x14ac:dyDescent="0.25">
      <c r="A25" t="s">
        <v>67</v>
      </c>
      <c r="B25">
        <v>71</v>
      </c>
      <c r="C25">
        <v>27</v>
      </c>
      <c r="D25">
        <v>19</v>
      </c>
      <c r="E25">
        <v>88</v>
      </c>
      <c r="F25">
        <v>49</v>
      </c>
      <c r="G25">
        <v>48</v>
      </c>
      <c r="H25">
        <v>50.54</v>
      </c>
      <c r="I25">
        <v>9.0399999999999991</v>
      </c>
      <c r="J25">
        <v>50.18</v>
      </c>
      <c r="K25">
        <v>8.2799999999999994</v>
      </c>
      <c r="L25">
        <v>49.24</v>
      </c>
      <c r="M25">
        <v>7.94</v>
      </c>
      <c r="N25">
        <v>45.28</v>
      </c>
      <c r="O25">
        <v>7.65</v>
      </c>
      <c r="P25">
        <v>50.5</v>
      </c>
      <c r="Q25">
        <v>9.18</v>
      </c>
      <c r="R25">
        <v>4</v>
      </c>
      <c r="S25">
        <v>0.26304604637569895</v>
      </c>
      <c r="T25">
        <f t="shared" si="0"/>
        <v>0.28730572253426145</v>
      </c>
      <c r="Y25">
        <f t="shared" si="1"/>
        <v>0.38600037592944775</v>
      </c>
      <c r="Z25">
        <f t="shared" si="4"/>
        <v>5.1471134864552022E-2</v>
      </c>
      <c r="AA25">
        <f t="shared" si="4"/>
        <v>2.6395372744697557E-2</v>
      </c>
      <c r="AB25">
        <f t="shared" si="4"/>
        <v>-3.6266983711387281E-3</v>
      </c>
      <c r="AC25">
        <f t="shared" si="4"/>
        <v>-6.700972441169252E-2</v>
      </c>
      <c r="AD25">
        <f t="shared" si="4"/>
        <v>-4.6620912262256134E-2</v>
      </c>
      <c r="AE25">
        <f t="shared" si="4"/>
        <v>-3.1889178384797115E-2</v>
      </c>
      <c r="AF25">
        <f t="shared" si="4"/>
        <v>-0.16312162275724804</v>
      </c>
      <c r="AG25">
        <f t="shared" si="4"/>
        <v>0.42572980660717785</v>
      </c>
      <c r="AH25">
        <f t="shared" si="4"/>
        <v>-0.81343448017521469</v>
      </c>
      <c r="AI25">
        <f t="shared" si="4"/>
        <v>-0.2442235893639699</v>
      </c>
      <c r="AJ25">
        <f t="shared" si="4"/>
        <v>1.0927583285153775</v>
      </c>
      <c r="AK25">
        <f t="shared" si="4"/>
        <v>0.34294915488927197</v>
      </c>
      <c r="AL25">
        <f t="shared" si="4"/>
        <v>0.24936666961426232</v>
      </c>
      <c r="AM25">
        <f t="shared" si="4"/>
        <v>-0.2693508596618347</v>
      </c>
      <c r="AN25">
        <f t="shared" si="4"/>
        <v>-0.42678738708145103</v>
      </c>
      <c r="AO25">
        <f t="shared" si="3"/>
        <v>-0.22130066816092261</v>
      </c>
    </row>
    <row r="26" spans="1:41" x14ac:dyDescent="0.25">
      <c r="A26" t="s">
        <v>73</v>
      </c>
      <c r="B26">
        <v>40</v>
      </c>
      <c r="C26">
        <v>91</v>
      </c>
      <c r="D26">
        <v>62</v>
      </c>
      <c r="E26">
        <v>46</v>
      </c>
      <c r="F26">
        <v>26</v>
      </c>
      <c r="G26">
        <v>68</v>
      </c>
      <c r="H26">
        <v>50</v>
      </c>
      <c r="I26">
        <v>10</v>
      </c>
      <c r="J26">
        <v>50</v>
      </c>
      <c r="K26">
        <v>10</v>
      </c>
      <c r="L26">
        <v>50</v>
      </c>
      <c r="M26">
        <v>10</v>
      </c>
      <c r="N26">
        <v>50</v>
      </c>
      <c r="O26">
        <v>10</v>
      </c>
      <c r="P26">
        <v>50</v>
      </c>
      <c r="Q26">
        <v>10</v>
      </c>
      <c r="R26">
        <v>4</v>
      </c>
      <c r="S26">
        <v>0.4474096385321007</v>
      </c>
      <c r="T26">
        <f t="shared" si="0"/>
        <v>0.39246136063024173</v>
      </c>
      <c r="Y26">
        <f t="shared" si="1"/>
        <v>0.38600037592944775</v>
      </c>
      <c r="Z26">
        <f t="shared" si="4"/>
        <v>2.8997822458902547E-2</v>
      </c>
      <c r="AA26">
        <f t="shared" si="4"/>
        <v>8.8962182213610283E-2</v>
      </c>
      <c r="AB26">
        <f t="shared" si="4"/>
        <v>-1.1834489421610587E-2</v>
      </c>
      <c r="AC26">
        <f t="shared" si="4"/>
        <v>-3.5027810487930182E-2</v>
      </c>
      <c r="AD26">
        <f t="shared" si="4"/>
        <v>-2.4737626914666522E-2</v>
      </c>
      <c r="AE26">
        <f t="shared" si="4"/>
        <v>-4.5176336045129252E-2</v>
      </c>
      <c r="AF26">
        <f t="shared" si="4"/>
        <v>-0.16137873244682235</v>
      </c>
      <c r="AG26">
        <f t="shared" si="4"/>
        <v>0.47094005155661267</v>
      </c>
      <c r="AH26">
        <f t="shared" si="4"/>
        <v>-0.81051662034198357</v>
      </c>
      <c r="AI26">
        <f t="shared" si="4"/>
        <v>-0.29495602580189606</v>
      </c>
      <c r="AJ26">
        <f t="shared" si="4"/>
        <v>1.1096246227816586</v>
      </c>
      <c r="AK26">
        <f t="shared" si="4"/>
        <v>0.4319258877698639</v>
      </c>
      <c r="AL26">
        <f t="shared" si="4"/>
        <v>0.27536072174719778</v>
      </c>
      <c r="AM26">
        <f t="shared" si="4"/>
        <v>-0.35209262700893423</v>
      </c>
      <c r="AN26">
        <f t="shared" si="4"/>
        <v>-0.42256176938757528</v>
      </c>
      <c r="AO26">
        <f t="shared" si="3"/>
        <v>-0.24106826597050393</v>
      </c>
    </row>
    <row r="27" spans="1:41" x14ac:dyDescent="0.25">
      <c r="A27" t="s">
        <v>31</v>
      </c>
      <c r="B27">
        <v>39</v>
      </c>
      <c r="C27">
        <v>80</v>
      </c>
      <c r="D27">
        <v>52</v>
      </c>
      <c r="E27">
        <v>48</v>
      </c>
      <c r="F27">
        <v>36</v>
      </c>
      <c r="G27">
        <v>68</v>
      </c>
      <c r="H27">
        <v>48.32</v>
      </c>
      <c r="I27">
        <v>9.7100000000000009</v>
      </c>
      <c r="J27">
        <v>49.14</v>
      </c>
      <c r="K27">
        <v>9.1300000000000008</v>
      </c>
      <c r="L27">
        <v>49.05</v>
      </c>
      <c r="M27">
        <v>10.19</v>
      </c>
      <c r="N27">
        <v>50.58</v>
      </c>
      <c r="O27">
        <v>9.66</v>
      </c>
      <c r="P27">
        <v>48.75</v>
      </c>
      <c r="Q27">
        <v>9.9600000000000009</v>
      </c>
      <c r="R27">
        <v>4</v>
      </c>
      <c r="S27">
        <v>0.38226302908773713</v>
      </c>
      <c r="T27">
        <f t="shared" si="0"/>
        <v>0.41703861218898514</v>
      </c>
      <c r="Y27">
        <f t="shared" si="1"/>
        <v>0.38600037592944775</v>
      </c>
      <c r="Z27">
        <f t="shared" si="4"/>
        <v>2.8272876897429983E-2</v>
      </c>
      <c r="AA27">
        <f t="shared" si="4"/>
        <v>7.8208511836140915E-2</v>
      </c>
      <c r="AB27">
        <f t="shared" si="4"/>
        <v>-9.9257008052217825E-3</v>
      </c>
      <c r="AC27">
        <f t="shared" si="4"/>
        <v>-3.6550758770014104E-2</v>
      </c>
      <c r="AD27">
        <f t="shared" si="4"/>
        <v>-3.4252098804922873E-2</v>
      </c>
      <c r="AE27">
        <f t="shared" si="4"/>
        <v>-4.5176336045129252E-2</v>
      </c>
      <c r="AF27">
        <f t="shared" si="4"/>
        <v>-0.15595640703660912</v>
      </c>
      <c r="AG27">
        <f t="shared" si="4"/>
        <v>0.45728279006147099</v>
      </c>
      <c r="AH27">
        <f t="shared" si="4"/>
        <v>-0.79657573447210139</v>
      </c>
      <c r="AI27">
        <f t="shared" si="4"/>
        <v>-0.26929485155713112</v>
      </c>
      <c r="AJ27">
        <f t="shared" si="4"/>
        <v>1.088541754948807</v>
      </c>
      <c r="AK27">
        <f t="shared" si="4"/>
        <v>0.4401324796374913</v>
      </c>
      <c r="AL27">
        <f t="shared" si="4"/>
        <v>0.27855490611946526</v>
      </c>
      <c r="AM27">
        <f t="shared" si="4"/>
        <v>-0.3401214776906305</v>
      </c>
      <c r="AN27">
        <f t="shared" si="4"/>
        <v>-0.41199772515288591</v>
      </c>
      <c r="AO27">
        <f t="shared" si="3"/>
        <v>-0.24010399290662193</v>
      </c>
    </row>
    <row r="28" spans="1:41" x14ac:dyDescent="0.25">
      <c r="A28" t="s">
        <v>36</v>
      </c>
      <c r="B28">
        <v>73</v>
      </c>
      <c r="C28">
        <v>33</v>
      </c>
      <c r="D28">
        <v>40</v>
      </c>
      <c r="E28">
        <v>80</v>
      </c>
      <c r="F28">
        <v>58</v>
      </c>
      <c r="G28">
        <v>33</v>
      </c>
      <c r="H28">
        <v>51.7</v>
      </c>
      <c r="I28">
        <v>7.39</v>
      </c>
      <c r="J28">
        <v>45.2</v>
      </c>
      <c r="K28">
        <v>8.24</v>
      </c>
      <c r="L28">
        <v>46.02</v>
      </c>
      <c r="M28">
        <v>9.08</v>
      </c>
      <c r="N28">
        <v>46.16</v>
      </c>
      <c r="O28">
        <v>7.49</v>
      </c>
      <c r="P28">
        <v>48</v>
      </c>
      <c r="Q28">
        <v>10.69</v>
      </c>
      <c r="R28">
        <v>4</v>
      </c>
      <c r="S28">
        <v>0.2809870409300077</v>
      </c>
      <c r="T28">
        <f t="shared" si="0"/>
        <v>0.27155145355386834</v>
      </c>
      <c r="Y28">
        <f t="shared" si="1"/>
        <v>0.38600037592944775</v>
      </c>
      <c r="Z28">
        <f t="shared" si="4"/>
        <v>5.292102598749715E-2</v>
      </c>
      <c r="AA28">
        <f t="shared" si="4"/>
        <v>3.2261011132408125E-2</v>
      </c>
      <c r="AB28">
        <f t="shared" si="4"/>
        <v>-7.6351544655552175E-3</v>
      </c>
      <c r="AC28">
        <f t="shared" si="4"/>
        <v>-6.091793128335684E-2</v>
      </c>
      <c r="AD28">
        <f t="shared" si="4"/>
        <v>-5.5183936963486856E-2</v>
      </c>
      <c r="AE28">
        <f t="shared" si="4"/>
        <v>-2.1923810139548017E-2</v>
      </c>
      <c r="AF28">
        <f t="shared" si="4"/>
        <v>-0.16686560935001432</v>
      </c>
      <c r="AG28">
        <f t="shared" si="4"/>
        <v>0.34802469810033676</v>
      </c>
      <c r="AH28">
        <f t="shared" si="4"/>
        <v>-0.73270702478915317</v>
      </c>
      <c r="AI28">
        <f t="shared" si="4"/>
        <v>-0.24304376526076235</v>
      </c>
      <c r="AJ28">
        <f t="shared" si="4"/>
        <v>1.0212985028082386</v>
      </c>
      <c r="AK28">
        <f t="shared" si="4"/>
        <v>0.39218870609503642</v>
      </c>
      <c r="AL28">
        <f t="shared" si="4"/>
        <v>0.25421301831701298</v>
      </c>
      <c r="AM28">
        <f t="shared" si="4"/>
        <v>-0.26371737762969177</v>
      </c>
      <c r="AN28">
        <f t="shared" si="4"/>
        <v>-0.40565929861207228</v>
      </c>
      <c r="AO28">
        <f t="shared" si="3"/>
        <v>-0.25770197632246872</v>
      </c>
    </row>
    <row r="29" spans="1:41" x14ac:dyDescent="0.25">
      <c r="A29" t="s">
        <v>30</v>
      </c>
      <c r="B29">
        <v>69</v>
      </c>
      <c r="C29">
        <v>38</v>
      </c>
      <c r="D29">
        <v>49</v>
      </c>
      <c r="E29">
        <v>76</v>
      </c>
      <c r="F29">
        <v>44</v>
      </c>
      <c r="G29">
        <v>59</v>
      </c>
      <c r="H29">
        <v>45.89</v>
      </c>
      <c r="I29">
        <v>9.36</v>
      </c>
      <c r="J29">
        <v>45.86</v>
      </c>
      <c r="K29">
        <v>8.82</v>
      </c>
      <c r="L29">
        <v>45.38</v>
      </c>
      <c r="M29">
        <v>9.2799999999999994</v>
      </c>
      <c r="N29">
        <v>53.14</v>
      </c>
      <c r="O29">
        <v>9.07</v>
      </c>
      <c r="P29">
        <v>49.16</v>
      </c>
      <c r="Q29">
        <v>9.3699999999999992</v>
      </c>
      <c r="R29">
        <v>3</v>
      </c>
      <c r="S29">
        <v>0.39266988307601136</v>
      </c>
      <c r="T29">
        <f t="shared" si="0"/>
        <v>0.35389839810763524</v>
      </c>
      <c r="Y29">
        <f t="shared" si="1"/>
        <v>0.38600037592944775</v>
      </c>
      <c r="Z29">
        <f t="shared" si="4"/>
        <v>5.0021243741606894E-2</v>
      </c>
      <c r="AA29">
        <f t="shared" si="4"/>
        <v>3.7149043122166936E-2</v>
      </c>
      <c r="AB29">
        <f t="shared" si="4"/>
        <v>-9.3530642203051417E-3</v>
      </c>
      <c r="AC29">
        <f t="shared" si="4"/>
        <v>-5.7872034719188996E-2</v>
      </c>
      <c r="AD29">
        <f t="shared" si="4"/>
        <v>-4.1863676317127958E-2</v>
      </c>
      <c r="AE29">
        <f t="shared" si="4"/>
        <v>-3.9197115097979789E-2</v>
      </c>
      <c r="AF29">
        <f t="shared" si="4"/>
        <v>-0.14811340063969355</v>
      </c>
      <c r="AG29">
        <f t="shared" si="4"/>
        <v>0.44079988825698946</v>
      </c>
      <c r="AH29">
        <f t="shared" si="4"/>
        <v>-0.74340584417766731</v>
      </c>
      <c r="AI29">
        <f t="shared" si="4"/>
        <v>-0.26015121475727232</v>
      </c>
      <c r="AJ29">
        <f t="shared" si="4"/>
        <v>1.0070953076366334</v>
      </c>
      <c r="AK29">
        <f t="shared" si="4"/>
        <v>0.40082722385043368</v>
      </c>
      <c r="AL29">
        <f t="shared" si="4"/>
        <v>0.29265337507292183</v>
      </c>
      <c r="AM29">
        <f t="shared" si="4"/>
        <v>-0.31934801269710339</v>
      </c>
      <c r="AN29">
        <f t="shared" si="4"/>
        <v>-0.41546273166186398</v>
      </c>
      <c r="AO29">
        <f t="shared" si="3"/>
        <v>-0.22588096521436216</v>
      </c>
    </row>
    <row r="30" spans="1:41" x14ac:dyDescent="0.25">
      <c r="A30" t="s">
        <v>66</v>
      </c>
      <c r="B30">
        <v>100</v>
      </c>
      <c r="C30">
        <v>52</v>
      </c>
      <c r="D30">
        <v>100</v>
      </c>
      <c r="E30">
        <v>51</v>
      </c>
      <c r="F30">
        <v>77</v>
      </c>
      <c r="G30">
        <v>28</v>
      </c>
      <c r="H30">
        <v>49.05</v>
      </c>
      <c r="I30">
        <v>8.66</v>
      </c>
      <c r="J30">
        <v>47.38</v>
      </c>
      <c r="K30">
        <v>8.31</v>
      </c>
      <c r="L30">
        <v>42.44</v>
      </c>
      <c r="M30">
        <v>9.8800000000000008</v>
      </c>
      <c r="N30">
        <v>51.57</v>
      </c>
      <c r="O30">
        <v>8.65</v>
      </c>
      <c r="P30">
        <v>52.53</v>
      </c>
      <c r="Q30">
        <v>9.01</v>
      </c>
      <c r="R30">
        <v>3</v>
      </c>
      <c r="S30">
        <v>0.24859531528133649</v>
      </c>
      <c r="T30">
        <f t="shared" si="0"/>
        <v>0.28280466479700173</v>
      </c>
      <c r="Y30">
        <f t="shared" si="1"/>
        <v>0.38600037592944775</v>
      </c>
      <c r="Z30">
        <f t="shared" si="4"/>
        <v>7.2494556147256375E-2</v>
      </c>
      <c r="AA30">
        <f t="shared" si="4"/>
        <v>5.0835532693491593E-2</v>
      </c>
      <c r="AB30">
        <f t="shared" si="4"/>
        <v>-1.9087886163888044E-2</v>
      </c>
      <c r="AC30">
        <f t="shared" si="4"/>
        <v>-3.8835181193139987E-2</v>
      </c>
      <c r="AD30">
        <f t="shared" si="4"/>
        <v>-7.3261433554973929E-2</v>
      </c>
      <c r="AE30">
        <f t="shared" si="4"/>
        <v>-1.8602020724464985E-2</v>
      </c>
      <c r="AF30">
        <f t="shared" si="4"/>
        <v>-0.15831253653033273</v>
      </c>
      <c r="AG30">
        <f t="shared" si="4"/>
        <v>0.40783408464802662</v>
      </c>
      <c r="AH30">
        <f t="shared" si="4"/>
        <v>-0.76804554943606362</v>
      </c>
      <c r="AI30">
        <f t="shared" si="4"/>
        <v>-0.24510845744137563</v>
      </c>
      <c r="AJ30">
        <f t="shared" si="4"/>
        <v>0.94184937981707173</v>
      </c>
      <c r="AK30">
        <f t="shared" si="4"/>
        <v>0.42674277711662556</v>
      </c>
      <c r="AL30">
        <f t="shared" si="4"/>
        <v>0.2840070484100598</v>
      </c>
      <c r="AM30">
        <f t="shared" si="4"/>
        <v>-0.30456012236272811</v>
      </c>
      <c r="AN30">
        <f t="shared" si="4"/>
        <v>-0.44394339491858659</v>
      </c>
      <c r="AO30">
        <f t="shared" si="3"/>
        <v>-0.21720250763942403</v>
      </c>
    </row>
    <row r="31" spans="1:41" x14ac:dyDescent="0.25">
      <c r="A31" t="s">
        <v>27</v>
      </c>
      <c r="B31">
        <v>38</v>
      </c>
      <c r="C31">
        <v>90</v>
      </c>
      <c r="D31">
        <v>61</v>
      </c>
      <c r="E31">
        <v>51</v>
      </c>
      <c r="F31">
        <v>21</v>
      </c>
      <c r="G31">
        <v>71</v>
      </c>
      <c r="H31">
        <v>48.98</v>
      </c>
      <c r="I31">
        <v>10.06</v>
      </c>
      <c r="J31">
        <v>47.51</v>
      </c>
      <c r="K31">
        <v>10.7</v>
      </c>
      <c r="L31">
        <v>45.87</v>
      </c>
      <c r="M31">
        <v>10.89</v>
      </c>
      <c r="N31">
        <v>50.82</v>
      </c>
      <c r="O31">
        <v>10.41</v>
      </c>
      <c r="P31">
        <v>50.07</v>
      </c>
      <c r="Q31">
        <v>8.7799999999999994</v>
      </c>
      <c r="R31">
        <v>3</v>
      </c>
      <c r="S31">
        <v>0.33070660605638214</v>
      </c>
      <c r="T31">
        <f t="shared" si="0"/>
        <v>0.3807013761703047</v>
      </c>
      <c r="Y31">
        <f t="shared" si="1"/>
        <v>0.38600037592944775</v>
      </c>
      <c r="Z31">
        <f t="shared" si="4"/>
        <v>2.7547931335957419E-2</v>
      </c>
      <c r="AA31">
        <f t="shared" si="4"/>
        <v>8.7984575815658522E-2</v>
      </c>
      <c r="AB31">
        <f t="shared" si="4"/>
        <v>-1.1643610559971707E-2</v>
      </c>
      <c r="AC31">
        <f t="shared" si="4"/>
        <v>-3.8835181193139987E-2</v>
      </c>
      <c r="AD31">
        <f t="shared" si="4"/>
        <v>-1.9980390969538343E-2</v>
      </c>
      <c r="AE31">
        <f t="shared" si="4"/>
        <v>-4.7169409694179071E-2</v>
      </c>
      <c r="AF31">
        <f t="shared" si="4"/>
        <v>-0.15808660630490717</v>
      </c>
      <c r="AG31">
        <f t="shared" si="4"/>
        <v>0.47376569186595241</v>
      </c>
      <c r="AH31">
        <f t="shared" si="4"/>
        <v>-0.7701528926489527</v>
      </c>
      <c r="AI31">
        <f t="shared" si="4"/>
        <v>-0.31560294760802876</v>
      </c>
      <c r="AJ31">
        <f t="shared" si="4"/>
        <v>1.0179696289398934</v>
      </c>
      <c r="AK31">
        <f t="shared" si="4"/>
        <v>0.47036729178138181</v>
      </c>
      <c r="AL31">
        <f t="shared" si="4"/>
        <v>0.27987663758385184</v>
      </c>
      <c r="AM31">
        <f t="shared" si="4"/>
        <v>-0.36652842471630054</v>
      </c>
      <c r="AN31">
        <f t="shared" si="4"/>
        <v>-0.42315335586471792</v>
      </c>
      <c r="AO31">
        <f t="shared" si="3"/>
        <v>-0.21165793752210244</v>
      </c>
    </row>
    <row r="32" spans="1:41" x14ac:dyDescent="0.25">
      <c r="A32" t="s">
        <v>44</v>
      </c>
      <c r="B32">
        <v>77</v>
      </c>
      <c r="C32">
        <v>48</v>
      </c>
      <c r="D32">
        <v>56</v>
      </c>
      <c r="E32">
        <v>40</v>
      </c>
      <c r="F32">
        <v>51</v>
      </c>
      <c r="G32">
        <v>26</v>
      </c>
      <c r="H32">
        <v>47.42</v>
      </c>
      <c r="I32">
        <v>8.8800000000000008</v>
      </c>
      <c r="J32">
        <v>50.43</v>
      </c>
      <c r="K32">
        <v>7.75</v>
      </c>
      <c r="L32">
        <v>47.36</v>
      </c>
      <c r="M32">
        <v>10.67</v>
      </c>
      <c r="N32">
        <v>50</v>
      </c>
      <c r="O32">
        <v>10.8</v>
      </c>
      <c r="P32">
        <v>48.48</v>
      </c>
      <c r="Q32">
        <v>8.49</v>
      </c>
      <c r="R32">
        <v>3</v>
      </c>
      <c r="S32">
        <v>0.34112324685523654</v>
      </c>
      <c r="T32">
        <f t="shared" si="0"/>
        <v>0.39348539054826648</v>
      </c>
      <c r="Y32">
        <f t="shared" si="1"/>
        <v>0.38600037592944775</v>
      </c>
      <c r="Z32">
        <f t="shared" si="4"/>
        <v>5.5820808233387406E-2</v>
      </c>
      <c r="AA32">
        <f t="shared" si="4"/>
        <v>4.6925107101684543E-2</v>
      </c>
      <c r="AB32">
        <f t="shared" si="4"/>
        <v>-1.0689216251777304E-2</v>
      </c>
      <c r="AC32">
        <f t="shared" si="4"/>
        <v>-3.045896564167842E-2</v>
      </c>
      <c r="AD32">
        <f t="shared" si="4"/>
        <v>-4.8523806640307407E-2</v>
      </c>
      <c r="AE32">
        <f t="shared" si="4"/>
        <v>-1.7273304958431771E-2</v>
      </c>
      <c r="AF32">
        <f t="shared" si="4"/>
        <v>-0.15305158985256634</v>
      </c>
      <c r="AG32">
        <f t="shared" si="4"/>
        <v>0.4181947657822721</v>
      </c>
      <c r="AH32">
        <f t="shared" si="4"/>
        <v>-0.81748706327692455</v>
      </c>
      <c r="AI32">
        <f t="shared" si="4"/>
        <v>-0.22859091999646944</v>
      </c>
      <c r="AJ32">
        <f t="shared" si="4"/>
        <v>1.051036442698787</v>
      </c>
      <c r="AK32">
        <f t="shared" si="4"/>
        <v>0.46086492225044479</v>
      </c>
      <c r="AL32">
        <f t="shared" si="4"/>
        <v>0.27536072174719778</v>
      </c>
      <c r="AM32">
        <f t="shared" si="4"/>
        <v>-0.38026003716964901</v>
      </c>
      <c r="AN32">
        <f t="shared" si="4"/>
        <v>-0.40971589159819299</v>
      </c>
      <c r="AO32">
        <f t="shared" si="3"/>
        <v>-0.20466695780895786</v>
      </c>
    </row>
    <row r="33" spans="1:41" x14ac:dyDescent="0.25">
      <c r="A33" t="s">
        <v>52</v>
      </c>
      <c r="B33">
        <v>56</v>
      </c>
      <c r="C33">
        <v>59</v>
      </c>
      <c r="D33">
        <v>47</v>
      </c>
      <c r="E33">
        <v>96</v>
      </c>
      <c r="F33">
        <v>47</v>
      </c>
      <c r="G33">
        <v>66</v>
      </c>
      <c r="H33">
        <v>50.45</v>
      </c>
      <c r="I33">
        <v>8.7899999999999991</v>
      </c>
      <c r="J33">
        <v>49.56</v>
      </c>
      <c r="K33">
        <v>9.0299999999999994</v>
      </c>
      <c r="L33">
        <v>45.97</v>
      </c>
      <c r="M33">
        <v>11.61</v>
      </c>
      <c r="N33">
        <v>52.35</v>
      </c>
      <c r="O33">
        <v>10.07</v>
      </c>
      <c r="P33">
        <v>50.66</v>
      </c>
      <c r="Q33">
        <v>9.6999999999999993</v>
      </c>
      <c r="R33">
        <v>3</v>
      </c>
      <c r="S33">
        <v>0.218214116463048</v>
      </c>
      <c r="T33">
        <f t="shared" si="0"/>
        <v>0.28845787297074932</v>
      </c>
      <c r="Y33">
        <f t="shared" si="1"/>
        <v>0.38600037592944775</v>
      </c>
      <c r="Z33">
        <f t="shared" si="4"/>
        <v>4.0596951442463565E-2</v>
      </c>
      <c r="AA33">
        <f t="shared" si="4"/>
        <v>5.7678777479153925E-2</v>
      </c>
      <c r="AB33">
        <f t="shared" si="4"/>
        <v>-8.9713064970273794E-3</v>
      </c>
      <c r="AC33">
        <f t="shared" si="4"/>
        <v>-7.3101517540028207E-2</v>
      </c>
      <c r="AD33">
        <f t="shared" si="4"/>
        <v>-4.4718017884204868E-2</v>
      </c>
      <c r="AE33">
        <f t="shared" si="4"/>
        <v>-4.3847620279096035E-2</v>
      </c>
      <c r="AF33">
        <f t="shared" si="4"/>
        <v>-0.16283114103884377</v>
      </c>
      <c r="AG33">
        <f t="shared" si="4"/>
        <v>0.4139563053182625</v>
      </c>
      <c r="AH33">
        <f t="shared" si="4"/>
        <v>-0.80338407408297408</v>
      </c>
      <c r="AI33">
        <f t="shared" si="4"/>
        <v>-0.26634529129911211</v>
      </c>
      <c r="AJ33">
        <f t="shared" si="4"/>
        <v>1.0201888781854569</v>
      </c>
      <c r="AK33">
        <f t="shared" si="4"/>
        <v>0.50146595570081198</v>
      </c>
      <c r="AL33">
        <f t="shared" si="4"/>
        <v>0.28830267566931611</v>
      </c>
      <c r="AM33">
        <f t="shared" si="4"/>
        <v>-0.35455727539799681</v>
      </c>
      <c r="AN33">
        <f t="shared" si="4"/>
        <v>-0.42813958474349129</v>
      </c>
      <c r="AO33">
        <f t="shared" si="3"/>
        <v>-0.23383621799138879</v>
      </c>
    </row>
    <row r="34" spans="1:41" x14ac:dyDescent="0.25">
      <c r="A34" t="s">
        <v>61</v>
      </c>
      <c r="B34">
        <v>68</v>
      </c>
      <c r="C34">
        <v>60</v>
      </c>
      <c r="D34">
        <v>64</v>
      </c>
      <c r="E34">
        <v>93</v>
      </c>
      <c r="F34">
        <v>38</v>
      </c>
      <c r="G34">
        <v>29</v>
      </c>
      <c r="H34">
        <v>49.12</v>
      </c>
      <c r="I34">
        <v>8</v>
      </c>
      <c r="J34">
        <v>46.74</v>
      </c>
      <c r="K34">
        <v>10.24</v>
      </c>
      <c r="L34">
        <v>46.15</v>
      </c>
      <c r="M34">
        <v>10.64</v>
      </c>
      <c r="N34">
        <v>51.8</v>
      </c>
      <c r="O34">
        <v>9.65</v>
      </c>
      <c r="P34">
        <v>49.06</v>
      </c>
      <c r="Q34">
        <v>9.44</v>
      </c>
      <c r="R34">
        <v>3</v>
      </c>
      <c r="S34">
        <v>0.34069900060636593</v>
      </c>
      <c r="T34">
        <f t="shared" si="0"/>
        <v>0.30107695418898212</v>
      </c>
      <c r="Y34">
        <f t="shared" si="1"/>
        <v>0.38600037592944775</v>
      </c>
      <c r="Z34">
        <f t="shared" si="4"/>
        <v>4.9296298180134333E-2</v>
      </c>
      <c r="AA34">
        <f t="shared" si="4"/>
        <v>5.8656383877105686E-2</v>
      </c>
      <c r="AB34">
        <f t="shared" si="4"/>
        <v>-1.2216247144888347E-2</v>
      </c>
      <c r="AC34">
        <f t="shared" si="4"/>
        <v>-7.0817095116902332E-2</v>
      </c>
      <c r="AD34">
        <f t="shared" si="4"/>
        <v>-3.6154993182974146E-2</v>
      </c>
      <c r="AE34">
        <f t="shared" si="4"/>
        <v>-1.9266378607481593E-2</v>
      </c>
      <c r="AF34">
        <f t="shared" si="4"/>
        <v>-0.15853846675575828</v>
      </c>
      <c r="AG34">
        <f t="shared" si="4"/>
        <v>0.37675204124529016</v>
      </c>
      <c r="AH34">
        <f t="shared" si="4"/>
        <v>-0.75767093669568619</v>
      </c>
      <c r="AI34">
        <f t="shared" si="4"/>
        <v>-0.30203497042114152</v>
      </c>
      <c r="AJ34">
        <f t="shared" si="4"/>
        <v>1.0241835268274708</v>
      </c>
      <c r="AK34">
        <f t="shared" si="4"/>
        <v>0.45956914458713521</v>
      </c>
      <c r="AL34">
        <f t="shared" si="4"/>
        <v>0.28527370773009691</v>
      </c>
      <c r="AM34">
        <f t="shared" si="4"/>
        <v>-0.33976938506362159</v>
      </c>
      <c r="AN34">
        <f t="shared" si="4"/>
        <v>-0.4146176081230889</v>
      </c>
      <c r="AO34">
        <f t="shared" si="3"/>
        <v>-0.2275684430761557</v>
      </c>
    </row>
    <row r="35" spans="1:41" x14ac:dyDescent="0.25">
      <c r="A35" t="s">
        <v>63</v>
      </c>
      <c r="B35">
        <v>90</v>
      </c>
      <c r="C35">
        <v>30</v>
      </c>
      <c r="D35">
        <v>42</v>
      </c>
      <c r="E35">
        <v>90</v>
      </c>
      <c r="F35">
        <v>52</v>
      </c>
      <c r="G35">
        <v>20</v>
      </c>
      <c r="H35">
        <v>50.33</v>
      </c>
      <c r="I35">
        <v>7.8</v>
      </c>
      <c r="J35">
        <v>45.31</v>
      </c>
      <c r="K35">
        <v>8.48</v>
      </c>
      <c r="L35">
        <v>48.1</v>
      </c>
      <c r="M35">
        <v>9.66</v>
      </c>
      <c r="N35">
        <v>48.03</v>
      </c>
      <c r="O35">
        <v>8.44</v>
      </c>
      <c r="P35">
        <v>53.13</v>
      </c>
      <c r="Q35">
        <v>7.78</v>
      </c>
      <c r="R35">
        <v>3</v>
      </c>
      <c r="S35">
        <v>0.33794640709881452</v>
      </c>
      <c r="T35">
        <f t="shared" si="0"/>
        <v>0.37701758866770219</v>
      </c>
      <c r="Y35">
        <f t="shared" si="1"/>
        <v>0.38600037592944775</v>
      </c>
      <c r="Z35">
        <f t="shared" si="4"/>
        <v>6.5245100532530728E-2</v>
      </c>
      <c r="AA35">
        <f t="shared" si="4"/>
        <v>2.9328191938552843E-2</v>
      </c>
      <c r="AB35">
        <f t="shared" si="4"/>
        <v>-8.0169121888329781E-3</v>
      </c>
      <c r="AC35">
        <f t="shared" si="4"/>
        <v>-6.8532672693776442E-2</v>
      </c>
      <c r="AD35">
        <f t="shared" si="4"/>
        <v>-4.9475253829333043E-2</v>
      </c>
      <c r="AE35">
        <f t="shared" si="4"/>
        <v>-1.3287157660332134E-2</v>
      </c>
      <c r="AF35">
        <f t="shared" si="4"/>
        <v>-0.16244383208097138</v>
      </c>
      <c r="AG35">
        <f t="shared" si="4"/>
        <v>0.36733324021415792</v>
      </c>
      <c r="AH35">
        <f t="shared" si="4"/>
        <v>-0.73449016135390555</v>
      </c>
      <c r="AI35">
        <f t="shared" si="4"/>
        <v>-0.25012270988000784</v>
      </c>
      <c r="AJ35">
        <f t="shared" si="4"/>
        <v>1.0674588871159556</v>
      </c>
      <c r="AK35">
        <f t="shared" si="4"/>
        <v>0.41724040758568853</v>
      </c>
      <c r="AL35">
        <f t="shared" si="4"/>
        <v>0.26451150931035822</v>
      </c>
      <c r="AM35">
        <f t="shared" si="4"/>
        <v>-0.2971661771955405</v>
      </c>
      <c r="AN35">
        <f t="shared" si="4"/>
        <v>-0.44901413615123753</v>
      </c>
      <c r="AO35">
        <f t="shared" si="3"/>
        <v>-0.18755111092505206</v>
      </c>
    </row>
    <row r="36" spans="1:41" x14ac:dyDescent="0.25">
      <c r="A36" t="s">
        <v>32</v>
      </c>
      <c r="B36">
        <v>63</v>
      </c>
      <c r="C36">
        <v>23</v>
      </c>
      <c r="D36">
        <v>28</v>
      </c>
      <c r="E36">
        <v>86</v>
      </c>
      <c r="F36">
        <v>31</v>
      </c>
      <c r="G36">
        <v>68</v>
      </c>
      <c r="H36">
        <v>47.55</v>
      </c>
      <c r="I36">
        <v>8.1199999999999992</v>
      </c>
      <c r="J36">
        <v>47.02</v>
      </c>
      <c r="K36">
        <v>8.9499999999999993</v>
      </c>
      <c r="L36">
        <v>49.72</v>
      </c>
      <c r="M36">
        <v>9.75</v>
      </c>
      <c r="N36">
        <v>51.39</v>
      </c>
      <c r="O36">
        <v>8.48</v>
      </c>
      <c r="P36">
        <v>54.69</v>
      </c>
      <c r="Q36">
        <v>9.1999999999999993</v>
      </c>
      <c r="R36">
        <v>2</v>
      </c>
      <c r="S36">
        <v>0.34616735435895807</v>
      </c>
      <c r="T36">
        <f t="shared" si="0"/>
        <v>0.33638978426833055</v>
      </c>
      <c r="Y36">
        <f t="shared" si="1"/>
        <v>0.38600037592944775</v>
      </c>
      <c r="Z36">
        <f t="shared" si="4"/>
        <v>4.5671570372771517E-2</v>
      </c>
      <c r="AA36">
        <f t="shared" si="4"/>
        <v>2.2484947152890511E-2</v>
      </c>
      <c r="AB36">
        <f t="shared" si="4"/>
        <v>-5.3446081258886518E-3</v>
      </c>
      <c r="AC36">
        <f t="shared" si="4"/>
        <v>-6.5486776129608598E-2</v>
      </c>
      <c r="AD36">
        <f t="shared" si="4"/>
        <v>-2.9494862859794697E-2</v>
      </c>
      <c r="AE36">
        <f t="shared" si="4"/>
        <v>-4.5176336045129252E-2</v>
      </c>
      <c r="AF36">
        <f t="shared" si="4"/>
        <v>-0.15347117455692805</v>
      </c>
      <c r="AG36">
        <f t="shared" si="4"/>
        <v>0.38240332186396947</v>
      </c>
      <c r="AH36">
        <f t="shared" si="4"/>
        <v>-0.76220982976960139</v>
      </c>
      <c r="AI36">
        <f t="shared" si="4"/>
        <v>-0.26398564309269695</v>
      </c>
      <c r="AJ36">
        <f t="shared" si="4"/>
        <v>1.1034107248940812</v>
      </c>
      <c r="AK36">
        <f t="shared" si="4"/>
        <v>0.4211277405756173</v>
      </c>
      <c r="AL36">
        <f t="shared" si="4"/>
        <v>0.28301574981176991</v>
      </c>
      <c r="AM36">
        <f t="shared" si="4"/>
        <v>-0.29857454770357628</v>
      </c>
      <c r="AN36">
        <f t="shared" si="4"/>
        <v>-0.46219806335612984</v>
      </c>
      <c r="AO36">
        <f t="shared" si="3"/>
        <v>-0.2217828046928636</v>
      </c>
    </row>
    <row r="37" spans="1:41" x14ac:dyDescent="0.25">
      <c r="A37" t="s">
        <v>43</v>
      </c>
      <c r="B37">
        <v>60</v>
      </c>
      <c r="C37">
        <v>35</v>
      </c>
      <c r="D37">
        <v>57</v>
      </c>
      <c r="E37">
        <v>100</v>
      </c>
      <c r="F37">
        <v>45</v>
      </c>
      <c r="G37">
        <v>50</v>
      </c>
      <c r="H37">
        <v>48.6</v>
      </c>
      <c r="I37">
        <v>7.14</v>
      </c>
      <c r="J37">
        <v>52.42</v>
      </c>
      <c r="K37">
        <v>9.0399999999999991</v>
      </c>
      <c r="L37">
        <v>47.45</v>
      </c>
      <c r="M37">
        <v>10.88</v>
      </c>
      <c r="N37">
        <v>53.19</v>
      </c>
      <c r="O37">
        <v>9.8000000000000007</v>
      </c>
      <c r="P37">
        <v>51.53</v>
      </c>
      <c r="Q37">
        <v>8.91</v>
      </c>
      <c r="R37">
        <v>2</v>
      </c>
      <c r="S37">
        <v>0.28284896453951602</v>
      </c>
      <c r="T37">
        <f t="shared" si="0"/>
        <v>0.18422111318194273</v>
      </c>
      <c r="Y37">
        <f t="shared" si="1"/>
        <v>0.38600037592944775</v>
      </c>
      <c r="Z37">
        <f t="shared" ref="Z37:AN74" si="5">Z$2*B37</f>
        <v>4.3496733688353821E-2</v>
      </c>
      <c r="AA37">
        <f t="shared" si="5"/>
        <v>3.4216223928311647E-2</v>
      </c>
      <c r="AB37">
        <f t="shared" si="5"/>
        <v>-1.0880095113416184E-2</v>
      </c>
      <c r="AC37">
        <f t="shared" si="5"/>
        <v>-7.6147414104196051E-2</v>
      </c>
      <c r="AD37">
        <f t="shared" si="5"/>
        <v>-4.2815123506153595E-2</v>
      </c>
      <c r="AE37">
        <f t="shared" si="5"/>
        <v>-3.3217894150830332E-2</v>
      </c>
      <c r="AF37">
        <f t="shared" si="5"/>
        <v>-0.15686012793831133</v>
      </c>
      <c r="AG37">
        <f t="shared" si="5"/>
        <v>0.33625119681142146</v>
      </c>
      <c r="AH37">
        <f t="shared" si="5"/>
        <v>-0.84974562476653559</v>
      </c>
      <c r="AI37">
        <f t="shared" si="5"/>
        <v>-0.26664024732491398</v>
      </c>
      <c r="AJ37">
        <f t="shared" si="5"/>
        <v>1.053033767019794</v>
      </c>
      <c r="AK37">
        <f t="shared" si="5"/>
        <v>0.46993536589361196</v>
      </c>
      <c r="AL37">
        <f t="shared" si="5"/>
        <v>0.29292873579466899</v>
      </c>
      <c r="AM37">
        <f t="shared" si="5"/>
        <v>-0.34505077446875559</v>
      </c>
      <c r="AN37">
        <f t="shared" si="5"/>
        <v>-0.43549215953083509</v>
      </c>
      <c r="AO37">
        <f t="shared" si="3"/>
        <v>-0.21479182497971899</v>
      </c>
    </row>
    <row r="38" spans="1:41" x14ac:dyDescent="0.25">
      <c r="A38" t="s">
        <v>69</v>
      </c>
      <c r="B38">
        <v>34</v>
      </c>
      <c r="C38">
        <v>68</v>
      </c>
      <c r="D38">
        <v>70</v>
      </c>
      <c r="E38">
        <v>58</v>
      </c>
      <c r="F38">
        <v>74</v>
      </c>
      <c r="G38">
        <v>66</v>
      </c>
      <c r="H38">
        <v>50.47</v>
      </c>
      <c r="I38">
        <v>8.81</v>
      </c>
      <c r="J38">
        <v>47.69</v>
      </c>
      <c r="K38">
        <v>8.19</v>
      </c>
      <c r="L38">
        <v>45.03</v>
      </c>
      <c r="M38">
        <v>11.36</v>
      </c>
      <c r="N38">
        <v>48.72</v>
      </c>
      <c r="O38">
        <v>9.02</v>
      </c>
      <c r="P38">
        <v>52.62</v>
      </c>
      <c r="Q38">
        <v>9.3800000000000008</v>
      </c>
      <c r="R38">
        <v>2</v>
      </c>
      <c r="S38">
        <v>0.38819213757980942</v>
      </c>
      <c r="T38">
        <f t="shared" si="0"/>
        <v>0.31260042450202391</v>
      </c>
      <c r="Y38">
        <f t="shared" si="1"/>
        <v>0.38600037592944775</v>
      </c>
      <c r="Z38">
        <f t="shared" si="5"/>
        <v>2.4648149090067167E-2</v>
      </c>
      <c r="AA38">
        <f t="shared" si="5"/>
        <v>6.6477235060719772E-2</v>
      </c>
      <c r="AB38">
        <f t="shared" si="5"/>
        <v>-1.3361520314721631E-2</v>
      </c>
      <c r="AC38">
        <f t="shared" si="5"/>
        <v>-4.4165500180433706E-2</v>
      </c>
      <c r="AD38">
        <f t="shared" si="5"/>
        <v>-7.0407091987897019E-2</v>
      </c>
      <c r="AE38">
        <f t="shared" si="5"/>
        <v>-4.3847620279096035E-2</v>
      </c>
      <c r="AF38">
        <f t="shared" si="5"/>
        <v>-0.16289569253182248</v>
      </c>
      <c r="AG38">
        <f t="shared" si="5"/>
        <v>0.4148981854213758</v>
      </c>
      <c r="AH38">
        <f t="shared" si="5"/>
        <v>-0.77307075248218382</v>
      </c>
      <c r="AI38">
        <f t="shared" si="5"/>
        <v>-0.24156898513175284</v>
      </c>
      <c r="AJ38">
        <f t="shared" si="5"/>
        <v>0.99932793527716168</v>
      </c>
      <c r="AK38">
        <f t="shared" si="5"/>
        <v>0.49066780850656533</v>
      </c>
      <c r="AL38">
        <f t="shared" si="5"/>
        <v>0.2683114872704695</v>
      </c>
      <c r="AM38">
        <f t="shared" si="5"/>
        <v>-0.3175875495620587</v>
      </c>
      <c r="AN38">
        <f t="shared" si="5"/>
        <v>-0.44470400610348421</v>
      </c>
      <c r="AO38">
        <f t="shared" si="3"/>
        <v>-0.22612203348033272</v>
      </c>
    </row>
    <row r="39" spans="1:41" x14ac:dyDescent="0.25">
      <c r="A39" t="s">
        <v>53</v>
      </c>
      <c r="B39">
        <v>81</v>
      </c>
      <c r="C39">
        <v>30</v>
      </c>
      <c r="D39">
        <v>69</v>
      </c>
      <c r="E39">
        <v>82</v>
      </c>
      <c r="F39">
        <v>24</v>
      </c>
      <c r="G39">
        <v>97</v>
      </c>
      <c r="H39">
        <v>50.24</v>
      </c>
      <c r="I39">
        <v>9.4700000000000006</v>
      </c>
      <c r="J39">
        <v>49.51</v>
      </c>
      <c r="K39">
        <v>10.88</v>
      </c>
      <c r="L39">
        <v>45.72</v>
      </c>
      <c r="M39">
        <v>11.66</v>
      </c>
      <c r="N39">
        <v>48</v>
      </c>
      <c r="O39">
        <v>9.52</v>
      </c>
      <c r="P39">
        <v>52.26</v>
      </c>
      <c r="Q39">
        <v>10.94</v>
      </c>
      <c r="R39">
        <v>2</v>
      </c>
      <c r="S39">
        <v>0.33127455657185756</v>
      </c>
      <c r="T39">
        <f t="shared" si="0"/>
        <v>0.21353156290636816</v>
      </c>
      <c r="Y39">
        <f t="shared" si="1"/>
        <v>0.38600037592944775</v>
      </c>
      <c r="Z39">
        <f t="shared" si="5"/>
        <v>5.8720590479277662E-2</v>
      </c>
      <c r="AA39">
        <f t="shared" si="5"/>
        <v>2.9328191938552843E-2</v>
      </c>
      <c r="AB39">
        <f t="shared" si="5"/>
        <v>-1.3170641453082749E-2</v>
      </c>
      <c r="AC39">
        <f t="shared" si="5"/>
        <v>-6.2440879565440761E-2</v>
      </c>
      <c r="AD39">
        <f t="shared" si="5"/>
        <v>-2.2834732536615249E-2</v>
      </c>
      <c r="AE39">
        <f t="shared" si="5"/>
        <v>-6.4442714652610839E-2</v>
      </c>
      <c r="AF39">
        <f t="shared" si="5"/>
        <v>-0.16215335036256712</v>
      </c>
      <c r="AG39">
        <f t="shared" si="5"/>
        <v>0.44598022882411226</v>
      </c>
      <c r="AH39">
        <f t="shared" si="5"/>
        <v>-0.80257355746263204</v>
      </c>
      <c r="AI39">
        <f t="shared" si="5"/>
        <v>-0.32091215607246293</v>
      </c>
      <c r="AJ39">
        <f t="shared" si="5"/>
        <v>1.0146407550715486</v>
      </c>
      <c r="AK39">
        <f t="shared" si="5"/>
        <v>0.50362558513966127</v>
      </c>
      <c r="AL39">
        <f t="shared" si="5"/>
        <v>0.26434629287730987</v>
      </c>
      <c r="AM39">
        <f t="shared" si="5"/>
        <v>-0.33519218091250541</v>
      </c>
      <c r="AN39">
        <f t="shared" si="5"/>
        <v>-0.44166156136389367</v>
      </c>
      <c r="AO39">
        <f t="shared" si="3"/>
        <v>-0.2637286829717313</v>
      </c>
    </row>
    <row r="40" spans="1:41" x14ac:dyDescent="0.25">
      <c r="A40" t="s">
        <v>54</v>
      </c>
      <c r="B40">
        <v>70</v>
      </c>
      <c r="C40">
        <v>46</v>
      </c>
      <c r="D40">
        <v>53</v>
      </c>
      <c r="E40">
        <v>68</v>
      </c>
      <c r="F40">
        <v>14</v>
      </c>
      <c r="G40">
        <v>25</v>
      </c>
      <c r="H40">
        <v>48.81</v>
      </c>
      <c r="I40">
        <v>6.93</v>
      </c>
      <c r="J40">
        <v>48.95</v>
      </c>
      <c r="K40">
        <v>8.01</v>
      </c>
      <c r="L40">
        <v>45.22</v>
      </c>
      <c r="M40">
        <v>8.5</v>
      </c>
      <c r="N40">
        <v>50.87</v>
      </c>
      <c r="O40">
        <v>9.08</v>
      </c>
      <c r="P40">
        <v>49.1</v>
      </c>
      <c r="Q40">
        <v>9.06</v>
      </c>
      <c r="R40">
        <v>2</v>
      </c>
      <c r="S40">
        <v>0.300033138735321</v>
      </c>
      <c r="T40">
        <f t="shared" si="0"/>
        <v>0.22672831961257167</v>
      </c>
      <c r="Y40">
        <f t="shared" si="1"/>
        <v>0.38600037592944775</v>
      </c>
      <c r="Z40">
        <f t="shared" si="5"/>
        <v>5.0746189303079461E-2</v>
      </c>
      <c r="AA40">
        <f t="shared" si="5"/>
        <v>4.4969894305781022E-2</v>
      </c>
      <c r="AB40">
        <f t="shared" si="5"/>
        <v>-1.0116579666860663E-2</v>
      </c>
      <c r="AC40">
        <f t="shared" si="5"/>
        <v>-5.1780241590853315E-2</v>
      </c>
      <c r="AD40">
        <f t="shared" si="5"/>
        <v>-1.3320260646358896E-2</v>
      </c>
      <c r="AE40">
        <f t="shared" si="5"/>
        <v>-1.6608947075415166E-2</v>
      </c>
      <c r="AF40">
        <f t="shared" si="5"/>
        <v>-0.15753791861458799</v>
      </c>
      <c r="AG40">
        <f t="shared" si="5"/>
        <v>0.3263614557287326</v>
      </c>
      <c r="AH40">
        <f t="shared" si="5"/>
        <v>-0.79349577131480187</v>
      </c>
      <c r="AI40">
        <f t="shared" si="5"/>
        <v>-0.23625977666731873</v>
      </c>
      <c r="AJ40">
        <f t="shared" si="5"/>
        <v>1.003544508843732</v>
      </c>
      <c r="AK40">
        <f t="shared" si="5"/>
        <v>0.36713700460438431</v>
      </c>
      <c r="AL40">
        <f t="shared" si="5"/>
        <v>0.280151998305599</v>
      </c>
      <c r="AM40">
        <f t="shared" si="5"/>
        <v>-0.3197001053241123</v>
      </c>
      <c r="AN40">
        <f t="shared" si="5"/>
        <v>-0.41495565753859898</v>
      </c>
      <c r="AO40">
        <f t="shared" si="3"/>
        <v>-0.21840784896927656</v>
      </c>
    </row>
    <row r="41" spans="1:41" x14ac:dyDescent="0.25">
      <c r="A41" t="s">
        <v>72</v>
      </c>
      <c r="B41">
        <v>35</v>
      </c>
      <c r="C41">
        <v>89</v>
      </c>
      <c r="D41">
        <v>66</v>
      </c>
      <c r="E41">
        <v>35</v>
      </c>
      <c r="F41">
        <v>51</v>
      </c>
      <c r="G41">
        <v>69</v>
      </c>
      <c r="H41">
        <v>49.79</v>
      </c>
      <c r="I41">
        <v>9.68</v>
      </c>
      <c r="J41">
        <v>47.31</v>
      </c>
      <c r="K41">
        <v>9.44</v>
      </c>
      <c r="L41">
        <v>46.89</v>
      </c>
      <c r="M41">
        <v>10.66</v>
      </c>
      <c r="N41">
        <v>51.39</v>
      </c>
      <c r="O41">
        <v>9.8699999999999992</v>
      </c>
      <c r="P41">
        <v>45.97</v>
      </c>
      <c r="Q41">
        <v>9.7100000000000009</v>
      </c>
      <c r="R41">
        <v>2</v>
      </c>
      <c r="S41">
        <v>0.41612356358687674</v>
      </c>
      <c r="T41">
        <f t="shared" si="0"/>
        <v>0.42854477076625686</v>
      </c>
      <c r="Y41">
        <f t="shared" si="1"/>
        <v>0.38600037592944775</v>
      </c>
      <c r="Z41">
        <f t="shared" si="5"/>
        <v>2.5373094651539731E-2</v>
      </c>
      <c r="AA41">
        <f t="shared" si="5"/>
        <v>8.7006969417706762E-2</v>
      </c>
      <c r="AB41">
        <f t="shared" si="5"/>
        <v>-1.2598004868166108E-2</v>
      </c>
      <c r="AC41">
        <f t="shared" si="5"/>
        <v>-2.6651594936468619E-2</v>
      </c>
      <c r="AD41">
        <f t="shared" si="5"/>
        <v>-4.8523806640307407E-2</v>
      </c>
      <c r="AE41">
        <f t="shared" si="5"/>
        <v>-4.5840693928145861E-2</v>
      </c>
      <c r="AF41">
        <f t="shared" si="5"/>
        <v>-0.1607009417705457</v>
      </c>
      <c r="AG41">
        <f t="shared" si="5"/>
        <v>0.45586996990680106</v>
      </c>
      <c r="AH41">
        <f t="shared" si="5"/>
        <v>-0.76691082616758488</v>
      </c>
      <c r="AI41">
        <f t="shared" si="5"/>
        <v>-0.27843848835698987</v>
      </c>
      <c r="AJ41">
        <f t="shared" si="5"/>
        <v>1.0406059712446394</v>
      </c>
      <c r="AK41">
        <f t="shared" si="5"/>
        <v>0.46043299636267493</v>
      </c>
      <c r="AL41">
        <f t="shared" si="5"/>
        <v>0.28301574981176991</v>
      </c>
      <c r="AM41">
        <f t="shared" si="5"/>
        <v>-0.34751542285781806</v>
      </c>
      <c r="AN41">
        <f t="shared" si="5"/>
        <v>-0.38850329077493673</v>
      </c>
      <c r="AO41">
        <f t="shared" si="3"/>
        <v>-0.23407728625735932</v>
      </c>
    </row>
  </sheetData>
  <sortState ref="A17:S41">
    <sortCondition descending="1" ref="R17:R41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7" workbookViewId="0">
      <selection activeCell="A16" sqref="A16:B33"/>
    </sheetView>
  </sheetViews>
  <sheetFormatPr defaultRowHeight="15.75" x14ac:dyDescent="0.25"/>
  <sheetData>
    <row r="1" spans="1:9" x14ac:dyDescent="0.25">
      <c r="A1" t="s">
        <v>75</v>
      </c>
    </row>
    <row r="2" spans="1:9" ht="16.5" thickBot="1" x14ac:dyDescent="0.3"/>
    <row r="3" spans="1:9" x14ac:dyDescent="0.25">
      <c r="A3" s="7" t="s">
        <v>76</v>
      </c>
      <c r="B3" s="7"/>
    </row>
    <row r="4" spans="1:9" x14ac:dyDescent="0.25">
      <c r="A4" s="4" t="s">
        <v>77</v>
      </c>
      <c r="B4" s="4">
        <v>0.79957092320969281</v>
      </c>
    </row>
    <row r="5" spans="1:9" x14ac:dyDescent="0.25">
      <c r="A5" s="4" t="s">
        <v>78</v>
      </c>
      <c r="B5" s="4">
        <v>0.63931366124240041</v>
      </c>
    </row>
    <row r="6" spans="1:9" x14ac:dyDescent="0.25">
      <c r="A6" s="4" t="s">
        <v>79</v>
      </c>
      <c r="B6" s="4">
        <v>0.27862732248480082</v>
      </c>
    </row>
    <row r="7" spans="1:9" x14ac:dyDescent="0.25">
      <c r="A7" s="4" t="s">
        <v>80</v>
      </c>
      <c r="B7" s="4">
        <v>6.170141380036983E-2</v>
      </c>
    </row>
    <row r="8" spans="1:9" ht="16.5" thickBot="1" x14ac:dyDescent="0.3">
      <c r="A8" s="5" t="s">
        <v>81</v>
      </c>
      <c r="B8" s="5">
        <v>33</v>
      </c>
    </row>
    <row r="10" spans="1:9" ht="16.5" thickBot="1" x14ac:dyDescent="0.3">
      <c r="A10" t="s">
        <v>82</v>
      </c>
    </row>
    <row r="11" spans="1:9" x14ac:dyDescent="0.25">
      <c r="A11" s="6"/>
      <c r="B11" s="6" t="s">
        <v>87</v>
      </c>
      <c r="C11" s="6" t="s">
        <v>88</v>
      </c>
      <c r="D11" s="6" t="s">
        <v>89</v>
      </c>
      <c r="E11" s="6" t="s">
        <v>90</v>
      </c>
      <c r="F11" s="6" t="s">
        <v>91</v>
      </c>
    </row>
    <row r="12" spans="1:9" x14ac:dyDescent="0.25">
      <c r="A12" s="4" t="s">
        <v>83</v>
      </c>
      <c r="B12" s="4">
        <v>16</v>
      </c>
      <c r="C12" s="4">
        <v>0.10796786282800649</v>
      </c>
      <c r="D12" s="4">
        <v>6.7479914267504059E-3</v>
      </c>
      <c r="E12" s="4">
        <v>1.7724920312883081</v>
      </c>
      <c r="F12" s="4">
        <v>0.13144136481203239</v>
      </c>
    </row>
    <row r="13" spans="1:9" x14ac:dyDescent="0.25">
      <c r="A13" s="4" t="s">
        <v>84</v>
      </c>
      <c r="B13" s="4">
        <v>16</v>
      </c>
      <c r="C13" s="4">
        <v>6.0913031439431491E-2</v>
      </c>
      <c r="D13" s="4">
        <v>3.8070644649644682E-3</v>
      </c>
      <c r="E13" s="4"/>
      <c r="F13" s="4"/>
    </row>
    <row r="14" spans="1:9" ht="16.5" thickBot="1" x14ac:dyDescent="0.3">
      <c r="A14" s="5" t="s">
        <v>85</v>
      </c>
      <c r="B14" s="5">
        <v>32</v>
      </c>
      <c r="C14" s="5">
        <v>0.16888089426743799</v>
      </c>
      <c r="D14" s="5"/>
      <c r="E14" s="5"/>
      <c r="F14" s="5"/>
    </row>
    <row r="15" spans="1:9" ht="16.5" thickBot="1" x14ac:dyDescent="0.3"/>
    <row r="16" spans="1:9" x14ac:dyDescent="0.25">
      <c r="A16" s="6"/>
      <c r="B16" s="6" t="s">
        <v>92</v>
      </c>
      <c r="C16" s="6" t="s">
        <v>80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</row>
    <row r="17" spans="1:9" x14ac:dyDescent="0.25">
      <c r="A17" s="4" t="s">
        <v>86</v>
      </c>
      <c r="B17" s="4">
        <v>0.38600037592944775</v>
      </c>
      <c r="C17" s="4">
        <v>1.1594543147958822</v>
      </c>
      <c r="D17" s="4">
        <v>0.3329155543290222</v>
      </c>
      <c r="E17" s="4">
        <v>0.74352036737361682</v>
      </c>
      <c r="F17" s="4">
        <v>-2.0719329702112921</v>
      </c>
      <c r="G17" s="4">
        <v>2.8439337220701875</v>
      </c>
      <c r="H17" s="4">
        <v>-2.0719329702112921</v>
      </c>
      <c r="I17" s="4">
        <v>2.8439337220701875</v>
      </c>
    </row>
    <row r="18" spans="1:9" x14ac:dyDescent="0.25">
      <c r="A18" s="4" t="s">
        <v>1</v>
      </c>
      <c r="B18" s="4">
        <v>7.2494556147256371E-4</v>
      </c>
      <c r="C18" s="4">
        <v>9.8401184526213104E-4</v>
      </c>
      <c r="D18" s="4">
        <v>0.73672442558803275</v>
      </c>
      <c r="E18" s="4">
        <v>0.4719551832084915</v>
      </c>
      <c r="F18" s="4">
        <v>-1.3610663637951136E-3</v>
      </c>
      <c r="G18" s="4">
        <v>2.8109574867402408E-3</v>
      </c>
      <c r="H18" s="4">
        <v>-1.3610663637951136E-3</v>
      </c>
      <c r="I18" s="4">
        <v>2.8109574867402408E-3</v>
      </c>
    </row>
    <row r="19" spans="1:9" x14ac:dyDescent="0.25">
      <c r="A19" s="4" t="s">
        <v>2</v>
      </c>
      <c r="B19" s="4">
        <v>9.7760639795176139E-4</v>
      </c>
      <c r="C19" s="4">
        <v>9.0259903787971263E-4</v>
      </c>
      <c r="D19" s="4">
        <v>1.0831015289449542</v>
      </c>
      <c r="E19" s="4">
        <v>0.29481639467647036</v>
      </c>
      <c r="F19" s="4">
        <v>-9.3581808552144772E-4</v>
      </c>
      <c r="G19" s="4">
        <v>2.8910308814249705E-3</v>
      </c>
      <c r="H19" s="4">
        <v>-9.3581808552144772E-4</v>
      </c>
      <c r="I19" s="4">
        <v>2.8910308814249705E-3</v>
      </c>
    </row>
    <row r="20" spans="1:9" x14ac:dyDescent="0.25">
      <c r="A20" s="4" t="s">
        <v>3</v>
      </c>
      <c r="B20" s="4">
        <v>-1.9087886163888043E-4</v>
      </c>
      <c r="C20" s="4">
        <v>8.6497621168636662E-4</v>
      </c>
      <c r="D20" s="4">
        <v>-0.22067527298437609</v>
      </c>
      <c r="E20" s="4">
        <v>0.82813659675071716</v>
      </c>
      <c r="F20" s="4">
        <v>-2.0245465164931351E-3</v>
      </c>
      <c r="G20" s="4">
        <v>1.6427887932153741E-3</v>
      </c>
      <c r="H20" s="4">
        <v>-2.0245465164931351E-3</v>
      </c>
      <c r="I20" s="4">
        <v>1.6427887932153741E-3</v>
      </c>
    </row>
    <row r="21" spans="1:9" x14ac:dyDescent="0.25">
      <c r="A21" s="4" t="s">
        <v>4</v>
      </c>
      <c r="B21" s="4">
        <v>-7.6147414104196049E-4</v>
      </c>
      <c r="C21" s="4">
        <v>1.073778646299556E-3</v>
      </c>
      <c r="D21" s="4">
        <v>-0.70915373821796901</v>
      </c>
      <c r="E21" s="4">
        <v>0.48843471841570474</v>
      </c>
      <c r="F21" s="4">
        <v>-3.037783183523015E-3</v>
      </c>
      <c r="G21" s="4">
        <v>1.514834901439094E-3</v>
      </c>
      <c r="H21" s="4">
        <v>-3.037783183523015E-3</v>
      </c>
      <c r="I21" s="4">
        <v>1.514834901439094E-3</v>
      </c>
    </row>
    <row r="22" spans="1:9" x14ac:dyDescent="0.25">
      <c r="A22" s="4" t="s">
        <v>5</v>
      </c>
      <c r="B22" s="4">
        <v>-9.5144718902563544E-4</v>
      </c>
      <c r="C22" s="4">
        <v>9.2508440663852359E-4</v>
      </c>
      <c r="D22" s="4">
        <v>-1.0284977048558264</v>
      </c>
      <c r="E22" s="4">
        <v>0.31901400619969272</v>
      </c>
      <c r="F22" s="4">
        <v>-2.9125385248855917E-3</v>
      </c>
      <c r="G22" s="4">
        <v>1.009644146834321E-3</v>
      </c>
      <c r="H22" s="4">
        <v>-2.9125385248855917E-3</v>
      </c>
      <c r="I22" s="4">
        <v>1.009644146834321E-3</v>
      </c>
    </row>
    <row r="23" spans="1:9" x14ac:dyDescent="0.25">
      <c r="A23" s="4" t="s">
        <v>6</v>
      </c>
      <c r="B23" s="4">
        <v>-6.6435788301660663E-4</v>
      </c>
      <c r="C23" s="4">
        <v>9.3875423906723311E-4</v>
      </c>
      <c r="D23" s="4">
        <v>-0.70770160641482405</v>
      </c>
      <c r="E23" s="4">
        <v>0.48931202756848036</v>
      </c>
      <c r="F23" s="4">
        <v>-2.6544279690816509E-3</v>
      </c>
      <c r="G23" s="4">
        <v>1.3257122030484378E-3</v>
      </c>
      <c r="H23" s="4">
        <v>-2.6544279690816509E-3</v>
      </c>
      <c r="I23" s="4">
        <v>1.3257122030484378E-3</v>
      </c>
    </row>
    <row r="24" spans="1:9" x14ac:dyDescent="0.25">
      <c r="A24" s="4" t="s">
        <v>7</v>
      </c>
      <c r="B24" s="4">
        <v>-3.2275746489364471E-3</v>
      </c>
      <c r="C24" s="4">
        <v>1.1487793200855165E-2</v>
      </c>
      <c r="D24" s="4">
        <v>-0.28095688984862494</v>
      </c>
      <c r="E24" s="4">
        <v>0.78234420595529042</v>
      </c>
      <c r="F24" s="4">
        <v>-2.7580608331787215E-2</v>
      </c>
      <c r="G24" s="4">
        <v>2.1125459033914322E-2</v>
      </c>
      <c r="H24" s="4">
        <v>-2.7580608331787215E-2</v>
      </c>
      <c r="I24" s="4">
        <v>2.1125459033914322E-2</v>
      </c>
    </row>
    <row r="25" spans="1:9" x14ac:dyDescent="0.25">
      <c r="A25" s="4" t="s">
        <v>8</v>
      </c>
      <c r="B25" s="4">
        <v>4.709400515566127E-2</v>
      </c>
      <c r="C25" s="4">
        <v>2.2640535412624771E-2</v>
      </c>
      <c r="D25" s="4">
        <v>2.0800747110159241</v>
      </c>
      <c r="E25" s="4">
        <v>5.3951950345642215E-2</v>
      </c>
      <c r="F25" s="4">
        <v>-9.0178584276846829E-4</v>
      </c>
      <c r="G25" s="4">
        <v>9.5089796154091008E-2</v>
      </c>
      <c r="H25" s="4">
        <v>-9.0178584276846829E-4</v>
      </c>
      <c r="I25" s="4">
        <v>9.5089796154091008E-2</v>
      </c>
    </row>
    <row r="26" spans="1:9" x14ac:dyDescent="0.25">
      <c r="A26" s="4" t="s">
        <v>9</v>
      </c>
      <c r="B26" s="4">
        <v>-1.621033240683967E-2</v>
      </c>
      <c r="C26" s="4">
        <v>8.6378126432695469E-3</v>
      </c>
      <c r="D26" s="4">
        <v>-1.8766709902501204</v>
      </c>
      <c r="E26" s="4">
        <v>7.8923226164902771E-2</v>
      </c>
      <c r="F26" s="4">
        <v>-3.4521677202987142E-2</v>
      </c>
      <c r="G26" s="4">
        <v>2.1010123893077971E-3</v>
      </c>
      <c r="H26" s="4">
        <v>-3.4521677202987142E-2</v>
      </c>
      <c r="I26" s="4">
        <v>2.1010123893077971E-3</v>
      </c>
    </row>
    <row r="27" spans="1:9" x14ac:dyDescent="0.25">
      <c r="A27" s="4" t="s">
        <v>10</v>
      </c>
      <c r="B27" s="4">
        <v>-2.9495602580189604E-2</v>
      </c>
      <c r="C27" s="4">
        <v>2.5910764416325355E-2</v>
      </c>
      <c r="D27" s="4">
        <v>-1.1383532383014368</v>
      </c>
      <c r="E27" s="4">
        <v>0.27173175918594444</v>
      </c>
      <c r="F27" s="4">
        <v>-8.4423969373231253E-2</v>
      </c>
      <c r="G27" s="4">
        <v>2.5432764212852049E-2</v>
      </c>
      <c r="H27" s="4">
        <v>-8.4423969373231253E-2</v>
      </c>
      <c r="I27" s="4">
        <v>2.5432764212852049E-2</v>
      </c>
    </row>
    <row r="28" spans="1:9" x14ac:dyDescent="0.25">
      <c r="A28" s="4" t="s">
        <v>11</v>
      </c>
      <c r="B28" s="4">
        <v>2.2192492455633171E-2</v>
      </c>
      <c r="C28" s="4">
        <v>7.0336659808916419E-3</v>
      </c>
      <c r="D28" s="4">
        <v>3.1551814538710694</v>
      </c>
      <c r="E28" s="4">
        <v>6.1282032331397129E-3</v>
      </c>
      <c r="F28" s="4">
        <v>7.2817866697887125E-3</v>
      </c>
      <c r="G28" s="4">
        <v>3.7103198241477633E-2</v>
      </c>
      <c r="H28" s="4">
        <v>7.2817866697887125E-3</v>
      </c>
      <c r="I28" s="4">
        <v>3.7103198241477633E-2</v>
      </c>
    </row>
    <row r="29" spans="1:9" x14ac:dyDescent="0.25">
      <c r="A29" s="4" t="s">
        <v>12</v>
      </c>
      <c r="B29" s="4">
        <v>4.3192588776986389E-2</v>
      </c>
      <c r="C29" s="4">
        <v>1.995149126530359E-2</v>
      </c>
      <c r="D29" s="4">
        <v>2.1648802188586256</v>
      </c>
      <c r="E29" s="4">
        <v>4.5858142478673668E-2</v>
      </c>
      <c r="F29" s="4">
        <v>8.9731671630272763E-4</v>
      </c>
      <c r="G29" s="4">
        <v>8.5487860837670043E-2</v>
      </c>
      <c r="H29" s="4">
        <v>8.9731671630272763E-4</v>
      </c>
      <c r="I29" s="4">
        <v>8.5487860837670043E-2</v>
      </c>
    </row>
    <row r="30" spans="1:9" x14ac:dyDescent="0.25">
      <c r="A30" s="4" t="s">
        <v>13</v>
      </c>
      <c r="B30" s="4">
        <v>5.5072144349439557E-3</v>
      </c>
      <c r="C30" s="4">
        <v>9.9872716948947813E-3</v>
      </c>
      <c r="D30" s="4">
        <v>0.5514233119100076</v>
      </c>
      <c r="E30" s="4">
        <v>0.58896231231883434</v>
      </c>
      <c r="F30" s="4">
        <v>-1.5664855755825935E-2</v>
      </c>
      <c r="G30" s="4">
        <v>2.6679284625713846E-2</v>
      </c>
      <c r="H30" s="4">
        <v>-1.5664855755825935E-2</v>
      </c>
      <c r="I30" s="4">
        <v>2.6679284625713846E-2</v>
      </c>
    </row>
    <row r="31" spans="1:9" x14ac:dyDescent="0.25">
      <c r="A31" s="4" t="s">
        <v>14</v>
      </c>
      <c r="B31" s="4">
        <v>-3.5209262700893425E-2</v>
      </c>
      <c r="C31" s="4">
        <v>3.1011849988841669E-2</v>
      </c>
      <c r="D31" s="4">
        <v>-1.1353486719935129</v>
      </c>
      <c r="E31" s="4">
        <v>0.27295126556587063</v>
      </c>
      <c r="F31" s="4">
        <v>-0.10095144783089349</v>
      </c>
      <c r="G31" s="4">
        <v>3.053292242910665E-2</v>
      </c>
      <c r="H31" s="4">
        <v>-0.10095144783089349</v>
      </c>
      <c r="I31" s="4">
        <v>3.053292242910665E-2</v>
      </c>
    </row>
    <row r="32" spans="1:9" x14ac:dyDescent="0.25">
      <c r="A32" s="4" t="s">
        <v>15</v>
      </c>
      <c r="B32" s="4">
        <v>-8.4512353877515059E-3</v>
      </c>
      <c r="C32" s="4">
        <v>7.0583508517610841E-3</v>
      </c>
      <c r="D32" s="4">
        <v>-1.197338523579186</v>
      </c>
      <c r="E32" s="4">
        <v>0.24861333177220263</v>
      </c>
      <c r="F32" s="4">
        <v>-2.3414270762162688E-2</v>
      </c>
      <c r="G32" s="4">
        <v>6.5117999866596762E-3</v>
      </c>
      <c r="H32" s="4">
        <v>-2.3414270762162688E-2</v>
      </c>
      <c r="I32" s="4">
        <v>6.5117999866596762E-3</v>
      </c>
    </row>
    <row r="33" spans="1:9" ht="16.5" thickBot="1" x14ac:dyDescent="0.3">
      <c r="A33" s="5" t="s">
        <v>16</v>
      </c>
      <c r="B33" s="5">
        <v>-2.4106826597050393E-2</v>
      </c>
      <c r="C33" s="5">
        <v>1.9990478116566963E-2</v>
      </c>
      <c r="D33" s="5">
        <v>-1.2059154591741372</v>
      </c>
      <c r="E33" s="5">
        <v>0.24538082621946836</v>
      </c>
      <c r="F33" s="5">
        <v>-6.6484747090327229E-2</v>
      </c>
      <c r="G33" s="5">
        <v>1.8271093896226449E-2</v>
      </c>
      <c r="H33" s="5">
        <v>-6.6484747090327229E-2</v>
      </c>
      <c r="I33" s="5">
        <v>1.8271093896226449E-2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opLeftCell="Q1" workbookViewId="0">
      <selection activeCell="W1" sqref="W1"/>
    </sheetView>
  </sheetViews>
  <sheetFormatPr defaultRowHeight="15.75" x14ac:dyDescent="0.25"/>
  <cols>
    <col min="1" max="1" width="13.875" bestFit="1" customWidth="1"/>
    <col min="24" max="24" width="10.625" bestFit="1" customWidth="1"/>
  </cols>
  <sheetData>
    <row r="1" spans="1:41" x14ac:dyDescent="0.25">
      <c r="V1" t="s">
        <v>102</v>
      </c>
      <c r="W1" t="s">
        <v>103</v>
      </c>
      <c r="Y1" t="s">
        <v>86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</row>
    <row r="2" spans="1:4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74</v>
      </c>
      <c r="S2" t="s">
        <v>24</v>
      </c>
      <c r="T2" t="s">
        <v>99</v>
      </c>
      <c r="U2" t="s">
        <v>100</v>
      </c>
      <c r="V2">
        <f>RSQ(S3:S34,T3:T34)</f>
        <v>0.75572632208233625</v>
      </c>
      <c r="W2">
        <f>CORREL(S3:S34,T3:T34)</f>
        <v>0.86932521077116831</v>
      </c>
      <c r="X2" t="s">
        <v>92</v>
      </c>
      <c r="Y2">
        <v>-0.38231469762712705</v>
      </c>
      <c r="Z2">
        <v>1.433558770664062E-3</v>
      </c>
      <c r="AA2">
        <v>1.3575428182890155E-3</v>
      </c>
      <c r="AB2">
        <v>4.5818708868349819E-4</v>
      </c>
      <c r="AC2">
        <v>-2.3499588473178959E-4</v>
      </c>
      <c r="AD2">
        <v>-6.6818999590441235E-4</v>
      </c>
      <c r="AE2">
        <v>-1.1885104614401858E-4</v>
      </c>
      <c r="AF2">
        <v>2.2313246601133692E-3</v>
      </c>
      <c r="AG2">
        <v>2.9929199081733734E-2</v>
      </c>
      <c r="AH2">
        <v>-7.7770614207450881E-3</v>
      </c>
      <c r="AI2">
        <v>-3.8189106527768295E-2</v>
      </c>
      <c r="AJ2">
        <v>1.434548175932612E-2</v>
      </c>
      <c r="AK2">
        <v>3.516302327041565E-2</v>
      </c>
      <c r="AL2">
        <v>4.3935139914146317E-3</v>
      </c>
      <c r="AM2">
        <v>-4.5695381476590887E-3</v>
      </c>
      <c r="AN2">
        <v>-3.0098838109782512E-3</v>
      </c>
      <c r="AO2">
        <v>-1.092124246762234E-2</v>
      </c>
    </row>
    <row r="3" spans="1:41" x14ac:dyDescent="0.25">
      <c r="A3" t="s">
        <v>47</v>
      </c>
      <c r="B3">
        <v>54</v>
      </c>
      <c r="C3">
        <v>46</v>
      </c>
      <c r="D3">
        <v>95</v>
      </c>
      <c r="E3">
        <v>92</v>
      </c>
      <c r="F3">
        <v>88</v>
      </c>
      <c r="G3">
        <v>42</v>
      </c>
      <c r="H3">
        <v>46.73</v>
      </c>
      <c r="I3">
        <v>8.06</v>
      </c>
      <c r="J3">
        <v>42.21</v>
      </c>
      <c r="K3">
        <v>8.81</v>
      </c>
      <c r="L3">
        <v>37.82</v>
      </c>
      <c r="M3">
        <v>9.3000000000000007</v>
      </c>
      <c r="N3">
        <v>57.87</v>
      </c>
      <c r="O3">
        <v>7.38</v>
      </c>
      <c r="P3">
        <v>41.53</v>
      </c>
      <c r="Q3">
        <v>10.46</v>
      </c>
      <c r="R3">
        <v>1</v>
      </c>
      <c r="S3">
        <v>0.25057419619124932</v>
      </c>
      <c r="T3">
        <f>SUM(Y3:AO3)</f>
        <v>0.24729851779334405</v>
      </c>
      <c r="U3" t="s">
        <v>101</v>
      </c>
      <c r="V3">
        <f>RSQ(S35:S41,T35:T41)</f>
        <v>2.1713764954331159E-2</v>
      </c>
      <c r="W3">
        <f>CORREL(S35:S41,T35:T41)</f>
        <v>-0.14735591251908137</v>
      </c>
      <c r="Y3">
        <f>Y$2</f>
        <v>-0.38231469762712705</v>
      </c>
      <c r="Z3">
        <f>Z$2*B3</f>
        <v>7.741217361585935E-2</v>
      </c>
      <c r="AA3">
        <f>AA$2*C3</f>
        <v>6.2446969641294717E-2</v>
      </c>
      <c r="AB3">
        <f>AB$2*D3</f>
        <v>4.3527773424932331E-2</v>
      </c>
      <c r="AC3">
        <f>AC$2*E3</f>
        <v>-2.1619621395324643E-2</v>
      </c>
      <c r="AD3">
        <f>AD$2*F3</f>
        <v>-5.8800719639588286E-2</v>
      </c>
      <c r="AE3">
        <f>AE$2*G3</f>
        <v>-4.9917439380487809E-3</v>
      </c>
      <c r="AF3">
        <f>AF$2*H3</f>
        <v>0.10426980136709774</v>
      </c>
      <c r="AG3">
        <f>AG$2*I3</f>
        <v>0.2412293445987739</v>
      </c>
      <c r="AH3">
        <f>AH$2*J3</f>
        <v>-0.32826976256965018</v>
      </c>
      <c r="AI3">
        <f>AI$2*K3</f>
        <v>-0.33644602850963867</v>
      </c>
      <c r="AJ3">
        <f>AJ$2*L3</f>
        <v>0.54254612013771386</v>
      </c>
      <c r="AK3">
        <f>AK$2*M3</f>
        <v>0.32701611641486555</v>
      </c>
      <c r="AL3">
        <f>AL$2*N3</f>
        <v>0.25425265468316471</v>
      </c>
      <c r="AM3">
        <f>AM$2*O3</f>
        <v>-3.3723191529724077E-2</v>
      </c>
      <c r="AN3">
        <f>AN$2*P3</f>
        <v>-0.12500047466992678</v>
      </c>
      <c r="AO3">
        <f>AO$2*Q3</f>
        <v>-0.11423619621132969</v>
      </c>
    </row>
    <row r="4" spans="1:41" x14ac:dyDescent="0.25">
      <c r="A4" t="s">
        <v>48</v>
      </c>
      <c r="B4">
        <v>44</v>
      </c>
      <c r="C4">
        <v>70</v>
      </c>
      <c r="D4">
        <v>9</v>
      </c>
      <c r="E4">
        <v>63</v>
      </c>
      <c r="F4">
        <v>69</v>
      </c>
      <c r="G4">
        <v>13</v>
      </c>
      <c r="H4">
        <v>49.39</v>
      </c>
      <c r="I4">
        <v>8.65</v>
      </c>
      <c r="J4">
        <v>43.79</v>
      </c>
      <c r="K4">
        <v>9.5399999999999991</v>
      </c>
      <c r="L4">
        <v>44.21</v>
      </c>
      <c r="M4">
        <v>8.67</v>
      </c>
      <c r="N4">
        <v>51.11</v>
      </c>
      <c r="O4">
        <v>9.49</v>
      </c>
      <c r="P4">
        <v>49.91</v>
      </c>
      <c r="Q4">
        <v>9.8699999999999992</v>
      </c>
      <c r="R4">
        <v>1</v>
      </c>
      <c r="S4">
        <v>0.23842023741999907</v>
      </c>
      <c r="T4">
        <f t="shared" ref="T4:T41" si="0">SUM(Y4:AO4)</f>
        <v>0.2439185356886254</v>
      </c>
      <c r="Y4">
        <f t="shared" ref="Y4:Y41" si="1">Y$2</f>
        <v>-0.38231469762712705</v>
      </c>
      <c r="Z4">
        <f t="shared" ref="Z4:AO41" si="2">Z$2*B4</f>
        <v>6.3076585909218733E-2</v>
      </c>
      <c r="AA4">
        <f t="shared" si="2"/>
        <v>9.5027997280231091E-2</v>
      </c>
      <c r="AB4">
        <f t="shared" si="2"/>
        <v>4.1236837981514837E-3</v>
      </c>
      <c r="AC4">
        <f t="shared" si="2"/>
        <v>-1.4804740738102744E-2</v>
      </c>
      <c r="AD4">
        <f t="shared" si="2"/>
        <v>-4.6105109717404454E-2</v>
      </c>
      <c r="AE4">
        <f t="shared" si="2"/>
        <v>-1.5450635998722417E-3</v>
      </c>
      <c r="AF4">
        <f t="shared" si="2"/>
        <v>0.11020512496299931</v>
      </c>
      <c r="AG4">
        <f t="shared" si="2"/>
        <v>0.25888757205699681</v>
      </c>
      <c r="AH4">
        <f t="shared" si="2"/>
        <v>-0.34055751961442743</v>
      </c>
      <c r="AI4">
        <f t="shared" si="2"/>
        <v>-0.36432407627490948</v>
      </c>
      <c r="AJ4">
        <f t="shared" si="2"/>
        <v>0.63421374857980772</v>
      </c>
      <c r="AK4">
        <f t="shared" si="2"/>
        <v>0.30486341175450365</v>
      </c>
      <c r="AL4">
        <f t="shared" si="2"/>
        <v>0.22455250010120181</v>
      </c>
      <c r="AM4">
        <f t="shared" si="2"/>
        <v>-4.3364917021284755E-2</v>
      </c>
      <c r="AN4">
        <f t="shared" si="2"/>
        <v>-0.15022330100592451</v>
      </c>
      <c r="AO4">
        <f t="shared" si="2"/>
        <v>-0.10779266315543248</v>
      </c>
    </row>
    <row r="5" spans="1:41" x14ac:dyDescent="0.25">
      <c r="A5" t="s">
        <v>57</v>
      </c>
      <c r="B5">
        <v>22</v>
      </c>
      <c r="C5">
        <v>79</v>
      </c>
      <c r="D5">
        <v>58</v>
      </c>
      <c r="E5">
        <v>49</v>
      </c>
      <c r="F5">
        <v>33</v>
      </c>
      <c r="G5">
        <v>75</v>
      </c>
      <c r="H5">
        <v>50.61</v>
      </c>
      <c r="I5">
        <v>9.36</v>
      </c>
      <c r="J5">
        <v>46.83</v>
      </c>
      <c r="K5">
        <v>9.19</v>
      </c>
      <c r="L5">
        <v>44.18</v>
      </c>
      <c r="M5">
        <v>10.27</v>
      </c>
      <c r="N5">
        <v>49.59</v>
      </c>
      <c r="O5">
        <v>9.92</v>
      </c>
      <c r="P5">
        <v>49.49</v>
      </c>
      <c r="Q5">
        <v>8.7799999999999994</v>
      </c>
      <c r="R5">
        <v>1</v>
      </c>
      <c r="S5">
        <v>0.27275940680517685</v>
      </c>
      <c r="T5">
        <f t="shared" si="0"/>
        <v>0.34107691642076726</v>
      </c>
      <c r="Y5">
        <f t="shared" si="1"/>
        <v>-0.38231469762712705</v>
      </c>
      <c r="Z5">
        <f t="shared" si="2"/>
        <v>3.1538292954609366E-2</v>
      </c>
      <c r="AA5">
        <f t="shared" si="2"/>
        <v>0.10724588264483223</v>
      </c>
      <c r="AB5">
        <f t="shared" si="2"/>
        <v>2.6574851143642896E-2</v>
      </c>
      <c r="AC5">
        <f t="shared" si="2"/>
        <v>-1.151479835185769E-2</v>
      </c>
      <c r="AD5">
        <f t="shared" si="2"/>
        <v>-2.2050269864845609E-2</v>
      </c>
      <c r="AE5">
        <f t="shared" si="2"/>
        <v>-8.9138284608013939E-3</v>
      </c>
      <c r="AF5">
        <f t="shared" si="2"/>
        <v>0.11292734104833761</v>
      </c>
      <c r="AG5">
        <f t="shared" si="2"/>
        <v>0.28013730340502774</v>
      </c>
      <c r="AH5">
        <f t="shared" si="2"/>
        <v>-0.36419978633349248</v>
      </c>
      <c r="AI5">
        <f t="shared" si="2"/>
        <v>-0.35095788899019059</v>
      </c>
      <c r="AJ5">
        <f t="shared" si="2"/>
        <v>0.63378338412702795</v>
      </c>
      <c r="AK5">
        <f t="shared" si="2"/>
        <v>0.36112424898716872</v>
      </c>
      <c r="AL5">
        <f t="shared" si="2"/>
        <v>0.2178743588342516</v>
      </c>
      <c r="AM5">
        <f t="shared" si="2"/>
        <v>-4.5329818424778158E-2</v>
      </c>
      <c r="AN5">
        <f t="shared" si="2"/>
        <v>-0.14895914980531366</v>
      </c>
      <c r="AO5">
        <f t="shared" si="2"/>
        <v>-9.5888508865724129E-2</v>
      </c>
    </row>
    <row r="6" spans="1:41" x14ac:dyDescent="0.25">
      <c r="A6" t="s">
        <v>70</v>
      </c>
      <c r="B6">
        <v>58</v>
      </c>
      <c r="C6">
        <v>17</v>
      </c>
      <c r="D6">
        <v>45</v>
      </c>
      <c r="E6">
        <v>69</v>
      </c>
      <c r="F6">
        <v>93</v>
      </c>
      <c r="G6">
        <v>49</v>
      </c>
      <c r="H6">
        <v>47.75</v>
      </c>
      <c r="I6">
        <v>8.2799999999999994</v>
      </c>
      <c r="J6">
        <v>44.74</v>
      </c>
      <c r="K6">
        <v>8.0399999999999991</v>
      </c>
      <c r="L6">
        <v>42.52</v>
      </c>
      <c r="M6">
        <v>9.2200000000000006</v>
      </c>
      <c r="N6">
        <v>53.13</v>
      </c>
      <c r="O6">
        <v>8.89</v>
      </c>
      <c r="P6">
        <v>45.7</v>
      </c>
      <c r="Q6">
        <v>9.68</v>
      </c>
      <c r="R6">
        <v>1</v>
      </c>
      <c r="S6">
        <v>0.21421955622689248</v>
      </c>
      <c r="T6">
        <f t="shared" si="0"/>
        <v>0.24342949345883344</v>
      </c>
      <c r="Y6">
        <f t="shared" si="1"/>
        <v>-0.38231469762712705</v>
      </c>
      <c r="Z6">
        <f t="shared" si="2"/>
        <v>8.3146408698515598E-2</v>
      </c>
      <c r="AA6">
        <f t="shared" si="2"/>
        <v>2.3078227910913265E-2</v>
      </c>
      <c r="AB6">
        <f t="shared" si="2"/>
        <v>2.061841899075742E-2</v>
      </c>
      <c r="AC6">
        <f t="shared" si="2"/>
        <v>-1.6214716046493483E-2</v>
      </c>
      <c r="AD6">
        <f t="shared" si="2"/>
        <v>-6.214166961911035E-2</v>
      </c>
      <c r="AE6">
        <f t="shared" si="2"/>
        <v>-5.8237012610569102E-3</v>
      </c>
      <c r="AF6">
        <f t="shared" si="2"/>
        <v>0.10654575252041337</v>
      </c>
      <c r="AG6">
        <f t="shared" si="2"/>
        <v>0.24781376839675531</v>
      </c>
      <c r="AH6">
        <f t="shared" si="2"/>
        <v>-0.34794572796413525</v>
      </c>
      <c r="AI6">
        <f t="shared" si="2"/>
        <v>-0.30704041648325708</v>
      </c>
      <c r="AJ6">
        <f t="shared" si="2"/>
        <v>0.60996988440654665</v>
      </c>
      <c r="AK6">
        <f t="shared" si="2"/>
        <v>0.32420307455323233</v>
      </c>
      <c r="AL6">
        <f t="shared" si="2"/>
        <v>0.2334273983638594</v>
      </c>
      <c r="AM6">
        <f t="shared" si="2"/>
        <v>-4.0623194132689298E-2</v>
      </c>
      <c r="AN6">
        <f t="shared" si="2"/>
        <v>-0.1375516901617061</v>
      </c>
      <c r="AO6">
        <f t="shared" si="2"/>
        <v>-0.10571762708658425</v>
      </c>
    </row>
    <row r="7" spans="1:41" x14ac:dyDescent="0.25">
      <c r="A7" t="s">
        <v>29</v>
      </c>
      <c r="B7">
        <v>65</v>
      </c>
      <c r="C7">
        <v>75</v>
      </c>
      <c r="D7">
        <v>54</v>
      </c>
      <c r="E7">
        <v>94</v>
      </c>
      <c r="F7">
        <v>82</v>
      </c>
      <c r="G7">
        <v>57</v>
      </c>
      <c r="H7">
        <v>45.99</v>
      </c>
      <c r="I7">
        <v>10.08</v>
      </c>
      <c r="J7">
        <v>45.07</v>
      </c>
      <c r="K7">
        <v>9.02</v>
      </c>
      <c r="L7">
        <v>43.03</v>
      </c>
      <c r="M7">
        <v>11.22</v>
      </c>
      <c r="N7">
        <v>53.6</v>
      </c>
      <c r="O7">
        <v>9.81</v>
      </c>
      <c r="P7">
        <v>54.59</v>
      </c>
      <c r="Q7">
        <v>8.5500000000000007</v>
      </c>
      <c r="R7">
        <v>1</v>
      </c>
      <c r="S7">
        <v>0.38722094641895777</v>
      </c>
      <c r="T7">
        <f t="shared" si="0"/>
        <v>0.40788998448618291</v>
      </c>
      <c r="Y7">
        <f t="shared" si="1"/>
        <v>-0.38231469762712705</v>
      </c>
      <c r="Z7">
        <f t="shared" si="2"/>
        <v>9.318132009316403E-2</v>
      </c>
      <c r="AA7">
        <f t="shared" si="2"/>
        <v>0.10181571137167617</v>
      </c>
      <c r="AB7">
        <f t="shared" si="2"/>
        <v>2.4742102788908902E-2</v>
      </c>
      <c r="AC7">
        <f t="shared" si="2"/>
        <v>-2.2089613164788222E-2</v>
      </c>
      <c r="AD7">
        <f t="shared" si="2"/>
        <v>-5.4791579664161816E-2</v>
      </c>
      <c r="AE7">
        <f t="shared" si="2"/>
        <v>-6.7745096302090592E-3</v>
      </c>
      <c r="AF7">
        <f t="shared" si="2"/>
        <v>0.10261862111861385</v>
      </c>
      <c r="AG7">
        <f t="shared" si="2"/>
        <v>0.30168632674387602</v>
      </c>
      <c r="AH7">
        <f t="shared" si="2"/>
        <v>-0.3505121582329811</v>
      </c>
      <c r="AI7">
        <f t="shared" si="2"/>
        <v>-0.34446574088046999</v>
      </c>
      <c r="AJ7">
        <f t="shared" si="2"/>
        <v>0.61728608010380293</v>
      </c>
      <c r="AK7">
        <f t="shared" si="2"/>
        <v>0.39452912109406363</v>
      </c>
      <c r="AL7">
        <f t="shared" si="2"/>
        <v>0.23549234993982426</v>
      </c>
      <c r="AM7">
        <f t="shared" si="2"/>
        <v>-4.4827169228535663E-2</v>
      </c>
      <c r="AN7">
        <f t="shared" si="2"/>
        <v>-0.16430955724130275</v>
      </c>
      <c r="AO7">
        <f t="shared" si="2"/>
        <v>-9.3376623098171005E-2</v>
      </c>
    </row>
    <row r="8" spans="1:41" x14ac:dyDescent="0.25">
      <c r="A8" t="s">
        <v>55</v>
      </c>
      <c r="B8">
        <v>38</v>
      </c>
      <c r="C8">
        <v>80</v>
      </c>
      <c r="D8">
        <v>14</v>
      </c>
      <c r="E8">
        <v>53</v>
      </c>
      <c r="F8">
        <v>67</v>
      </c>
      <c r="G8">
        <v>68</v>
      </c>
      <c r="H8">
        <v>49.75</v>
      </c>
      <c r="I8">
        <v>9.2200000000000006</v>
      </c>
      <c r="J8">
        <v>46.08</v>
      </c>
      <c r="K8">
        <v>8.77</v>
      </c>
      <c r="L8">
        <v>43.91</v>
      </c>
      <c r="M8">
        <v>10.9</v>
      </c>
      <c r="N8">
        <v>48.61</v>
      </c>
      <c r="O8">
        <v>9.7100000000000009</v>
      </c>
      <c r="P8">
        <v>49.94</v>
      </c>
      <c r="Q8">
        <v>9.2100000000000009</v>
      </c>
      <c r="R8">
        <v>1</v>
      </c>
      <c r="S8">
        <v>0.3826410921342227</v>
      </c>
      <c r="T8">
        <f t="shared" si="0"/>
        <v>0.34703067722776765</v>
      </c>
      <c r="Y8">
        <f t="shared" si="1"/>
        <v>-0.38231469762712705</v>
      </c>
      <c r="Z8">
        <f t="shared" si="2"/>
        <v>5.4475233285234355E-2</v>
      </c>
      <c r="AA8">
        <f t="shared" si="2"/>
        <v>0.10860342546312124</v>
      </c>
      <c r="AB8">
        <f t="shared" si="2"/>
        <v>6.4146192415689748E-3</v>
      </c>
      <c r="AC8">
        <f t="shared" si="2"/>
        <v>-1.2454781890784848E-2</v>
      </c>
      <c r="AD8">
        <f t="shared" si="2"/>
        <v>-4.4768729725595625E-2</v>
      </c>
      <c r="AE8">
        <f t="shared" si="2"/>
        <v>-8.0818711377932638E-3</v>
      </c>
      <c r="AF8">
        <f t="shared" si="2"/>
        <v>0.11100840184064012</v>
      </c>
      <c r="AG8">
        <f t="shared" si="2"/>
        <v>0.27594721553358503</v>
      </c>
      <c r="AH8">
        <f t="shared" si="2"/>
        <v>-0.35836699026793367</v>
      </c>
      <c r="AI8">
        <f t="shared" si="2"/>
        <v>-0.33491846424852795</v>
      </c>
      <c r="AJ8">
        <f t="shared" si="2"/>
        <v>0.62991010405200987</v>
      </c>
      <c r="AK8">
        <f t="shared" si="2"/>
        <v>0.38327695364753062</v>
      </c>
      <c r="AL8">
        <f t="shared" si="2"/>
        <v>0.21356871512266526</v>
      </c>
      <c r="AM8">
        <f t="shared" si="2"/>
        <v>-4.4370215413769752E-2</v>
      </c>
      <c r="AN8">
        <f t="shared" si="2"/>
        <v>-0.15031359752025386</v>
      </c>
      <c r="AO8">
        <f t="shared" si="2"/>
        <v>-0.10058464312680175</v>
      </c>
    </row>
    <row r="9" spans="1:41" x14ac:dyDescent="0.25">
      <c r="A9" t="s">
        <v>64</v>
      </c>
      <c r="B9">
        <v>86</v>
      </c>
      <c r="C9">
        <v>25</v>
      </c>
      <c r="D9">
        <v>43</v>
      </c>
      <c r="E9">
        <v>92</v>
      </c>
      <c r="F9">
        <v>52</v>
      </c>
      <c r="G9">
        <v>28</v>
      </c>
      <c r="H9">
        <v>51.95</v>
      </c>
      <c r="I9">
        <v>8.59</v>
      </c>
      <c r="J9">
        <v>47.64</v>
      </c>
      <c r="K9">
        <v>8.15</v>
      </c>
      <c r="L9">
        <v>47.53</v>
      </c>
      <c r="M9">
        <v>10.93</v>
      </c>
      <c r="N9">
        <v>50.17</v>
      </c>
      <c r="O9">
        <v>8.33</v>
      </c>
      <c r="P9">
        <v>52.44</v>
      </c>
      <c r="Q9">
        <v>9.15</v>
      </c>
      <c r="R9">
        <v>1</v>
      </c>
      <c r="S9">
        <v>0.32666791657863659</v>
      </c>
      <c r="T9">
        <f t="shared" si="0"/>
        <v>0.41695061428482755</v>
      </c>
      <c r="Y9">
        <f t="shared" si="1"/>
        <v>-0.38231469762712705</v>
      </c>
      <c r="Z9">
        <f t="shared" si="2"/>
        <v>0.12328605427710933</v>
      </c>
      <c r="AA9">
        <f t="shared" si="2"/>
        <v>3.3938570457225391E-2</v>
      </c>
      <c r="AB9">
        <f t="shared" si="2"/>
        <v>1.9702044813390423E-2</v>
      </c>
      <c r="AC9">
        <f t="shared" si="2"/>
        <v>-2.1619621395324643E-2</v>
      </c>
      <c r="AD9">
        <f t="shared" si="2"/>
        <v>-3.4745879787029442E-2</v>
      </c>
      <c r="AE9">
        <f t="shared" si="2"/>
        <v>-3.3278292920325202E-3</v>
      </c>
      <c r="AF9">
        <f t="shared" si="2"/>
        <v>0.11591731609288954</v>
      </c>
      <c r="AG9">
        <f t="shared" si="2"/>
        <v>0.25709182011209275</v>
      </c>
      <c r="AH9">
        <f t="shared" si="2"/>
        <v>-0.37049920608429598</v>
      </c>
      <c r="AI9">
        <f t="shared" si="2"/>
        <v>-0.31124121820131162</v>
      </c>
      <c r="AJ9">
        <f t="shared" si="2"/>
        <v>0.68184074802077044</v>
      </c>
      <c r="AK9">
        <f t="shared" si="2"/>
        <v>0.38433184434564305</v>
      </c>
      <c r="AL9">
        <f t="shared" si="2"/>
        <v>0.22042259694927208</v>
      </c>
      <c r="AM9">
        <f t="shared" si="2"/>
        <v>-3.8064252770000209E-2</v>
      </c>
      <c r="AN9">
        <f t="shared" si="2"/>
        <v>-0.15783830704769949</v>
      </c>
      <c r="AO9">
        <f t="shared" si="2"/>
        <v>-9.9929368578744404E-2</v>
      </c>
    </row>
    <row r="10" spans="1:41" x14ac:dyDescent="0.25">
      <c r="A10" t="s">
        <v>68</v>
      </c>
      <c r="B10">
        <v>57</v>
      </c>
      <c r="C10">
        <v>51</v>
      </c>
      <c r="D10">
        <v>42</v>
      </c>
      <c r="E10">
        <v>86</v>
      </c>
      <c r="F10">
        <v>48</v>
      </c>
      <c r="G10">
        <v>44</v>
      </c>
      <c r="H10">
        <v>49</v>
      </c>
      <c r="I10">
        <v>8.2799999999999994</v>
      </c>
      <c r="J10">
        <v>45.26</v>
      </c>
      <c r="K10">
        <v>8.57</v>
      </c>
      <c r="L10">
        <v>46.8</v>
      </c>
      <c r="M10">
        <v>10.34</v>
      </c>
      <c r="N10">
        <v>54.03</v>
      </c>
      <c r="O10">
        <v>9.1999999999999993</v>
      </c>
      <c r="P10">
        <v>49.64</v>
      </c>
      <c r="Q10">
        <v>9.6999999999999993</v>
      </c>
      <c r="R10">
        <v>1</v>
      </c>
      <c r="S10">
        <v>0.46572133379517733</v>
      </c>
      <c r="T10">
        <f t="shared" si="0"/>
        <v>0.38319204837123422</v>
      </c>
      <c r="Y10">
        <f t="shared" si="1"/>
        <v>-0.38231469762712705</v>
      </c>
      <c r="Z10">
        <f t="shared" si="2"/>
        <v>8.1712849927851536E-2</v>
      </c>
      <c r="AA10">
        <f t="shared" si="2"/>
        <v>6.9234683732739791E-2</v>
      </c>
      <c r="AB10">
        <f t="shared" si="2"/>
        <v>1.9243857724706923E-2</v>
      </c>
      <c r="AC10">
        <f t="shared" si="2"/>
        <v>-2.0209646086933906E-2</v>
      </c>
      <c r="AD10">
        <f t="shared" si="2"/>
        <v>-3.2073119803411793E-2</v>
      </c>
      <c r="AE10">
        <f t="shared" si="2"/>
        <v>-5.2294460303368177E-3</v>
      </c>
      <c r="AF10">
        <f t="shared" si="2"/>
        <v>0.10933490834555509</v>
      </c>
      <c r="AG10">
        <f t="shared" si="2"/>
        <v>0.24781376839675531</v>
      </c>
      <c r="AH10">
        <f t="shared" si="2"/>
        <v>-0.35198979990292267</v>
      </c>
      <c r="AI10">
        <f t="shared" si="2"/>
        <v>-0.32728064294297432</v>
      </c>
      <c r="AJ10">
        <f t="shared" si="2"/>
        <v>0.67136854633646237</v>
      </c>
      <c r="AK10">
        <f t="shared" si="2"/>
        <v>0.36358566061609782</v>
      </c>
      <c r="AL10">
        <f t="shared" si="2"/>
        <v>0.23738156095613255</v>
      </c>
      <c r="AM10">
        <f t="shared" si="2"/>
        <v>-4.2039750958463615E-2</v>
      </c>
      <c r="AN10">
        <f t="shared" si="2"/>
        <v>-0.1494106323769604</v>
      </c>
      <c r="AO10">
        <f t="shared" si="2"/>
        <v>-0.10593605193593669</v>
      </c>
    </row>
    <row r="11" spans="1:41" x14ac:dyDescent="0.25">
      <c r="A11" t="s">
        <v>71</v>
      </c>
      <c r="B11">
        <v>66</v>
      </c>
      <c r="C11">
        <v>37</v>
      </c>
      <c r="D11">
        <v>45</v>
      </c>
      <c r="E11">
        <v>85</v>
      </c>
      <c r="F11">
        <v>46</v>
      </c>
      <c r="G11">
        <v>49</v>
      </c>
      <c r="H11">
        <v>51.59</v>
      </c>
      <c r="I11">
        <v>9.51</v>
      </c>
      <c r="J11">
        <v>47.89</v>
      </c>
      <c r="K11">
        <v>9.07</v>
      </c>
      <c r="L11">
        <v>48.71</v>
      </c>
      <c r="M11">
        <v>11.13</v>
      </c>
      <c r="N11">
        <v>49.88</v>
      </c>
      <c r="O11">
        <v>10.18</v>
      </c>
      <c r="P11">
        <v>52.7</v>
      </c>
      <c r="Q11">
        <v>9.48</v>
      </c>
      <c r="R11">
        <v>1</v>
      </c>
      <c r="S11">
        <v>0.45597101475769519</v>
      </c>
      <c r="T11">
        <f t="shared" si="0"/>
        <v>0.408143837678966</v>
      </c>
      <c r="Y11">
        <f t="shared" si="1"/>
        <v>-0.38231469762712705</v>
      </c>
      <c r="Z11">
        <f t="shared" si="2"/>
        <v>9.4614878863828092E-2</v>
      </c>
      <c r="AA11">
        <f t="shared" si="2"/>
        <v>5.0229084276693578E-2</v>
      </c>
      <c r="AB11">
        <f t="shared" si="2"/>
        <v>2.061841899075742E-2</v>
      </c>
      <c r="AC11">
        <f t="shared" si="2"/>
        <v>-1.9974650202202116E-2</v>
      </c>
      <c r="AD11">
        <f t="shared" si="2"/>
        <v>-3.0736739811602968E-2</v>
      </c>
      <c r="AE11">
        <f t="shared" si="2"/>
        <v>-5.8237012610569102E-3</v>
      </c>
      <c r="AF11">
        <f t="shared" si="2"/>
        <v>0.11511403921524872</v>
      </c>
      <c r="AG11">
        <f t="shared" si="2"/>
        <v>0.28462668326728779</v>
      </c>
      <c r="AH11">
        <f t="shared" si="2"/>
        <v>-0.37244347143948225</v>
      </c>
      <c r="AI11">
        <f t="shared" si="2"/>
        <v>-0.34637519620685847</v>
      </c>
      <c r="AJ11">
        <f t="shared" si="2"/>
        <v>0.69876841649677535</v>
      </c>
      <c r="AK11">
        <f t="shared" si="2"/>
        <v>0.39136444899972622</v>
      </c>
      <c r="AL11">
        <f t="shared" si="2"/>
        <v>0.21914847789176184</v>
      </c>
      <c r="AM11">
        <f t="shared" si="2"/>
        <v>-4.6517898343169523E-2</v>
      </c>
      <c r="AN11">
        <f t="shared" si="2"/>
        <v>-0.15862087683855386</v>
      </c>
      <c r="AO11">
        <f t="shared" si="2"/>
        <v>-0.10353337859305978</v>
      </c>
    </row>
    <row r="12" spans="1:41" x14ac:dyDescent="0.25">
      <c r="A12" t="s">
        <v>26</v>
      </c>
      <c r="B12">
        <v>49</v>
      </c>
      <c r="C12">
        <v>46</v>
      </c>
      <c r="D12">
        <v>56</v>
      </c>
      <c r="E12">
        <v>86</v>
      </c>
      <c r="F12">
        <v>20</v>
      </c>
      <c r="G12">
        <v>62</v>
      </c>
      <c r="H12">
        <v>49.1</v>
      </c>
      <c r="I12">
        <v>7.78</v>
      </c>
      <c r="J12">
        <v>42.75</v>
      </c>
      <c r="K12">
        <v>9.3800000000000008</v>
      </c>
      <c r="L12">
        <v>48.18</v>
      </c>
      <c r="M12">
        <v>9.76</v>
      </c>
      <c r="N12">
        <v>55.05</v>
      </c>
      <c r="O12">
        <v>9.2100000000000009</v>
      </c>
      <c r="P12">
        <v>50.83</v>
      </c>
      <c r="Q12">
        <v>10.59</v>
      </c>
      <c r="R12">
        <v>1</v>
      </c>
      <c r="S12">
        <v>0.29597039487859678</v>
      </c>
      <c r="T12">
        <f t="shared" si="0"/>
        <v>0.35230249790404644</v>
      </c>
      <c r="Y12">
        <f t="shared" si="1"/>
        <v>-0.38231469762712705</v>
      </c>
      <c r="Z12">
        <f t="shared" si="2"/>
        <v>7.0244379762539041E-2</v>
      </c>
      <c r="AA12">
        <f t="shared" si="2"/>
        <v>6.2446969641294717E-2</v>
      </c>
      <c r="AB12">
        <f t="shared" si="2"/>
        <v>2.5658476966275899E-2</v>
      </c>
      <c r="AC12">
        <f t="shared" si="2"/>
        <v>-2.0209646086933906E-2</v>
      </c>
      <c r="AD12">
        <f t="shared" si="2"/>
        <v>-1.3363799918088247E-2</v>
      </c>
      <c r="AE12">
        <f t="shared" si="2"/>
        <v>-7.3687648609291525E-3</v>
      </c>
      <c r="AF12">
        <f t="shared" si="2"/>
        <v>0.10955804081156643</v>
      </c>
      <c r="AG12">
        <f t="shared" si="2"/>
        <v>0.23284916885588847</v>
      </c>
      <c r="AH12">
        <f t="shared" si="2"/>
        <v>-0.33246937573685253</v>
      </c>
      <c r="AI12">
        <f t="shared" si="2"/>
        <v>-0.35821381923046663</v>
      </c>
      <c r="AJ12">
        <f t="shared" si="2"/>
        <v>0.69116531116433244</v>
      </c>
      <c r="AK12">
        <f t="shared" si="2"/>
        <v>0.34319110711925671</v>
      </c>
      <c r="AL12">
        <f t="shared" si="2"/>
        <v>0.24186294522737548</v>
      </c>
      <c r="AM12">
        <f t="shared" si="2"/>
        <v>-4.2085446339940213E-2</v>
      </c>
      <c r="AN12">
        <f t="shared" si="2"/>
        <v>-0.1529923941120245</v>
      </c>
      <c r="AO12">
        <f t="shared" si="2"/>
        <v>-0.11565595773212058</v>
      </c>
    </row>
    <row r="13" spans="1:41" x14ac:dyDescent="0.25">
      <c r="A13" t="s">
        <v>28</v>
      </c>
      <c r="B13">
        <v>11</v>
      </c>
      <c r="C13">
        <v>55</v>
      </c>
      <c r="D13">
        <v>79</v>
      </c>
      <c r="E13">
        <v>70</v>
      </c>
      <c r="F13">
        <v>60</v>
      </c>
      <c r="G13">
        <v>63</v>
      </c>
      <c r="H13">
        <v>50.61</v>
      </c>
      <c r="I13">
        <v>9.2100000000000009</v>
      </c>
      <c r="J13">
        <v>45.9</v>
      </c>
      <c r="K13">
        <v>8.34</v>
      </c>
      <c r="L13">
        <v>46.73</v>
      </c>
      <c r="M13">
        <v>11.1</v>
      </c>
      <c r="N13">
        <v>49.69</v>
      </c>
      <c r="O13">
        <v>8.94</v>
      </c>
      <c r="P13">
        <v>49.29</v>
      </c>
      <c r="Q13">
        <v>10.34</v>
      </c>
      <c r="R13">
        <v>1</v>
      </c>
      <c r="S13">
        <v>0.36762767942728414</v>
      </c>
      <c r="T13">
        <f t="shared" si="0"/>
        <v>0.37025149315673589</v>
      </c>
      <c r="Y13">
        <f t="shared" si="1"/>
        <v>-0.38231469762712705</v>
      </c>
      <c r="Z13">
        <f t="shared" si="2"/>
        <v>1.5769146477304683E-2</v>
      </c>
      <c r="AA13">
        <f t="shared" si="2"/>
        <v>7.4664855005895855E-2</v>
      </c>
      <c r="AB13">
        <f t="shared" si="2"/>
        <v>3.6196780005996354E-2</v>
      </c>
      <c r="AC13">
        <f t="shared" si="2"/>
        <v>-1.6449711931225273E-2</v>
      </c>
      <c r="AD13">
        <f t="shared" si="2"/>
        <v>-4.0091399754264741E-2</v>
      </c>
      <c r="AE13">
        <f t="shared" si="2"/>
        <v>-7.4876159070731705E-3</v>
      </c>
      <c r="AF13">
        <f t="shared" si="2"/>
        <v>0.11292734104833761</v>
      </c>
      <c r="AG13">
        <f t="shared" si="2"/>
        <v>0.27564792354276774</v>
      </c>
      <c r="AH13">
        <f t="shared" si="2"/>
        <v>-0.35696711921219954</v>
      </c>
      <c r="AI13">
        <f t="shared" si="2"/>
        <v>-0.31849714844158755</v>
      </c>
      <c r="AJ13">
        <f t="shared" si="2"/>
        <v>0.67036436261330956</v>
      </c>
      <c r="AK13">
        <f t="shared" si="2"/>
        <v>0.39030955830161368</v>
      </c>
      <c r="AL13">
        <f t="shared" si="2"/>
        <v>0.21831371023339305</v>
      </c>
      <c r="AM13">
        <f t="shared" si="2"/>
        <v>-4.085167104007225E-2</v>
      </c>
      <c r="AN13">
        <f t="shared" si="2"/>
        <v>-0.14835717304311799</v>
      </c>
      <c r="AO13">
        <f t="shared" si="2"/>
        <v>-0.11292564711521499</v>
      </c>
    </row>
    <row r="14" spans="1:41" x14ac:dyDescent="0.25">
      <c r="A14" t="s">
        <v>46</v>
      </c>
      <c r="B14">
        <v>50</v>
      </c>
      <c r="C14">
        <v>76</v>
      </c>
      <c r="D14">
        <v>70</v>
      </c>
      <c r="E14">
        <v>75</v>
      </c>
      <c r="F14">
        <v>61</v>
      </c>
      <c r="G14">
        <v>30</v>
      </c>
      <c r="H14">
        <v>49.8</v>
      </c>
      <c r="I14">
        <v>8.09</v>
      </c>
      <c r="J14">
        <v>46.52</v>
      </c>
      <c r="K14">
        <v>8.59</v>
      </c>
      <c r="L14">
        <v>48.62</v>
      </c>
      <c r="M14">
        <v>11.28</v>
      </c>
      <c r="N14">
        <v>51.66</v>
      </c>
      <c r="O14">
        <v>9.7200000000000006</v>
      </c>
      <c r="P14">
        <v>50</v>
      </c>
      <c r="Q14">
        <v>9.99</v>
      </c>
      <c r="R14">
        <v>1</v>
      </c>
      <c r="S14">
        <v>0.44602376507898889</v>
      </c>
      <c r="T14">
        <f t="shared" si="0"/>
        <v>0.44314548992229097</v>
      </c>
      <c r="Y14">
        <f t="shared" si="1"/>
        <v>-0.38231469762712705</v>
      </c>
      <c r="Z14">
        <f t="shared" si="2"/>
        <v>7.1677938533203103E-2</v>
      </c>
      <c r="AA14">
        <f t="shared" si="2"/>
        <v>0.10317325418996517</v>
      </c>
      <c r="AB14">
        <f t="shared" si="2"/>
        <v>3.2073096207844876E-2</v>
      </c>
      <c r="AC14">
        <f t="shared" si="2"/>
        <v>-1.7624691354884221E-2</v>
      </c>
      <c r="AD14">
        <f t="shared" si="2"/>
        <v>-4.0759589750169155E-2</v>
      </c>
      <c r="AE14">
        <f t="shared" si="2"/>
        <v>-3.5655313843205574E-3</v>
      </c>
      <c r="AF14">
        <f t="shared" si="2"/>
        <v>0.11111996807364578</v>
      </c>
      <c r="AG14">
        <f t="shared" si="2"/>
        <v>0.2421272205712259</v>
      </c>
      <c r="AH14">
        <f t="shared" si="2"/>
        <v>-0.36178889729306152</v>
      </c>
      <c r="AI14">
        <f t="shared" si="2"/>
        <v>-0.32804442507352966</v>
      </c>
      <c r="AJ14">
        <f t="shared" si="2"/>
        <v>0.69747732313843591</v>
      </c>
      <c r="AK14">
        <f t="shared" si="2"/>
        <v>0.39663890249028849</v>
      </c>
      <c r="AL14">
        <f t="shared" si="2"/>
        <v>0.22696893279647987</v>
      </c>
      <c r="AM14">
        <f t="shared" si="2"/>
        <v>-4.4415910795246344E-2</v>
      </c>
      <c r="AN14">
        <f t="shared" si="2"/>
        <v>-0.15049419054891255</v>
      </c>
      <c r="AO14">
        <f t="shared" si="2"/>
        <v>-0.10910321225154718</v>
      </c>
    </row>
    <row r="15" spans="1:41" x14ac:dyDescent="0.25">
      <c r="A15" t="s">
        <v>60</v>
      </c>
      <c r="B15">
        <v>94</v>
      </c>
      <c r="C15">
        <v>32</v>
      </c>
      <c r="D15">
        <v>64</v>
      </c>
      <c r="E15">
        <v>44</v>
      </c>
      <c r="F15">
        <v>27</v>
      </c>
      <c r="G15">
        <v>42</v>
      </c>
      <c r="H15">
        <v>48.12</v>
      </c>
      <c r="I15">
        <v>7.57</v>
      </c>
      <c r="J15">
        <v>47.96</v>
      </c>
      <c r="K15">
        <v>7.45</v>
      </c>
      <c r="L15">
        <v>43.14</v>
      </c>
      <c r="M15">
        <v>7.71</v>
      </c>
      <c r="N15">
        <v>51.41</v>
      </c>
      <c r="O15">
        <v>8.42</v>
      </c>
      <c r="P15">
        <v>49.34</v>
      </c>
      <c r="Q15">
        <v>7.72</v>
      </c>
      <c r="R15">
        <v>1</v>
      </c>
      <c r="S15">
        <v>0.32241949753710974</v>
      </c>
      <c r="T15">
        <f t="shared" si="0"/>
        <v>0.31281752476705083</v>
      </c>
      <c r="Y15">
        <f t="shared" si="1"/>
        <v>-0.38231469762712705</v>
      </c>
      <c r="Z15">
        <f t="shared" si="2"/>
        <v>0.13475452444242184</v>
      </c>
      <c r="AA15">
        <f t="shared" si="2"/>
        <v>4.3441370185248497E-2</v>
      </c>
      <c r="AB15">
        <f t="shared" si="2"/>
        <v>2.9323973675743884E-2</v>
      </c>
      <c r="AC15">
        <f t="shared" si="2"/>
        <v>-1.0339818928198742E-2</v>
      </c>
      <c r="AD15">
        <f t="shared" si="2"/>
        <v>-1.8041129889419132E-2</v>
      </c>
      <c r="AE15">
        <f t="shared" si="2"/>
        <v>-4.9917439380487809E-3</v>
      </c>
      <c r="AF15">
        <f t="shared" si="2"/>
        <v>0.10737134264465532</v>
      </c>
      <c r="AG15">
        <f t="shared" si="2"/>
        <v>0.22656403704872438</v>
      </c>
      <c r="AH15">
        <f t="shared" si="2"/>
        <v>-0.37298786573893444</v>
      </c>
      <c r="AI15">
        <f t="shared" si="2"/>
        <v>-0.28450884363187379</v>
      </c>
      <c r="AJ15">
        <f t="shared" si="2"/>
        <v>0.61886408309732877</v>
      </c>
      <c r="AK15">
        <f t="shared" si="2"/>
        <v>0.27110690941490467</v>
      </c>
      <c r="AL15">
        <f t="shared" si="2"/>
        <v>0.22587055429862621</v>
      </c>
      <c r="AM15">
        <f t="shared" si="2"/>
        <v>-3.8475511203289528E-2</v>
      </c>
      <c r="AN15">
        <f t="shared" si="2"/>
        <v>-0.14850766723366693</v>
      </c>
      <c r="AO15">
        <f t="shared" si="2"/>
        <v>-8.4311991850044454E-2</v>
      </c>
    </row>
    <row r="16" spans="1:41" x14ac:dyDescent="0.25">
      <c r="A16" t="s">
        <v>62</v>
      </c>
      <c r="B16">
        <v>63</v>
      </c>
      <c r="C16">
        <v>27</v>
      </c>
      <c r="D16">
        <v>31</v>
      </c>
      <c r="E16">
        <v>99</v>
      </c>
      <c r="F16">
        <v>28</v>
      </c>
      <c r="G16">
        <v>33</v>
      </c>
      <c r="H16">
        <v>48.06</v>
      </c>
      <c r="I16">
        <v>9.67</v>
      </c>
      <c r="J16">
        <v>49.52</v>
      </c>
      <c r="K16">
        <v>8.76</v>
      </c>
      <c r="L16">
        <v>47.75</v>
      </c>
      <c r="M16">
        <v>10.11</v>
      </c>
      <c r="N16">
        <v>50.21</v>
      </c>
      <c r="O16">
        <v>9.6199999999999992</v>
      </c>
      <c r="P16">
        <v>50.29</v>
      </c>
      <c r="Q16">
        <v>9.51</v>
      </c>
      <c r="R16">
        <v>1</v>
      </c>
      <c r="S16">
        <v>0.37910152681174436</v>
      </c>
      <c r="T16">
        <f t="shared" si="0"/>
        <v>0.35186335439703204</v>
      </c>
      <c r="Y16">
        <f t="shared" si="1"/>
        <v>-0.38231469762712705</v>
      </c>
      <c r="Z16">
        <f t="shared" si="2"/>
        <v>9.0314202551835907E-2</v>
      </c>
      <c r="AA16">
        <f t="shared" si="2"/>
        <v>3.6653656093803416E-2</v>
      </c>
      <c r="AB16">
        <f t="shared" si="2"/>
        <v>1.4203799749188444E-2</v>
      </c>
      <c r="AC16">
        <f t="shared" si="2"/>
        <v>-2.326459258844717E-2</v>
      </c>
      <c r="AD16">
        <f t="shared" si="2"/>
        <v>-1.8709319885323546E-2</v>
      </c>
      <c r="AE16">
        <f t="shared" si="2"/>
        <v>-3.9220845227526131E-3</v>
      </c>
      <c r="AF16">
        <f t="shared" si="2"/>
        <v>0.10723746316504852</v>
      </c>
      <c r="AG16">
        <f t="shared" si="2"/>
        <v>0.2894153551203652</v>
      </c>
      <c r="AH16">
        <f t="shared" si="2"/>
        <v>-0.38512008155529681</v>
      </c>
      <c r="AI16">
        <f t="shared" si="2"/>
        <v>-0.33453657318325025</v>
      </c>
      <c r="AJ16">
        <f t="shared" si="2"/>
        <v>0.68499675400782223</v>
      </c>
      <c r="AK16">
        <f t="shared" si="2"/>
        <v>0.35549816526390221</v>
      </c>
      <c r="AL16">
        <f t="shared" si="2"/>
        <v>0.22059833750892865</v>
      </c>
      <c r="AM16">
        <f t="shared" si="2"/>
        <v>-4.3958956980480426E-2</v>
      </c>
      <c r="AN16">
        <f t="shared" si="2"/>
        <v>-0.15136705685409624</v>
      </c>
      <c r="AO16">
        <f t="shared" si="2"/>
        <v>-0.10386101586708844</v>
      </c>
    </row>
    <row r="17" spans="1:41" x14ac:dyDescent="0.25">
      <c r="A17" t="s">
        <v>32</v>
      </c>
      <c r="B17">
        <v>63</v>
      </c>
      <c r="C17">
        <v>23</v>
      </c>
      <c r="D17">
        <v>28</v>
      </c>
      <c r="E17">
        <v>86</v>
      </c>
      <c r="F17">
        <v>31</v>
      </c>
      <c r="G17">
        <v>68</v>
      </c>
      <c r="H17">
        <v>47.55</v>
      </c>
      <c r="I17">
        <v>8.1199999999999992</v>
      </c>
      <c r="J17">
        <v>47.02</v>
      </c>
      <c r="K17">
        <v>8.9499999999999993</v>
      </c>
      <c r="L17">
        <v>49.72</v>
      </c>
      <c r="M17">
        <v>9.75</v>
      </c>
      <c r="N17">
        <v>51.39</v>
      </c>
      <c r="O17">
        <v>8.48</v>
      </c>
      <c r="P17">
        <v>54.69</v>
      </c>
      <c r="Q17">
        <v>9.1999999999999993</v>
      </c>
      <c r="R17">
        <v>2</v>
      </c>
      <c r="S17">
        <v>0.34616735435895807</v>
      </c>
      <c r="T17">
        <f t="shared" si="0"/>
        <v>0.32274532799820876</v>
      </c>
      <c r="Y17">
        <f t="shared" si="1"/>
        <v>-0.38231469762712705</v>
      </c>
      <c r="Z17">
        <f t="shared" si="2"/>
        <v>9.0314202551835907E-2</v>
      </c>
      <c r="AA17">
        <f t="shared" si="2"/>
        <v>3.1223484820647358E-2</v>
      </c>
      <c r="AB17">
        <f t="shared" si="2"/>
        <v>1.282923848313795E-2</v>
      </c>
      <c r="AC17">
        <f t="shared" si="2"/>
        <v>-2.0209646086933906E-2</v>
      </c>
      <c r="AD17">
        <f t="shared" si="2"/>
        <v>-2.0713889873036781E-2</v>
      </c>
      <c r="AE17">
        <f t="shared" si="2"/>
        <v>-8.0818711377932638E-3</v>
      </c>
      <c r="AF17">
        <f t="shared" si="2"/>
        <v>0.1060994875883907</v>
      </c>
      <c r="AG17">
        <f t="shared" si="2"/>
        <v>0.2430250965436779</v>
      </c>
      <c r="AH17">
        <f t="shared" si="2"/>
        <v>-0.36567742800343406</v>
      </c>
      <c r="AI17">
        <f t="shared" si="2"/>
        <v>-0.34179250342352618</v>
      </c>
      <c r="AJ17">
        <f t="shared" si="2"/>
        <v>0.71325735307369464</v>
      </c>
      <c r="AK17">
        <f t="shared" si="2"/>
        <v>0.34283947688655259</v>
      </c>
      <c r="AL17">
        <f t="shared" si="2"/>
        <v>0.22578268401879792</v>
      </c>
      <c r="AM17">
        <f t="shared" si="2"/>
        <v>-3.8749683492149072E-2</v>
      </c>
      <c r="AN17">
        <f t="shared" si="2"/>
        <v>-0.16461054562240054</v>
      </c>
      <c r="AO17">
        <f t="shared" si="2"/>
        <v>-0.10047543070212551</v>
      </c>
    </row>
    <row r="18" spans="1:41" x14ac:dyDescent="0.25">
      <c r="A18" t="s">
        <v>43</v>
      </c>
      <c r="B18">
        <v>60</v>
      </c>
      <c r="C18">
        <v>35</v>
      </c>
      <c r="D18">
        <v>57</v>
      </c>
      <c r="E18">
        <v>100</v>
      </c>
      <c r="F18">
        <v>45</v>
      </c>
      <c r="G18">
        <v>50</v>
      </c>
      <c r="H18">
        <v>48.6</v>
      </c>
      <c r="I18">
        <v>7.14</v>
      </c>
      <c r="J18">
        <v>52.42</v>
      </c>
      <c r="K18">
        <v>9.0399999999999991</v>
      </c>
      <c r="L18">
        <v>47.45</v>
      </c>
      <c r="M18">
        <v>10.88</v>
      </c>
      <c r="N18">
        <v>53.19</v>
      </c>
      <c r="O18">
        <v>9.8000000000000007</v>
      </c>
      <c r="P18">
        <v>51.53</v>
      </c>
      <c r="Q18">
        <v>8.91</v>
      </c>
      <c r="R18">
        <v>2</v>
      </c>
      <c r="S18">
        <v>0.28284896453951602</v>
      </c>
      <c r="T18">
        <f t="shared" si="0"/>
        <v>0.28682133280252631</v>
      </c>
      <c r="Y18">
        <f t="shared" si="1"/>
        <v>-0.38231469762712705</v>
      </c>
      <c r="Z18">
        <f t="shared" si="2"/>
        <v>8.6013526239843721E-2</v>
      </c>
      <c r="AA18">
        <f t="shared" si="2"/>
        <v>4.7513998640115546E-2</v>
      </c>
      <c r="AB18">
        <f t="shared" si="2"/>
        <v>2.6116664054959396E-2</v>
      </c>
      <c r="AC18">
        <f t="shared" si="2"/>
        <v>-2.349958847317896E-2</v>
      </c>
      <c r="AD18">
        <f t="shared" si="2"/>
        <v>-3.0068549815698557E-2</v>
      </c>
      <c r="AE18">
        <f t="shared" si="2"/>
        <v>-5.942552307200929E-3</v>
      </c>
      <c r="AF18">
        <f t="shared" si="2"/>
        <v>0.10844237848150974</v>
      </c>
      <c r="AG18">
        <f t="shared" si="2"/>
        <v>0.21369448144357886</v>
      </c>
      <c r="AH18">
        <f t="shared" si="2"/>
        <v>-0.40767355967545754</v>
      </c>
      <c r="AI18">
        <f t="shared" si="2"/>
        <v>-0.34522952301102533</v>
      </c>
      <c r="AJ18">
        <f t="shared" si="2"/>
        <v>0.68069310948002437</v>
      </c>
      <c r="AK18">
        <f t="shared" si="2"/>
        <v>0.38257369318212231</v>
      </c>
      <c r="AL18">
        <f t="shared" si="2"/>
        <v>0.23369100920334426</v>
      </c>
      <c r="AM18">
        <f t="shared" si="2"/>
        <v>-4.4781473847059071E-2</v>
      </c>
      <c r="AN18">
        <f t="shared" si="2"/>
        <v>-0.15509931277970929</v>
      </c>
      <c r="AO18">
        <f t="shared" si="2"/>
        <v>-9.7308270386515044E-2</v>
      </c>
    </row>
    <row r="19" spans="1:41" x14ac:dyDescent="0.25">
      <c r="A19" t="s">
        <v>69</v>
      </c>
      <c r="B19">
        <v>34</v>
      </c>
      <c r="C19">
        <v>68</v>
      </c>
      <c r="D19">
        <v>70</v>
      </c>
      <c r="E19">
        <v>58</v>
      </c>
      <c r="F19">
        <v>74</v>
      </c>
      <c r="G19">
        <v>66</v>
      </c>
      <c r="H19">
        <v>50.47</v>
      </c>
      <c r="I19">
        <v>8.81</v>
      </c>
      <c r="J19">
        <v>47.69</v>
      </c>
      <c r="K19">
        <v>8.19</v>
      </c>
      <c r="L19">
        <v>45.03</v>
      </c>
      <c r="M19">
        <v>11.36</v>
      </c>
      <c r="N19">
        <v>48.72</v>
      </c>
      <c r="O19">
        <v>9.02</v>
      </c>
      <c r="P19">
        <v>52.62</v>
      </c>
      <c r="Q19">
        <v>9.3800000000000008</v>
      </c>
      <c r="R19">
        <v>2</v>
      </c>
      <c r="S19">
        <v>0.38819213757980942</v>
      </c>
      <c r="T19">
        <f t="shared" si="0"/>
        <v>0.36996909132255373</v>
      </c>
      <c r="Y19">
        <f t="shared" si="1"/>
        <v>-0.38231469762712705</v>
      </c>
      <c r="Z19">
        <f t="shared" si="2"/>
        <v>4.8740998202578108E-2</v>
      </c>
      <c r="AA19">
        <f t="shared" si="2"/>
        <v>9.2312911643653059E-2</v>
      </c>
      <c r="AB19">
        <f t="shared" si="2"/>
        <v>3.2073096207844876E-2</v>
      </c>
      <c r="AC19">
        <f t="shared" si="2"/>
        <v>-1.3629761314443796E-2</v>
      </c>
      <c r="AD19">
        <f t="shared" si="2"/>
        <v>-4.9446059696926517E-2</v>
      </c>
      <c r="AE19">
        <f t="shared" si="2"/>
        <v>-7.8441690455052261E-3</v>
      </c>
      <c r="AF19">
        <f t="shared" si="2"/>
        <v>0.11261495559592175</v>
      </c>
      <c r="AG19">
        <f t="shared" si="2"/>
        <v>0.26367624391007422</v>
      </c>
      <c r="AH19">
        <f t="shared" si="2"/>
        <v>-0.37088805915533324</v>
      </c>
      <c r="AI19">
        <f t="shared" si="2"/>
        <v>-0.31276878246242229</v>
      </c>
      <c r="AJ19">
        <f t="shared" si="2"/>
        <v>0.64597704362245523</v>
      </c>
      <c r="AK19">
        <f t="shared" si="2"/>
        <v>0.39945194435192177</v>
      </c>
      <c r="AL19">
        <f t="shared" si="2"/>
        <v>0.21405200166172086</v>
      </c>
      <c r="AM19">
        <f t="shared" si="2"/>
        <v>-4.1217234091884977E-2</v>
      </c>
      <c r="AN19">
        <f t="shared" si="2"/>
        <v>-0.15838008613367557</v>
      </c>
      <c r="AO19">
        <f t="shared" ref="AO19:AO56" si="3">AO$2*Q19</f>
        <v>-0.10244125434629756</v>
      </c>
    </row>
    <row r="20" spans="1:41" x14ac:dyDescent="0.25">
      <c r="A20" t="s">
        <v>53</v>
      </c>
      <c r="B20">
        <v>81</v>
      </c>
      <c r="C20">
        <v>30</v>
      </c>
      <c r="D20">
        <v>69</v>
      </c>
      <c r="E20">
        <v>82</v>
      </c>
      <c r="F20">
        <v>24</v>
      </c>
      <c r="G20">
        <v>97</v>
      </c>
      <c r="H20">
        <v>50.24</v>
      </c>
      <c r="I20">
        <v>9.4700000000000006</v>
      </c>
      <c r="J20">
        <v>49.51</v>
      </c>
      <c r="K20">
        <v>10.88</v>
      </c>
      <c r="L20">
        <v>45.72</v>
      </c>
      <c r="M20">
        <v>11.66</v>
      </c>
      <c r="N20">
        <v>48</v>
      </c>
      <c r="O20">
        <v>9.52</v>
      </c>
      <c r="P20">
        <v>52.26</v>
      </c>
      <c r="Q20">
        <v>10.94</v>
      </c>
      <c r="R20">
        <v>2</v>
      </c>
      <c r="S20">
        <v>0.33127455657185756</v>
      </c>
      <c r="T20">
        <f t="shared" si="0"/>
        <v>0.3107894840378298</v>
      </c>
      <c r="Y20">
        <f t="shared" si="1"/>
        <v>-0.38231469762712705</v>
      </c>
      <c r="Z20">
        <f t="shared" ref="Z20:AN57" si="4">Z$2*B20</f>
        <v>0.11611826042378902</v>
      </c>
      <c r="AA20">
        <f t="shared" si="4"/>
        <v>4.0726284548670465E-2</v>
      </c>
      <c r="AB20">
        <f t="shared" si="4"/>
        <v>3.1614909119161372E-2</v>
      </c>
      <c r="AC20">
        <f t="shared" si="4"/>
        <v>-1.9269662548006748E-2</v>
      </c>
      <c r="AD20">
        <f t="shared" si="4"/>
        <v>-1.6036559901705896E-2</v>
      </c>
      <c r="AE20">
        <f t="shared" si="4"/>
        <v>-1.1528551475969803E-2</v>
      </c>
      <c r="AF20">
        <f t="shared" si="4"/>
        <v>0.11210175092409567</v>
      </c>
      <c r="AG20">
        <f t="shared" si="4"/>
        <v>0.2834295153040185</v>
      </c>
      <c r="AH20">
        <f t="shared" si="4"/>
        <v>-0.38504231094108932</v>
      </c>
      <c r="AI20">
        <f t="shared" si="4"/>
        <v>-0.41549747902211909</v>
      </c>
      <c r="AJ20">
        <f t="shared" si="4"/>
        <v>0.65587542603639015</v>
      </c>
      <c r="AK20">
        <f t="shared" si="4"/>
        <v>0.41000085133304648</v>
      </c>
      <c r="AL20">
        <f t="shared" si="4"/>
        <v>0.21088867158790231</v>
      </c>
      <c r="AM20">
        <f t="shared" si="4"/>
        <v>-4.3502003165714523E-2</v>
      </c>
      <c r="AN20">
        <f t="shared" si="4"/>
        <v>-0.15729652796172341</v>
      </c>
      <c r="AO20">
        <f t="shared" si="3"/>
        <v>-0.11947839259578839</v>
      </c>
    </row>
    <row r="21" spans="1:41" x14ac:dyDescent="0.25">
      <c r="A21" t="s">
        <v>54</v>
      </c>
      <c r="B21">
        <v>70</v>
      </c>
      <c r="C21">
        <v>46</v>
      </c>
      <c r="D21">
        <v>53</v>
      </c>
      <c r="E21">
        <v>68</v>
      </c>
      <c r="F21">
        <v>14</v>
      </c>
      <c r="G21">
        <v>25</v>
      </c>
      <c r="H21">
        <v>48.81</v>
      </c>
      <c r="I21">
        <v>6.93</v>
      </c>
      <c r="J21">
        <v>48.95</v>
      </c>
      <c r="K21">
        <v>8.01</v>
      </c>
      <c r="L21">
        <v>45.22</v>
      </c>
      <c r="M21">
        <v>8.5</v>
      </c>
      <c r="N21">
        <v>50.87</v>
      </c>
      <c r="O21">
        <v>9.08</v>
      </c>
      <c r="P21">
        <v>49.1</v>
      </c>
      <c r="Q21">
        <v>9.06</v>
      </c>
      <c r="R21">
        <v>2</v>
      </c>
      <c r="S21">
        <v>0.300033138735321</v>
      </c>
      <c r="T21">
        <f t="shared" si="0"/>
        <v>0.2890613333085929</v>
      </c>
      <c r="Y21">
        <f t="shared" si="1"/>
        <v>-0.38231469762712705</v>
      </c>
      <c r="Z21">
        <f t="shared" si="4"/>
        <v>0.10034911394648434</v>
      </c>
      <c r="AA21">
        <f t="shared" si="4"/>
        <v>6.2446969641294717E-2</v>
      </c>
      <c r="AB21">
        <f t="shared" si="4"/>
        <v>2.4283915700225405E-2</v>
      </c>
      <c r="AC21">
        <f t="shared" si="4"/>
        <v>-1.5979720161761694E-2</v>
      </c>
      <c r="AD21">
        <f t="shared" si="4"/>
        <v>-9.3546599426617728E-3</v>
      </c>
      <c r="AE21">
        <f t="shared" si="4"/>
        <v>-2.9712761536004645E-3</v>
      </c>
      <c r="AF21">
        <f t="shared" si="4"/>
        <v>0.10891095666013355</v>
      </c>
      <c r="AG21">
        <f t="shared" si="4"/>
        <v>0.20740934963641477</v>
      </c>
      <c r="AH21">
        <f t="shared" si="4"/>
        <v>-0.38068715654547208</v>
      </c>
      <c r="AI21">
        <f t="shared" si="4"/>
        <v>-0.30589474328742405</v>
      </c>
      <c r="AJ21">
        <f t="shared" si="4"/>
        <v>0.64870268515672713</v>
      </c>
      <c r="AK21">
        <f t="shared" si="4"/>
        <v>0.29888569779853302</v>
      </c>
      <c r="AL21">
        <f t="shared" si="4"/>
        <v>0.22349805674326231</v>
      </c>
      <c r="AM21">
        <f t="shared" si="4"/>
        <v>-4.1491406380744528E-2</v>
      </c>
      <c r="AN21">
        <f t="shared" si="4"/>
        <v>-0.14778529511903213</v>
      </c>
      <c r="AO21">
        <f t="shared" si="3"/>
        <v>-9.8946456756658405E-2</v>
      </c>
    </row>
    <row r="22" spans="1:41" x14ac:dyDescent="0.25">
      <c r="A22" t="s">
        <v>72</v>
      </c>
      <c r="B22">
        <v>35</v>
      </c>
      <c r="C22">
        <v>89</v>
      </c>
      <c r="D22">
        <v>66</v>
      </c>
      <c r="E22">
        <v>35</v>
      </c>
      <c r="F22">
        <v>51</v>
      </c>
      <c r="G22">
        <v>69</v>
      </c>
      <c r="H22">
        <v>49.79</v>
      </c>
      <c r="I22">
        <v>9.68</v>
      </c>
      <c r="J22">
        <v>47.31</v>
      </c>
      <c r="K22">
        <v>9.44</v>
      </c>
      <c r="L22">
        <v>46.89</v>
      </c>
      <c r="M22">
        <v>10.66</v>
      </c>
      <c r="N22">
        <v>51.39</v>
      </c>
      <c r="O22">
        <v>9.8699999999999992</v>
      </c>
      <c r="P22">
        <v>45.97</v>
      </c>
      <c r="Q22">
        <v>9.7100000000000009</v>
      </c>
      <c r="R22">
        <v>2</v>
      </c>
      <c r="S22">
        <v>0.41612356358687674</v>
      </c>
      <c r="T22">
        <f t="shared" si="0"/>
        <v>0.42456179769447</v>
      </c>
      <c r="Y22">
        <f t="shared" si="1"/>
        <v>-0.38231469762712705</v>
      </c>
      <c r="Z22">
        <f t="shared" si="4"/>
        <v>5.017455697324217E-2</v>
      </c>
      <c r="AA22">
        <f t="shared" si="4"/>
        <v>0.12082131082772238</v>
      </c>
      <c r="AB22">
        <f t="shared" si="4"/>
        <v>3.0240347853110881E-2</v>
      </c>
      <c r="AC22">
        <f t="shared" si="4"/>
        <v>-8.2248559656126364E-3</v>
      </c>
      <c r="AD22">
        <f t="shared" si="4"/>
        <v>-3.4077689791125028E-2</v>
      </c>
      <c r="AE22">
        <f t="shared" si="4"/>
        <v>-8.2007221839372826E-3</v>
      </c>
      <c r="AF22">
        <f t="shared" si="4"/>
        <v>0.11109765482704465</v>
      </c>
      <c r="AG22">
        <f t="shared" si="4"/>
        <v>0.28971464711118255</v>
      </c>
      <c r="AH22">
        <f t="shared" si="4"/>
        <v>-0.36793277581545014</v>
      </c>
      <c r="AI22">
        <f t="shared" si="4"/>
        <v>-0.3605051656221327</v>
      </c>
      <c r="AJ22">
        <f t="shared" si="4"/>
        <v>0.6726596396948018</v>
      </c>
      <c r="AK22">
        <f t="shared" si="4"/>
        <v>0.37483782806263083</v>
      </c>
      <c r="AL22">
        <f t="shared" si="4"/>
        <v>0.22578268401879792</v>
      </c>
      <c r="AM22">
        <f t="shared" si="4"/>
        <v>-4.5101341517395199E-2</v>
      </c>
      <c r="AN22">
        <f t="shared" si="4"/>
        <v>-0.13836435879067022</v>
      </c>
      <c r="AO22">
        <f t="shared" si="3"/>
        <v>-0.10604526436061293</v>
      </c>
    </row>
    <row r="23" spans="1:41" x14ac:dyDescent="0.25">
      <c r="A23" t="s">
        <v>37</v>
      </c>
      <c r="B23">
        <v>40</v>
      </c>
      <c r="C23">
        <v>60</v>
      </c>
      <c r="D23">
        <v>30</v>
      </c>
      <c r="E23">
        <v>60</v>
      </c>
      <c r="F23">
        <v>82</v>
      </c>
      <c r="G23">
        <v>16</v>
      </c>
      <c r="H23">
        <v>50.41</v>
      </c>
      <c r="I23">
        <v>7.87</v>
      </c>
      <c r="J23">
        <v>49.58</v>
      </c>
      <c r="K23">
        <v>8.15</v>
      </c>
      <c r="L23">
        <v>45.84</v>
      </c>
      <c r="M23">
        <v>10.39</v>
      </c>
      <c r="N23">
        <v>46.99</v>
      </c>
      <c r="O23">
        <v>8.7899999999999991</v>
      </c>
      <c r="P23">
        <v>53.17</v>
      </c>
      <c r="Q23">
        <v>8.67</v>
      </c>
      <c r="R23">
        <v>4</v>
      </c>
      <c r="S23">
        <v>0.26764263362580865</v>
      </c>
      <c r="T23">
        <f t="shared" si="0"/>
        <v>0.28513181826039302</v>
      </c>
      <c r="Y23">
        <f t="shared" si="1"/>
        <v>-0.38231469762712705</v>
      </c>
      <c r="Z23">
        <f t="shared" si="4"/>
        <v>5.7342350826562478E-2</v>
      </c>
      <c r="AA23">
        <f t="shared" si="4"/>
        <v>8.1452569097340929E-2</v>
      </c>
      <c r="AB23">
        <f t="shared" si="4"/>
        <v>1.3745612660504945E-2</v>
      </c>
      <c r="AC23">
        <f t="shared" si="4"/>
        <v>-1.4099753083907375E-2</v>
      </c>
      <c r="AD23">
        <f t="shared" si="4"/>
        <v>-5.4791579664161816E-2</v>
      </c>
      <c r="AE23">
        <f t="shared" si="4"/>
        <v>-1.9016167383042973E-3</v>
      </c>
      <c r="AF23">
        <f t="shared" si="4"/>
        <v>0.11248107611631493</v>
      </c>
      <c r="AG23">
        <f t="shared" si="4"/>
        <v>0.23554279677324449</v>
      </c>
      <c r="AH23">
        <f t="shared" si="4"/>
        <v>-0.38558670524054145</v>
      </c>
      <c r="AI23">
        <f t="shared" si="4"/>
        <v>-0.31124121820131162</v>
      </c>
      <c r="AJ23">
        <f t="shared" si="4"/>
        <v>0.65759688384750936</v>
      </c>
      <c r="AK23">
        <f t="shared" si="4"/>
        <v>0.36534381177961861</v>
      </c>
      <c r="AL23">
        <f t="shared" si="4"/>
        <v>0.20645122245657355</v>
      </c>
      <c r="AM23">
        <f t="shared" si="4"/>
        <v>-4.0166240317923388E-2</v>
      </c>
      <c r="AN23">
        <f t="shared" si="4"/>
        <v>-0.16003552222971362</v>
      </c>
      <c r="AO23">
        <f t="shared" si="3"/>
        <v>-9.4687172194285685E-2</v>
      </c>
    </row>
    <row r="24" spans="1:41" x14ac:dyDescent="0.25">
      <c r="A24" t="s">
        <v>38</v>
      </c>
      <c r="B24">
        <v>33</v>
      </c>
      <c r="C24">
        <v>63</v>
      </c>
      <c r="D24">
        <v>26</v>
      </c>
      <c r="E24">
        <v>59</v>
      </c>
      <c r="F24">
        <v>38</v>
      </c>
      <c r="G24">
        <v>57</v>
      </c>
      <c r="H24">
        <v>49.84</v>
      </c>
      <c r="I24">
        <v>9.26</v>
      </c>
      <c r="J24">
        <v>49.46</v>
      </c>
      <c r="K24">
        <v>8.82</v>
      </c>
      <c r="L24">
        <v>51.6</v>
      </c>
      <c r="M24">
        <v>8.6300000000000008</v>
      </c>
      <c r="N24">
        <v>47.84</v>
      </c>
      <c r="O24">
        <v>9.75</v>
      </c>
      <c r="P24">
        <v>50.33</v>
      </c>
      <c r="Q24">
        <v>11.04</v>
      </c>
      <c r="R24">
        <v>4</v>
      </c>
      <c r="S24">
        <v>0.30146445002600863</v>
      </c>
      <c r="T24">
        <f t="shared" si="0"/>
        <v>0.32053103706637864</v>
      </c>
      <c r="Y24">
        <f t="shared" si="1"/>
        <v>-0.38231469762712705</v>
      </c>
      <c r="Z24">
        <f t="shared" si="4"/>
        <v>4.7307439431914046E-2</v>
      </c>
      <c r="AA24">
        <f t="shared" si="4"/>
        <v>8.5525197552207985E-2</v>
      </c>
      <c r="AB24">
        <f t="shared" si="4"/>
        <v>1.1912864305770952E-2</v>
      </c>
      <c r="AC24">
        <f t="shared" si="4"/>
        <v>-1.3864757199175586E-2</v>
      </c>
      <c r="AD24">
        <f t="shared" si="4"/>
        <v>-2.5391219844367669E-2</v>
      </c>
      <c r="AE24">
        <f t="shared" si="4"/>
        <v>-6.7745096302090592E-3</v>
      </c>
      <c r="AF24">
        <f t="shared" si="4"/>
        <v>0.11120922106005032</v>
      </c>
      <c r="AG24">
        <f t="shared" si="4"/>
        <v>0.27714438349685439</v>
      </c>
      <c r="AH24">
        <f t="shared" si="4"/>
        <v>-0.38465345787005206</v>
      </c>
      <c r="AI24">
        <f t="shared" si="4"/>
        <v>-0.33682791957491637</v>
      </c>
      <c r="AJ24">
        <f t="shared" si="4"/>
        <v>0.74022685878122774</v>
      </c>
      <c r="AK24">
        <f t="shared" si="4"/>
        <v>0.3034568908236871</v>
      </c>
      <c r="AL24">
        <f t="shared" si="4"/>
        <v>0.210185709349276</v>
      </c>
      <c r="AM24">
        <f t="shared" si="4"/>
        <v>-4.4552996939676112E-2</v>
      </c>
      <c r="AN24">
        <f t="shared" si="4"/>
        <v>-0.15148745220653537</v>
      </c>
      <c r="AO24">
        <f t="shared" si="3"/>
        <v>-0.12057051684255062</v>
      </c>
    </row>
    <row r="25" spans="1:41" x14ac:dyDescent="0.25">
      <c r="A25" t="s">
        <v>41</v>
      </c>
      <c r="B25">
        <v>35</v>
      </c>
      <c r="C25">
        <v>67</v>
      </c>
      <c r="D25">
        <v>66</v>
      </c>
      <c r="E25">
        <v>65</v>
      </c>
      <c r="F25">
        <v>83</v>
      </c>
      <c r="G25">
        <v>40</v>
      </c>
      <c r="H25">
        <v>50.31</v>
      </c>
      <c r="I25">
        <v>8.99</v>
      </c>
      <c r="J25">
        <v>45.08</v>
      </c>
      <c r="K25">
        <v>8.17</v>
      </c>
      <c r="L25">
        <v>46.52</v>
      </c>
      <c r="M25">
        <v>10.06</v>
      </c>
      <c r="N25">
        <v>50.29</v>
      </c>
      <c r="O25">
        <v>8.44</v>
      </c>
      <c r="P25">
        <v>47.8</v>
      </c>
      <c r="Q25">
        <v>9.32</v>
      </c>
      <c r="R25">
        <v>4</v>
      </c>
      <c r="S25">
        <v>0.44819546215316652</v>
      </c>
      <c r="T25">
        <f t="shared" si="0"/>
        <v>0.39010986247046231</v>
      </c>
      <c r="Y25">
        <f t="shared" si="1"/>
        <v>-0.38231469762712705</v>
      </c>
      <c r="Z25">
        <f t="shared" si="4"/>
        <v>5.017455697324217E-2</v>
      </c>
      <c r="AA25">
        <f t="shared" si="4"/>
        <v>9.0955368825364036E-2</v>
      </c>
      <c r="AB25">
        <f t="shared" si="4"/>
        <v>3.0240347853110881E-2</v>
      </c>
      <c r="AC25">
        <f t="shared" si="4"/>
        <v>-1.5274732507566323E-2</v>
      </c>
      <c r="AD25">
        <f t="shared" si="4"/>
        <v>-5.5459769660066223E-2</v>
      </c>
      <c r="AE25">
        <f t="shared" si="4"/>
        <v>-4.7540418457607432E-3</v>
      </c>
      <c r="AF25">
        <f t="shared" si="4"/>
        <v>0.1122579436503036</v>
      </c>
      <c r="AG25">
        <f t="shared" si="4"/>
        <v>0.26906349974478627</v>
      </c>
      <c r="AH25">
        <f t="shared" si="4"/>
        <v>-0.35058992884718854</v>
      </c>
      <c r="AI25">
        <f t="shared" si="4"/>
        <v>-0.31200500033186696</v>
      </c>
      <c r="AJ25">
        <f t="shared" si="4"/>
        <v>0.66735181144385114</v>
      </c>
      <c r="AK25">
        <f t="shared" si="4"/>
        <v>0.35374001410038147</v>
      </c>
      <c r="AL25">
        <f t="shared" si="4"/>
        <v>0.22094981862824184</v>
      </c>
      <c r="AM25">
        <f t="shared" si="4"/>
        <v>-3.8566901966242705E-2</v>
      </c>
      <c r="AN25">
        <f t="shared" si="4"/>
        <v>-0.14387244616476039</v>
      </c>
      <c r="AO25">
        <f t="shared" si="3"/>
        <v>-0.10178597979824021</v>
      </c>
    </row>
    <row r="26" spans="1:41" x14ac:dyDescent="0.25">
      <c r="A26" t="s">
        <v>45</v>
      </c>
      <c r="B26">
        <v>78</v>
      </c>
      <c r="C26">
        <v>14</v>
      </c>
      <c r="D26">
        <v>46</v>
      </c>
      <c r="E26">
        <v>48</v>
      </c>
      <c r="F26">
        <v>62</v>
      </c>
      <c r="G26">
        <v>38</v>
      </c>
      <c r="H26">
        <v>51.25</v>
      </c>
      <c r="I26">
        <v>6.81</v>
      </c>
      <c r="J26">
        <v>46.38</v>
      </c>
      <c r="K26">
        <v>9.02</v>
      </c>
      <c r="L26">
        <v>47.19</v>
      </c>
      <c r="M26">
        <v>11.24</v>
      </c>
      <c r="N26">
        <v>49.73</v>
      </c>
      <c r="O26">
        <v>9.66</v>
      </c>
      <c r="P26">
        <v>48.01</v>
      </c>
      <c r="Q26">
        <v>8.9499999999999993</v>
      </c>
      <c r="R26">
        <v>4</v>
      </c>
      <c r="S26">
        <v>0.32031678160508514</v>
      </c>
      <c r="T26">
        <f t="shared" si="0"/>
        <v>0.32966229127472302</v>
      </c>
      <c r="Y26">
        <f t="shared" si="1"/>
        <v>-0.38231469762712705</v>
      </c>
      <c r="Z26">
        <f t="shared" si="4"/>
        <v>0.11181758411179683</v>
      </c>
      <c r="AA26">
        <f t="shared" si="4"/>
        <v>1.9005599456046216E-2</v>
      </c>
      <c r="AB26">
        <f t="shared" si="4"/>
        <v>2.1076606079440917E-2</v>
      </c>
      <c r="AC26">
        <f t="shared" si="4"/>
        <v>-1.1279802467125901E-2</v>
      </c>
      <c r="AD26">
        <f t="shared" si="4"/>
        <v>-4.1427779746073562E-2</v>
      </c>
      <c r="AE26">
        <f t="shared" si="4"/>
        <v>-4.5163397534727064E-3</v>
      </c>
      <c r="AF26">
        <f t="shared" si="4"/>
        <v>0.11435538883081017</v>
      </c>
      <c r="AG26">
        <f t="shared" si="4"/>
        <v>0.20381784574660672</v>
      </c>
      <c r="AH26">
        <f t="shared" si="4"/>
        <v>-0.3607001086941572</v>
      </c>
      <c r="AI26">
        <f t="shared" si="4"/>
        <v>-0.34446574088046999</v>
      </c>
      <c r="AJ26">
        <f t="shared" si="4"/>
        <v>0.67696328422259955</v>
      </c>
      <c r="AK26">
        <f t="shared" si="4"/>
        <v>0.39523238155947193</v>
      </c>
      <c r="AL26">
        <f t="shared" si="4"/>
        <v>0.21848945079304963</v>
      </c>
      <c r="AM26">
        <f t="shared" si="4"/>
        <v>-4.41417385063868E-2</v>
      </c>
      <c r="AN26">
        <f t="shared" si="4"/>
        <v>-0.14450452176506584</v>
      </c>
      <c r="AO26">
        <f t="shared" si="3"/>
        <v>-9.7745120085219933E-2</v>
      </c>
    </row>
    <row r="27" spans="1:41" x14ac:dyDescent="0.25">
      <c r="A27" t="s">
        <v>59</v>
      </c>
      <c r="B27">
        <v>64</v>
      </c>
      <c r="C27">
        <v>16</v>
      </c>
      <c r="D27">
        <v>42</v>
      </c>
      <c r="E27">
        <v>87</v>
      </c>
      <c r="F27">
        <v>25</v>
      </c>
      <c r="G27">
        <v>46</v>
      </c>
      <c r="H27">
        <v>48.35</v>
      </c>
      <c r="I27">
        <v>7.6</v>
      </c>
      <c r="J27">
        <v>43.64</v>
      </c>
      <c r="K27">
        <v>7.88</v>
      </c>
      <c r="L27">
        <v>47.36</v>
      </c>
      <c r="M27">
        <v>9.51</v>
      </c>
      <c r="N27">
        <v>53.39</v>
      </c>
      <c r="O27">
        <v>8.2899999999999991</v>
      </c>
      <c r="P27">
        <v>51.29</v>
      </c>
      <c r="Q27">
        <v>9.98</v>
      </c>
      <c r="R27">
        <v>4</v>
      </c>
      <c r="S27">
        <v>0.36526257832329367</v>
      </c>
      <c r="T27">
        <f t="shared" si="0"/>
        <v>0.34992607470725706</v>
      </c>
      <c r="Y27">
        <f t="shared" si="1"/>
        <v>-0.38231469762712705</v>
      </c>
      <c r="Z27">
        <f t="shared" si="4"/>
        <v>9.1747761322499968E-2</v>
      </c>
      <c r="AA27">
        <f t="shared" si="4"/>
        <v>2.1720685092624249E-2</v>
      </c>
      <c r="AB27">
        <f t="shared" si="4"/>
        <v>1.9243857724706923E-2</v>
      </c>
      <c r="AC27">
        <f t="shared" si="4"/>
        <v>-2.0444641971665695E-2</v>
      </c>
      <c r="AD27">
        <f t="shared" si="4"/>
        <v>-1.670474989761031E-2</v>
      </c>
      <c r="AE27">
        <f t="shared" si="4"/>
        <v>-5.4671481226248545E-3</v>
      </c>
      <c r="AF27">
        <f t="shared" si="4"/>
        <v>0.10788454731648141</v>
      </c>
      <c r="AG27">
        <f t="shared" si="4"/>
        <v>0.22746191302117638</v>
      </c>
      <c r="AH27">
        <f t="shared" si="4"/>
        <v>-0.33939096040131567</v>
      </c>
      <c r="AI27">
        <f t="shared" si="4"/>
        <v>-0.30093015943881418</v>
      </c>
      <c r="AJ27">
        <f t="shared" si="4"/>
        <v>0.67940201612168505</v>
      </c>
      <c r="AK27">
        <f t="shared" si="4"/>
        <v>0.3344003513016528</v>
      </c>
      <c r="AL27">
        <f t="shared" si="4"/>
        <v>0.23456971200162718</v>
      </c>
      <c r="AM27">
        <f t="shared" si="4"/>
        <v>-3.7881471244093842E-2</v>
      </c>
      <c r="AN27">
        <f t="shared" si="4"/>
        <v>-0.15437694066507451</v>
      </c>
      <c r="AO27">
        <f t="shared" si="3"/>
        <v>-0.10899399982687095</v>
      </c>
    </row>
    <row r="28" spans="1:41" x14ac:dyDescent="0.25">
      <c r="A28" t="s">
        <v>39</v>
      </c>
      <c r="B28">
        <v>68</v>
      </c>
      <c r="C28">
        <v>71</v>
      </c>
      <c r="D28">
        <v>43</v>
      </c>
      <c r="E28">
        <v>86</v>
      </c>
      <c r="F28">
        <v>63</v>
      </c>
      <c r="G28">
        <v>48</v>
      </c>
      <c r="H28">
        <v>45.44</v>
      </c>
      <c r="I28">
        <v>8.77</v>
      </c>
      <c r="J28">
        <v>46.64</v>
      </c>
      <c r="K28">
        <v>8.19</v>
      </c>
      <c r="L28">
        <v>49.26</v>
      </c>
      <c r="M28">
        <v>10.23</v>
      </c>
      <c r="N28">
        <v>52.29</v>
      </c>
      <c r="O28">
        <v>9.34</v>
      </c>
      <c r="P28">
        <v>48.09</v>
      </c>
      <c r="Q28">
        <v>9.52</v>
      </c>
      <c r="R28">
        <v>4</v>
      </c>
      <c r="S28">
        <v>0.42441227564010409</v>
      </c>
      <c r="T28">
        <f t="shared" si="0"/>
        <v>0.45634193809348128</v>
      </c>
      <c r="Y28">
        <f t="shared" si="1"/>
        <v>-0.38231469762712705</v>
      </c>
      <c r="Z28">
        <f t="shared" si="4"/>
        <v>9.7481996405156215E-2</v>
      </c>
      <c r="AA28">
        <f t="shared" si="4"/>
        <v>9.6385540098520101E-2</v>
      </c>
      <c r="AB28">
        <f t="shared" si="4"/>
        <v>1.9702044813390423E-2</v>
      </c>
      <c r="AC28">
        <f t="shared" si="4"/>
        <v>-2.0209646086933906E-2</v>
      </c>
      <c r="AD28">
        <f t="shared" si="4"/>
        <v>-4.2095969741977976E-2</v>
      </c>
      <c r="AE28">
        <f t="shared" si="4"/>
        <v>-5.7048502149128922E-3</v>
      </c>
      <c r="AF28">
        <f t="shared" si="4"/>
        <v>0.10139139255555149</v>
      </c>
      <c r="AG28">
        <f t="shared" si="4"/>
        <v>0.26247907594680486</v>
      </c>
      <c r="AH28">
        <f t="shared" si="4"/>
        <v>-0.36272214466355091</v>
      </c>
      <c r="AI28">
        <f t="shared" si="4"/>
        <v>-0.31276878246242229</v>
      </c>
      <c r="AJ28">
        <f t="shared" si="4"/>
        <v>0.70665843146440466</v>
      </c>
      <c r="AK28">
        <f t="shared" si="4"/>
        <v>0.3597177280563521</v>
      </c>
      <c r="AL28">
        <f t="shared" si="4"/>
        <v>0.22973684661107108</v>
      </c>
      <c r="AM28">
        <f t="shared" si="4"/>
        <v>-4.2679486299135885E-2</v>
      </c>
      <c r="AN28">
        <f t="shared" si="4"/>
        <v>-0.1447453124699441</v>
      </c>
      <c r="AO28">
        <f t="shared" si="3"/>
        <v>-0.10397022829176467</v>
      </c>
    </row>
    <row r="29" spans="1:41" x14ac:dyDescent="0.25">
      <c r="A29" t="s">
        <v>50</v>
      </c>
      <c r="B29">
        <v>42</v>
      </c>
      <c r="C29">
        <v>60</v>
      </c>
      <c r="D29">
        <v>19</v>
      </c>
      <c r="E29">
        <v>65</v>
      </c>
      <c r="F29">
        <v>82</v>
      </c>
      <c r="G29">
        <v>16</v>
      </c>
      <c r="H29">
        <v>49.71</v>
      </c>
      <c r="I29">
        <v>7.91</v>
      </c>
      <c r="J29">
        <v>42.61</v>
      </c>
      <c r="K29">
        <v>8.16</v>
      </c>
      <c r="L29">
        <v>44.56</v>
      </c>
      <c r="M29">
        <v>7.62</v>
      </c>
      <c r="N29">
        <v>51.87</v>
      </c>
      <c r="O29">
        <v>8.74</v>
      </c>
      <c r="P29">
        <v>49.04</v>
      </c>
      <c r="Q29">
        <v>8.65</v>
      </c>
      <c r="R29">
        <v>4</v>
      </c>
      <c r="S29">
        <v>0.26808696288939537</v>
      </c>
      <c r="T29">
        <f t="shared" si="0"/>
        <v>0.25379764520423931</v>
      </c>
      <c r="Y29">
        <f t="shared" si="1"/>
        <v>-0.38231469762712705</v>
      </c>
      <c r="Z29">
        <f t="shared" si="4"/>
        <v>6.0209468367890602E-2</v>
      </c>
      <c r="AA29">
        <f t="shared" si="4"/>
        <v>8.1452569097340929E-2</v>
      </c>
      <c r="AB29">
        <f t="shared" si="4"/>
        <v>8.7055546849864659E-3</v>
      </c>
      <c r="AC29">
        <f t="shared" si="4"/>
        <v>-1.5274732507566323E-2</v>
      </c>
      <c r="AD29">
        <f t="shared" si="4"/>
        <v>-5.4791579664161816E-2</v>
      </c>
      <c r="AE29">
        <f t="shared" si="4"/>
        <v>-1.9016167383042973E-3</v>
      </c>
      <c r="AF29">
        <f t="shared" si="4"/>
        <v>0.11091914885423558</v>
      </c>
      <c r="AG29">
        <f t="shared" si="4"/>
        <v>0.23673996473651385</v>
      </c>
      <c r="AH29">
        <f t="shared" si="4"/>
        <v>-0.33138058713794821</v>
      </c>
      <c r="AI29">
        <f t="shared" si="4"/>
        <v>-0.31162310926658932</v>
      </c>
      <c r="AJ29">
        <f t="shared" si="4"/>
        <v>0.63923466719557187</v>
      </c>
      <c r="AK29">
        <f t="shared" si="4"/>
        <v>0.26794223732056727</v>
      </c>
      <c r="AL29">
        <f t="shared" si="4"/>
        <v>0.22789157073467695</v>
      </c>
      <c r="AM29">
        <f t="shared" si="4"/>
        <v>-3.9937763410540436E-2</v>
      </c>
      <c r="AN29">
        <f t="shared" si="4"/>
        <v>-0.14760470209037344</v>
      </c>
      <c r="AO29">
        <f t="shared" si="3"/>
        <v>-9.446874734493324E-2</v>
      </c>
    </row>
    <row r="30" spans="1:41" x14ac:dyDescent="0.25">
      <c r="A30" t="s">
        <v>51</v>
      </c>
      <c r="B30">
        <v>100</v>
      </c>
      <c r="C30">
        <v>26</v>
      </c>
      <c r="D30">
        <v>50</v>
      </c>
      <c r="E30">
        <v>36</v>
      </c>
      <c r="F30">
        <v>41</v>
      </c>
      <c r="G30">
        <v>57</v>
      </c>
      <c r="H30">
        <v>50.03</v>
      </c>
      <c r="I30">
        <v>5.58</v>
      </c>
      <c r="J30">
        <v>48.55</v>
      </c>
      <c r="K30">
        <v>6.77</v>
      </c>
      <c r="L30">
        <v>47.08</v>
      </c>
      <c r="M30">
        <v>7.03</v>
      </c>
      <c r="N30">
        <v>48.14</v>
      </c>
      <c r="O30">
        <v>6.31</v>
      </c>
      <c r="P30">
        <v>47.61</v>
      </c>
      <c r="Q30">
        <v>7.39</v>
      </c>
      <c r="R30">
        <v>4</v>
      </c>
      <c r="S30">
        <v>0.30981219444526653</v>
      </c>
      <c r="T30">
        <f t="shared" si="0"/>
        <v>0.30038077886637854</v>
      </c>
      <c r="Y30">
        <f t="shared" si="1"/>
        <v>-0.38231469762712705</v>
      </c>
      <c r="Z30">
        <f t="shared" si="4"/>
        <v>0.14335587706640621</v>
      </c>
      <c r="AA30">
        <f t="shared" si="4"/>
        <v>3.5296113275514407E-2</v>
      </c>
      <c r="AB30">
        <f t="shared" si="4"/>
        <v>2.2909354434174911E-2</v>
      </c>
      <c r="AC30">
        <f t="shared" si="4"/>
        <v>-8.459851850344426E-3</v>
      </c>
      <c r="AD30">
        <f t="shared" si="4"/>
        <v>-2.7395789832080908E-2</v>
      </c>
      <c r="AE30">
        <f t="shared" si="4"/>
        <v>-6.7745096302090592E-3</v>
      </c>
      <c r="AF30">
        <f t="shared" si="4"/>
        <v>0.11163317274547187</v>
      </c>
      <c r="AG30">
        <f t="shared" si="4"/>
        <v>0.16700493087607424</v>
      </c>
      <c r="AH30">
        <f t="shared" si="4"/>
        <v>-0.377576331977174</v>
      </c>
      <c r="AI30">
        <f t="shared" si="4"/>
        <v>-0.25854025119299134</v>
      </c>
      <c r="AJ30">
        <f t="shared" si="4"/>
        <v>0.67538528122907371</v>
      </c>
      <c r="AK30">
        <f t="shared" si="4"/>
        <v>0.24719605359102204</v>
      </c>
      <c r="AL30">
        <f t="shared" si="4"/>
        <v>0.21150376354670036</v>
      </c>
      <c r="AM30">
        <f t="shared" si="4"/>
        <v>-2.8833785711728847E-2</v>
      </c>
      <c r="AN30">
        <f t="shared" si="4"/>
        <v>-0.14330056824067453</v>
      </c>
      <c r="AO30">
        <f t="shared" si="3"/>
        <v>-8.0707981835729081E-2</v>
      </c>
    </row>
    <row r="31" spans="1:41" x14ac:dyDescent="0.25">
      <c r="A31" t="s">
        <v>67</v>
      </c>
      <c r="B31">
        <v>71</v>
      </c>
      <c r="C31">
        <v>27</v>
      </c>
      <c r="D31">
        <v>19</v>
      </c>
      <c r="E31">
        <v>88</v>
      </c>
      <c r="F31">
        <v>49</v>
      </c>
      <c r="G31">
        <v>48</v>
      </c>
      <c r="H31">
        <v>50.54</v>
      </c>
      <c r="I31">
        <v>9.0399999999999991</v>
      </c>
      <c r="J31">
        <v>50.18</v>
      </c>
      <c r="K31">
        <v>8.2799999999999994</v>
      </c>
      <c r="L31">
        <v>49.24</v>
      </c>
      <c r="M31">
        <v>7.94</v>
      </c>
      <c r="N31">
        <v>45.28</v>
      </c>
      <c r="O31">
        <v>7.65</v>
      </c>
      <c r="P31">
        <v>50.5</v>
      </c>
      <c r="Q31">
        <v>9.18</v>
      </c>
      <c r="R31">
        <v>4</v>
      </c>
      <c r="S31">
        <v>0.26304604637569895</v>
      </c>
      <c r="T31">
        <f t="shared" si="0"/>
        <v>0.27986488686708344</v>
      </c>
      <c r="Y31">
        <f t="shared" si="1"/>
        <v>-0.38231469762712705</v>
      </c>
      <c r="Z31">
        <f t="shared" si="4"/>
        <v>0.1017826727171484</v>
      </c>
      <c r="AA31">
        <f t="shared" si="4"/>
        <v>3.6653656093803416E-2</v>
      </c>
      <c r="AB31">
        <f t="shared" si="4"/>
        <v>8.7055546849864659E-3</v>
      </c>
      <c r="AC31">
        <f t="shared" si="4"/>
        <v>-2.0679637856397485E-2</v>
      </c>
      <c r="AD31">
        <f t="shared" si="4"/>
        <v>-3.2741309799316207E-2</v>
      </c>
      <c r="AE31">
        <f t="shared" si="4"/>
        <v>-5.7048502149128922E-3</v>
      </c>
      <c r="AF31">
        <f t="shared" si="4"/>
        <v>0.11277114832212967</v>
      </c>
      <c r="AG31">
        <f t="shared" si="4"/>
        <v>0.27055995969887292</v>
      </c>
      <c r="AH31">
        <f t="shared" si="4"/>
        <v>-0.3902529420929885</v>
      </c>
      <c r="AI31">
        <f t="shared" si="4"/>
        <v>-0.31620580204992144</v>
      </c>
      <c r="AJ31">
        <f t="shared" si="4"/>
        <v>0.70637152182921814</v>
      </c>
      <c r="AK31">
        <f t="shared" si="4"/>
        <v>0.27919440476710028</v>
      </c>
      <c r="AL31">
        <f t="shared" si="4"/>
        <v>0.19893831353125452</v>
      </c>
      <c r="AM31">
        <f t="shared" si="4"/>
        <v>-3.4956966829592033E-2</v>
      </c>
      <c r="AN31">
        <f t="shared" si="4"/>
        <v>-0.15199913245440169</v>
      </c>
      <c r="AO31">
        <f t="shared" si="3"/>
        <v>-0.10025700585277307</v>
      </c>
    </row>
    <row r="32" spans="1:41" x14ac:dyDescent="0.25">
      <c r="A32" t="s">
        <v>73</v>
      </c>
      <c r="B32">
        <v>40</v>
      </c>
      <c r="C32">
        <v>91</v>
      </c>
      <c r="D32">
        <v>62</v>
      </c>
      <c r="E32">
        <v>46</v>
      </c>
      <c r="F32">
        <v>26</v>
      </c>
      <c r="G32">
        <v>68</v>
      </c>
      <c r="H32">
        <v>50</v>
      </c>
      <c r="I32">
        <v>10</v>
      </c>
      <c r="J32">
        <v>50</v>
      </c>
      <c r="K32">
        <v>10</v>
      </c>
      <c r="L32">
        <v>50</v>
      </c>
      <c r="M32">
        <v>10</v>
      </c>
      <c r="N32">
        <v>50</v>
      </c>
      <c r="O32">
        <v>10</v>
      </c>
      <c r="P32">
        <v>50</v>
      </c>
      <c r="Q32">
        <v>10</v>
      </c>
      <c r="R32">
        <v>4</v>
      </c>
      <c r="S32">
        <v>0.4474096385321007</v>
      </c>
      <c r="T32">
        <f t="shared" si="0"/>
        <v>0.41399913848067815</v>
      </c>
      <c r="Y32">
        <f t="shared" si="1"/>
        <v>-0.38231469762712705</v>
      </c>
      <c r="Z32">
        <f t="shared" si="4"/>
        <v>5.7342350826562478E-2</v>
      </c>
      <c r="AA32">
        <f t="shared" si="4"/>
        <v>0.12353639646430041</v>
      </c>
      <c r="AB32">
        <f t="shared" si="4"/>
        <v>2.8407599498376887E-2</v>
      </c>
      <c r="AC32">
        <f t="shared" si="4"/>
        <v>-1.0809810697662322E-2</v>
      </c>
      <c r="AD32">
        <f t="shared" si="4"/>
        <v>-1.7372939893514721E-2</v>
      </c>
      <c r="AE32">
        <f t="shared" si="4"/>
        <v>-8.0818711377932638E-3</v>
      </c>
      <c r="AF32">
        <f t="shared" si="4"/>
        <v>0.11156623300566845</v>
      </c>
      <c r="AG32">
        <f t="shared" si="4"/>
        <v>0.29929199081733737</v>
      </c>
      <c r="AH32">
        <f t="shared" si="4"/>
        <v>-0.38885307103725442</v>
      </c>
      <c r="AI32">
        <f t="shared" si="4"/>
        <v>-0.38189106527768296</v>
      </c>
      <c r="AJ32">
        <f t="shared" si="4"/>
        <v>0.71727408796630598</v>
      </c>
      <c r="AK32">
        <f t="shared" si="4"/>
        <v>0.3516302327041565</v>
      </c>
      <c r="AL32">
        <f t="shared" si="4"/>
        <v>0.21967569957073158</v>
      </c>
      <c r="AM32">
        <f t="shared" si="4"/>
        <v>-4.5695381476590885E-2</v>
      </c>
      <c r="AN32">
        <f t="shared" si="4"/>
        <v>-0.15049419054891255</v>
      </c>
      <c r="AO32">
        <f t="shared" si="3"/>
        <v>-0.1092124246762234</v>
      </c>
    </row>
    <row r="33" spans="1:41" x14ac:dyDescent="0.25">
      <c r="A33" t="s">
        <v>31</v>
      </c>
      <c r="B33">
        <v>39</v>
      </c>
      <c r="C33">
        <v>80</v>
      </c>
      <c r="D33">
        <v>52</v>
      </c>
      <c r="E33">
        <v>48</v>
      </c>
      <c r="F33">
        <v>36</v>
      </c>
      <c r="G33">
        <v>68</v>
      </c>
      <c r="H33">
        <v>48.32</v>
      </c>
      <c r="I33">
        <v>9.7100000000000009</v>
      </c>
      <c r="J33">
        <v>49.14</v>
      </c>
      <c r="K33">
        <v>9.1300000000000008</v>
      </c>
      <c r="L33">
        <v>49.05</v>
      </c>
      <c r="M33">
        <v>10.19</v>
      </c>
      <c r="N33">
        <v>50.58</v>
      </c>
      <c r="O33">
        <v>9.66</v>
      </c>
      <c r="P33">
        <v>48.75</v>
      </c>
      <c r="Q33">
        <v>9.9600000000000009</v>
      </c>
      <c r="R33">
        <v>4</v>
      </c>
      <c r="S33">
        <v>0.38226302908773713</v>
      </c>
      <c r="T33">
        <f t="shared" si="0"/>
        <v>0.41473740072946946</v>
      </c>
      <c r="Y33">
        <f t="shared" si="1"/>
        <v>-0.38231469762712705</v>
      </c>
      <c r="Z33">
        <f t="shared" si="4"/>
        <v>5.5908792055898417E-2</v>
      </c>
      <c r="AA33">
        <f t="shared" si="4"/>
        <v>0.10860342546312124</v>
      </c>
      <c r="AB33">
        <f t="shared" si="4"/>
        <v>2.3825728611541905E-2</v>
      </c>
      <c r="AC33">
        <f t="shared" si="4"/>
        <v>-1.1279802467125901E-2</v>
      </c>
      <c r="AD33">
        <f t="shared" si="4"/>
        <v>-2.4054839852558844E-2</v>
      </c>
      <c r="AE33">
        <f t="shared" si="4"/>
        <v>-8.0818711377932638E-3</v>
      </c>
      <c r="AF33">
        <f t="shared" si="4"/>
        <v>0.10781760757667799</v>
      </c>
      <c r="AG33">
        <f t="shared" si="4"/>
        <v>0.29061252308363461</v>
      </c>
      <c r="AH33">
        <f t="shared" si="4"/>
        <v>-0.38216479821541366</v>
      </c>
      <c r="AI33">
        <f t="shared" si="4"/>
        <v>-0.34866654259852459</v>
      </c>
      <c r="AJ33">
        <f t="shared" si="4"/>
        <v>0.70364588029494612</v>
      </c>
      <c r="AK33">
        <f t="shared" si="4"/>
        <v>0.35831120712553544</v>
      </c>
      <c r="AL33">
        <f t="shared" si="4"/>
        <v>0.22222393768575208</v>
      </c>
      <c r="AM33">
        <f t="shared" si="4"/>
        <v>-4.41417385063868E-2</v>
      </c>
      <c r="AN33">
        <f t="shared" si="4"/>
        <v>-0.14673183578518975</v>
      </c>
      <c r="AO33">
        <f t="shared" si="3"/>
        <v>-0.10877557497751851</v>
      </c>
    </row>
    <row r="34" spans="1:41" x14ac:dyDescent="0.25">
      <c r="A34" t="s">
        <v>36</v>
      </c>
      <c r="B34">
        <v>73</v>
      </c>
      <c r="C34">
        <v>33</v>
      </c>
      <c r="D34">
        <v>40</v>
      </c>
      <c r="E34">
        <v>80</v>
      </c>
      <c r="F34">
        <v>58</v>
      </c>
      <c r="G34">
        <v>33</v>
      </c>
      <c r="H34">
        <v>51.7</v>
      </c>
      <c r="I34">
        <v>7.39</v>
      </c>
      <c r="J34">
        <v>45.2</v>
      </c>
      <c r="K34">
        <v>8.24</v>
      </c>
      <c r="L34">
        <v>46.02</v>
      </c>
      <c r="M34">
        <v>9.08</v>
      </c>
      <c r="N34">
        <v>46.16</v>
      </c>
      <c r="O34">
        <v>7.49</v>
      </c>
      <c r="P34">
        <v>48</v>
      </c>
      <c r="Q34">
        <v>10.69</v>
      </c>
      <c r="R34">
        <v>4</v>
      </c>
      <c r="S34">
        <v>0.2809870409300077</v>
      </c>
      <c r="T34">
        <f t="shared" si="0"/>
        <v>0.28113514832531605</v>
      </c>
      <c r="Y34">
        <f t="shared" si="1"/>
        <v>-0.38231469762712705</v>
      </c>
      <c r="Z34">
        <f t="shared" si="4"/>
        <v>0.10464979025847652</v>
      </c>
      <c r="AA34">
        <f t="shared" si="4"/>
        <v>4.4798913003537513E-2</v>
      </c>
      <c r="AB34">
        <f t="shared" si="4"/>
        <v>1.8327483547339929E-2</v>
      </c>
      <c r="AC34">
        <f t="shared" si="4"/>
        <v>-1.8799670778543168E-2</v>
      </c>
      <c r="AD34">
        <f t="shared" si="4"/>
        <v>-3.875501976245592E-2</v>
      </c>
      <c r="AE34">
        <f t="shared" si="4"/>
        <v>-3.9220845227526131E-3</v>
      </c>
      <c r="AF34">
        <f t="shared" si="4"/>
        <v>0.11535948492786119</v>
      </c>
      <c r="AG34">
        <f t="shared" si="4"/>
        <v>0.2211767812140123</v>
      </c>
      <c r="AH34">
        <f t="shared" si="4"/>
        <v>-0.35152317621767798</v>
      </c>
      <c r="AI34">
        <f t="shared" si="4"/>
        <v>-0.31467823778881077</v>
      </c>
      <c r="AJ34">
        <f t="shared" si="4"/>
        <v>0.66017907056418812</v>
      </c>
      <c r="AK34">
        <f t="shared" si="4"/>
        <v>0.31928025129537413</v>
      </c>
      <c r="AL34">
        <f t="shared" si="4"/>
        <v>0.20280460584369939</v>
      </c>
      <c r="AM34">
        <f t="shared" si="4"/>
        <v>-3.4225840725966572E-2</v>
      </c>
      <c r="AN34">
        <f t="shared" si="4"/>
        <v>-0.14447442292695606</v>
      </c>
      <c r="AO34">
        <f t="shared" si="3"/>
        <v>-0.1167480819788828</v>
      </c>
    </row>
    <row r="35" spans="1:41" x14ac:dyDescent="0.25">
      <c r="A35" t="s">
        <v>30</v>
      </c>
      <c r="B35">
        <v>69</v>
      </c>
      <c r="C35">
        <v>38</v>
      </c>
      <c r="D35">
        <v>49</v>
      </c>
      <c r="E35">
        <v>76</v>
      </c>
      <c r="F35">
        <v>44</v>
      </c>
      <c r="G35">
        <v>59</v>
      </c>
      <c r="H35">
        <v>45.89</v>
      </c>
      <c r="I35">
        <v>9.36</v>
      </c>
      <c r="J35">
        <v>45.86</v>
      </c>
      <c r="K35">
        <v>8.82</v>
      </c>
      <c r="L35">
        <v>45.38</v>
      </c>
      <c r="M35">
        <v>9.2799999999999994</v>
      </c>
      <c r="N35">
        <v>53.14</v>
      </c>
      <c r="O35">
        <v>9.07</v>
      </c>
      <c r="P35">
        <v>49.16</v>
      </c>
      <c r="Q35">
        <v>9.3699999999999992</v>
      </c>
      <c r="R35">
        <v>3</v>
      </c>
      <c r="S35">
        <v>0.39266988307601136</v>
      </c>
      <c r="T35">
        <f t="shared" si="0"/>
        <v>0.34445373955747399</v>
      </c>
      <c r="Y35">
        <f t="shared" si="1"/>
        <v>-0.38231469762712705</v>
      </c>
      <c r="Z35">
        <f t="shared" si="4"/>
        <v>9.8915555175820277E-2</v>
      </c>
      <c r="AA35">
        <f t="shared" si="4"/>
        <v>5.1586627094982587E-2</v>
      </c>
      <c r="AB35">
        <f t="shared" si="4"/>
        <v>2.2451167345491411E-2</v>
      </c>
      <c r="AC35">
        <f t="shared" si="4"/>
        <v>-1.785968723961601E-2</v>
      </c>
      <c r="AD35">
        <f t="shared" si="4"/>
        <v>-2.9400359819794143E-2</v>
      </c>
      <c r="AE35">
        <f t="shared" si="4"/>
        <v>-7.012211722497096E-3</v>
      </c>
      <c r="AF35">
        <f t="shared" si="4"/>
        <v>0.10239548865260251</v>
      </c>
      <c r="AG35">
        <f t="shared" si="4"/>
        <v>0.28013730340502774</v>
      </c>
      <c r="AH35">
        <f t="shared" si="4"/>
        <v>-0.35665603675536972</v>
      </c>
      <c r="AI35">
        <f t="shared" si="4"/>
        <v>-0.33682791957491637</v>
      </c>
      <c r="AJ35">
        <f t="shared" si="4"/>
        <v>0.65099796223821937</v>
      </c>
      <c r="AK35">
        <f t="shared" si="4"/>
        <v>0.32631285594945719</v>
      </c>
      <c r="AL35">
        <f t="shared" si="4"/>
        <v>0.23347133350377353</v>
      </c>
      <c r="AM35">
        <f t="shared" si="4"/>
        <v>-4.1445710999267936E-2</v>
      </c>
      <c r="AN35">
        <f t="shared" si="4"/>
        <v>-0.14796588814769082</v>
      </c>
      <c r="AO35">
        <f t="shared" si="3"/>
        <v>-0.10233204192162132</v>
      </c>
    </row>
    <row r="36" spans="1:41" x14ac:dyDescent="0.25">
      <c r="A36" t="s">
        <v>66</v>
      </c>
      <c r="B36">
        <v>100</v>
      </c>
      <c r="C36">
        <v>52</v>
      </c>
      <c r="D36">
        <v>100</v>
      </c>
      <c r="E36">
        <v>51</v>
      </c>
      <c r="F36">
        <v>77</v>
      </c>
      <c r="G36">
        <v>28</v>
      </c>
      <c r="H36">
        <v>49.05</v>
      </c>
      <c r="I36">
        <v>8.66</v>
      </c>
      <c r="J36">
        <v>47.38</v>
      </c>
      <c r="K36">
        <v>8.31</v>
      </c>
      <c r="L36">
        <v>42.44</v>
      </c>
      <c r="M36">
        <v>9.8800000000000008</v>
      </c>
      <c r="N36">
        <v>51.57</v>
      </c>
      <c r="O36">
        <v>8.65</v>
      </c>
      <c r="P36">
        <v>52.53</v>
      </c>
      <c r="Q36">
        <v>9.01</v>
      </c>
      <c r="R36">
        <v>3</v>
      </c>
      <c r="S36">
        <v>0.24859531528133649</v>
      </c>
      <c r="T36">
        <f t="shared" si="0"/>
        <v>0.38026389513992614</v>
      </c>
      <c r="Y36">
        <f t="shared" si="1"/>
        <v>-0.38231469762712705</v>
      </c>
      <c r="Z36">
        <f t="shared" si="4"/>
        <v>0.14335587706640621</v>
      </c>
      <c r="AA36">
        <f t="shared" si="4"/>
        <v>7.0592226551028814E-2</v>
      </c>
      <c r="AB36">
        <f t="shared" si="4"/>
        <v>4.5818708868349822E-2</v>
      </c>
      <c r="AC36">
        <f t="shared" si="4"/>
        <v>-1.1984790121321269E-2</v>
      </c>
      <c r="AD36">
        <f t="shared" si="4"/>
        <v>-5.1450629684639752E-2</v>
      </c>
      <c r="AE36">
        <f t="shared" si="4"/>
        <v>-3.3278292920325202E-3</v>
      </c>
      <c r="AF36">
        <f t="shared" si="4"/>
        <v>0.10944647457856076</v>
      </c>
      <c r="AG36">
        <f t="shared" si="4"/>
        <v>0.25918686404781416</v>
      </c>
      <c r="AH36">
        <f t="shared" si="4"/>
        <v>-0.36847717011490227</v>
      </c>
      <c r="AI36">
        <f t="shared" si="4"/>
        <v>-0.31735147524575452</v>
      </c>
      <c r="AJ36">
        <f t="shared" si="4"/>
        <v>0.60882224586580047</v>
      </c>
      <c r="AK36">
        <f t="shared" si="4"/>
        <v>0.34741066991170666</v>
      </c>
      <c r="AL36">
        <f t="shared" si="4"/>
        <v>0.22657351653725255</v>
      </c>
      <c r="AM36">
        <f t="shared" si="4"/>
        <v>-3.9526504977251117E-2</v>
      </c>
      <c r="AN36">
        <f t="shared" si="4"/>
        <v>-0.15810919659068753</v>
      </c>
      <c r="AO36">
        <f t="shared" si="3"/>
        <v>-9.840039463327728E-2</v>
      </c>
    </row>
    <row r="37" spans="1:41" x14ac:dyDescent="0.25">
      <c r="A37" t="s">
        <v>27</v>
      </c>
      <c r="B37">
        <v>38</v>
      </c>
      <c r="C37">
        <v>90</v>
      </c>
      <c r="D37">
        <v>61</v>
      </c>
      <c r="E37">
        <v>51</v>
      </c>
      <c r="F37">
        <v>21</v>
      </c>
      <c r="G37">
        <v>71</v>
      </c>
      <c r="H37">
        <v>48.98</v>
      </c>
      <c r="I37">
        <v>10.06</v>
      </c>
      <c r="J37">
        <v>47.51</v>
      </c>
      <c r="K37">
        <v>10.7</v>
      </c>
      <c r="L37">
        <v>45.87</v>
      </c>
      <c r="M37">
        <v>10.89</v>
      </c>
      <c r="N37">
        <v>50.82</v>
      </c>
      <c r="O37">
        <v>10.41</v>
      </c>
      <c r="P37">
        <v>50.07</v>
      </c>
      <c r="Q37">
        <v>8.7799999999999994</v>
      </c>
      <c r="R37">
        <v>3</v>
      </c>
      <c r="S37">
        <v>0.33070660605638214</v>
      </c>
      <c r="T37">
        <f t="shared" si="0"/>
        <v>0.39016866343041795</v>
      </c>
      <c r="Y37">
        <f t="shared" si="1"/>
        <v>-0.38231469762712705</v>
      </c>
      <c r="Z37">
        <f t="shared" ref="Z37:AN74" si="5">Z$2*B37</f>
        <v>5.4475233285234355E-2</v>
      </c>
      <c r="AA37">
        <f t="shared" si="5"/>
        <v>0.1221788536460114</v>
      </c>
      <c r="AB37">
        <f t="shared" si="5"/>
        <v>2.794941240969339E-2</v>
      </c>
      <c r="AC37">
        <f t="shared" si="5"/>
        <v>-1.1984790121321269E-2</v>
      </c>
      <c r="AD37">
        <f t="shared" si="5"/>
        <v>-1.4031989913992659E-2</v>
      </c>
      <c r="AE37">
        <f t="shared" si="5"/>
        <v>-8.4384242762253186E-3</v>
      </c>
      <c r="AF37">
        <f t="shared" si="5"/>
        <v>0.10929028185235282</v>
      </c>
      <c r="AG37">
        <f t="shared" si="5"/>
        <v>0.30108774276224137</v>
      </c>
      <c r="AH37">
        <f t="shared" si="5"/>
        <v>-0.3694881880995991</v>
      </c>
      <c r="AI37">
        <f t="shared" si="5"/>
        <v>-0.40862343984712074</v>
      </c>
      <c r="AJ37">
        <f t="shared" si="5"/>
        <v>0.65802724830028902</v>
      </c>
      <c r="AK37">
        <f t="shared" si="5"/>
        <v>0.38292532341482644</v>
      </c>
      <c r="AL37">
        <f t="shared" si="5"/>
        <v>0.22327838104369158</v>
      </c>
      <c r="AM37">
        <f t="shared" si="5"/>
        <v>-4.7568892117131112E-2</v>
      </c>
      <c r="AN37">
        <f t="shared" si="5"/>
        <v>-0.15070488241568103</v>
      </c>
      <c r="AO37">
        <f t="shared" si="3"/>
        <v>-9.5888508865724129E-2</v>
      </c>
    </row>
    <row r="38" spans="1:41" x14ac:dyDescent="0.25">
      <c r="A38" t="s">
        <v>44</v>
      </c>
      <c r="B38">
        <v>77</v>
      </c>
      <c r="C38">
        <v>48</v>
      </c>
      <c r="D38">
        <v>56</v>
      </c>
      <c r="E38">
        <v>40</v>
      </c>
      <c r="F38">
        <v>51</v>
      </c>
      <c r="G38">
        <v>26</v>
      </c>
      <c r="H38">
        <v>47.42</v>
      </c>
      <c r="I38">
        <v>8.8800000000000008</v>
      </c>
      <c r="J38">
        <v>50.43</v>
      </c>
      <c r="K38">
        <v>7.75</v>
      </c>
      <c r="L38">
        <v>47.36</v>
      </c>
      <c r="M38">
        <v>10.67</v>
      </c>
      <c r="N38">
        <v>50</v>
      </c>
      <c r="O38">
        <v>10.8</v>
      </c>
      <c r="P38">
        <v>48.48</v>
      </c>
      <c r="Q38">
        <v>8.49</v>
      </c>
      <c r="R38">
        <v>3</v>
      </c>
      <c r="S38">
        <v>0.34112324685523654</v>
      </c>
      <c r="T38">
        <f t="shared" si="0"/>
        <v>0.44201577405469999</v>
      </c>
      <c r="Y38">
        <f t="shared" si="1"/>
        <v>-0.38231469762712705</v>
      </c>
      <c r="Z38">
        <f t="shared" si="5"/>
        <v>0.11038402534113277</v>
      </c>
      <c r="AA38">
        <f t="shared" si="5"/>
        <v>6.5162055277872749E-2</v>
      </c>
      <c r="AB38">
        <f t="shared" si="5"/>
        <v>2.5658476966275899E-2</v>
      </c>
      <c r="AC38">
        <f t="shared" si="5"/>
        <v>-9.3998353892715842E-3</v>
      </c>
      <c r="AD38">
        <f t="shared" si="5"/>
        <v>-3.4077689791125028E-2</v>
      </c>
      <c r="AE38">
        <f t="shared" si="5"/>
        <v>-3.0901271997444833E-3</v>
      </c>
      <c r="AF38">
        <f t="shared" si="5"/>
        <v>0.10580941538257597</v>
      </c>
      <c r="AG38">
        <f t="shared" si="5"/>
        <v>0.26577128784579557</v>
      </c>
      <c r="AH38">
        <f t="shared" si="5"/>
        <v>-0.39219720744817477</v>
      </c>
      <c r="AI38">
        <f t="shared" si="5"/>
        <v>-0.29596557559020431</v>
      </c>
      <c r="AJ38">
        <f t="shared" si="5"/>
        <v>0.67940201612168505</v>
      </c>
      <c r="AK38">
        <f t="shared" si="5"/>
        <v>0.37518945829533495</v>
      </c>
      <c r="AL38">
        <f t="shared" si="5"/>
        <v>0.21967569957073158</v>
      </c>
      <c r="AM38">
        <f t="shared" si="5"/>
        <v>-4.9351011994718162E-2</v>
      </c>
      <c r="AN38">
        <f t="shared" si="5"/>
        <v>-0.1459191671562256</v>
      </c>
      <c r="AO38">
        <f t="shared" si="3"/>
        <v>-9.2721348550113672E-2</v>
      </c>
    </row>
    <row r="39" spans="1:41" x14ac:dyDescent="0.25">
      <c r="A39" t="s">
        <v>52</v>
      </c>
      <c r="B39">
        <v>56</v>
      </c>
      <c r="C39">
        <v>59</v>
      </c>
      <c r="D39">
        <v>47</v>
      </c>
      <c r="E39">
        <v>96</v>
      </c>
      <c r="F39">
        <v>47</v>
      </c>
      <c r="G39">
        <v>66</v>
      </c>
      <c r="H39">
        <v>50.45</v>
      </c>
      <c r="I39">
        <v>8.7899999999999991</v>
      </c>
      <c r="J39">
        <v>49.56</v>
      </c>
      <c r="K39">
        <v>9.0299999999999994</v>
      </c>
      <c r="L39">
        <v>45.97</v>
      </c>
      <c r="M39">
        <v>11.61</v>
      </c>
      <c r="N39">
        <v>52.35</v>
      </c>
      <c r="O39">
        <v>10.07</v>
      </c>
      <c r="P39">
        <v>50.66</v>
      </c>
      <c r="Q39">
        <v>9.6999999999999993</v>
      </c>
      <c r="R39">
        <v>3</v>
      </c>
      <c r="S39">
        <v>0.218214116463048</v>
      </c>
      <c r="T39">
        <f t="shared" si="0"/>
        <v>0.37642784141253849</v>
      </c>
      <c r="Y39">
        <f t="shared" si="1"/>
        <v>-0.38231469762712705</v>
      </c>
      <c r="Z39">
        <f t="shared" si="5"/>
        <v>8.0279291157187474E-2</v>
      </c>
      <c r="AA39">
        <f t="shared" si="5"/>
        <v>8.009502627905192E-2</v>
      </c>
      <c r="AB39">
        <f t="shared" si="5"/>
        <v>2.1534793168124414E-2</v>
      </c>
      <c r="AC39">
        <f t="shared" si="5"/>
        <v>-2.2559604934251801E-2</v>
      </c>
      <c r="AD39">
        <f t="shared" si="5"/>
        <v>-3.1404929807507379E-2</v>
      </c>
      <c r="AE39">
        <f t="shared" si="5"/>
        <v>-7.8441690455052261E-3</v>
      </c>
      <c r="AF39">
        <f t="shared" si="5"/>
        <v>0.11257032910271948</v>
      </c>
      <c r="AG39">
        <f t="shared" si="5"/>
        <v>0.26307765992843951</v>
      </c>
      <c r="AH39">
        <f t="shared" si="5"/>
        <v>-0.38543116401212657</v>
      </c>
      <c r="AI39">
        <f t="shared" si="5"/>
        <v>-0.34484763194574769</v>
      </c>
      <c r="AJ39">
        <f t="shared" si="5"/>
        <v>0.65946179647622172</v>
      </c>
      <c r="AK39">
        <f t="shared" si="5"/>
        <v>0.40824270016952569</v>
      </c>
      <c r="AL39">
        <f t="shared" si="5"/>
        <v>0.23000045745055597</v>
      </c>
      <c r="AM39">
        <f t="shared" si="5"/>
        <v>-4.6015249146927027E-2</v>
      </c>
      <c r="AN39">
        <f t="shared" si="5"/>
        <v>-0.15248071386415821</v>
      </c>
      <c r="AO39">
        <f t="shared" si="3"/>
        <v>-0.10593605193593669</v>
      </c>
    </row>
    <row r="40" spans="1:41" x14ac:dyDescent="0.25">
      <c r="A40" t="s">
        <v>61</v>
      </c>
      <c r="B40">
        <v>68</v>
      </c>
      <c r="C40">
        <v>60</v>
      </c>
      <c r="D40">
        <v>64</v>
      </c>
      <c r="E40">
        <v>93</v>
      </c>
      <c r="F40">
        <v>38</v>
      </c>
      <c r="G40">
        <v>29</v>
      </c>
      <c r="H40">
        <v>49.12</v>
      </c>
      <c r="I40">
        <v>8</v>
      </c>
      <c r="J40">
        <v>46.74</v>
      </c>
      <c r="K40">
        <v>10.24</v>
      </c>
      <c r="L40">
        <v>46.15</v>
      </c>
      <c r="M40">
        <v>10.64</v>
      </c>
      <c r="N40">
        <v>51.8</v>
      </c>
      <c r="O40">
        <v>9.65</v>
      </c>
      <c r="P40">
        <v>49.06</v>
      </c>
      <c r="Q40">
        <v>9.44</v>
      </c>
      <c r="R40">
        <v>3</v>
      </c>
      <c r="S40">
        <v>0.34069900060636593</v>
      </c>
      <c r="T40">
        <f t="shared" si="0"/>
        <v>0.3386363861567217</v>
      </c>
      <c r="Y40">
        <f t="shared" si="1"/>
        <v>-0.38231469762712705</v>
      </c>
      <c r="Z40">
        <f t="shared" si="5"/>
        <v>9.7481996405156215E-2</v>
      </c>
      <c r="AA40">
        <f t="shared" si="5"/>
        <v>8.1452569097340929E-2</v>
      </c>
      <c r="AB40">
        <f t="shared" si="5"/>
        <v>2.9323973675743884E-2</v>
      </c>
      <c r="AC40">
        <f t="shared" si="5"/>
        <v>-2.1854617280056433E-2</v>
      </c>
      <c r="AD40">
        <f t="shared" si="5"/>
        <v>-2.5391219844367669E-2</v>
      </c>
      <c r="AE40">
        <f t="shared" si="5"/>
        <v>-3.446680338176539E-3</v>
      </c>
      <c r="AF40">
        <f t="shared" si="5"/>
        <v>0.10960266730476868</v>
      </c>
      <c r="AG40">
        <f t="shared" si="5"/>
        <v>0.23943359265386988</v>
      </c>
      <c r="AH40">
        <f t="shared" si="5"/>
        <v>-0.36349985080562541</v>
      </c>
      <c r="AI40">
        <f t="shared" si="5"/>
        <v>-0.39105645084434737</v>
      </c>
      <c r="AJ40">
        <f t="shared" si="5"/>
        <v>0.66204398319290036</v>
      </c>
      <c r="AK40">
        <f t="shared" si="5"/>
        <v>0.37413456759722252</v>
      </c>
      <c r="AL40">
        <f t="shared" si="5"/>
        <v>0.22758402475527792</v>
      </c>
      <c r="AM40">
        <f t="shared" si="5"/>
        <v>-4.4096043124910209E-2</v>
      </c>
      <c r="AN40">
        <f t="shared" si="5"/>
        <v>-0.147664899766593</v>
      </c>
      <c r="AO40">
        <f t="shared" si="3"/>
        <v>-0.10309652889435487</v>
      </c>
    </row>
    <row r="41" spans="1:41" x14ac:dyDescent="0.25">
      <c r="A41" t="s">
        <v>63</v>
      </c>
      <c r="B41">
        <v>90</v>
      </c>
      <c r="C41">
        <v>30</v>
      </c>
      <c r="D41">
        <v>42</v>
      </c>
      <c r="E41">
        <v>90</v>
      </c>
      <c r="F41">
        <v>52</v>
      </c>
      <c r="G41">
        <v>20</v>
      </c>
      <c r="H41">
        <v>50.33</v>
      </c>
      <c r="I41">
        <v>7.8</v>
      </c>
      <c r="J41">
        <v>45.31</v>
      </c>
      <c r="K41">
        <v>8.48</v>
      </c>
      <c r="L41">
        <v>48.1</v>
      </c>
      <c r="M41">
        <v>9.66</v>
      </c>
      <c r="N41">
        <v>48.03</v>
      </c>
      <c r="O41">
        <v>8.44</v>
      </c>
      <c r="P41">
        <v>53.13</v>
      </c>
      <c r="Q41">
        <v>7.78</v>
      </c>
      <c r="R41">
        <v>3</v>
      </c>
      <c r="S41">
        <v>0.33794640709881452</v>
      </c>
      <c r="T41">
        <f t="shared" si="0"/>
        <v>0.37519490950366619</v>
      </c>
      <c r="Y41">
        <f t="shared" si="1"/>
        <v>-0.38231469762712705</v>
      </c>
      <c r="Z41">
        <f t="shared" si="5"/>
        <v>0.12902028935976559</v>
      </c>
      <c r="AA41">
        <f t="shared" si="5"/>
        <v>4.0726284548670465E-2</v>
      </c>
      <c r="AB41">
        <f t="shared" si="5"/>
        <v>1.9243857724706923E-2</v>
      </c>
      <c r="AC41">
        <f t="shared" si="5"/>
        <v>-2.1149629625861064E-2</v>
      </c>
      <c r="AD41">
        <f t="shared" si="5"/>
        <v>-3.4745879787029442E-2</v>
      </c>
      <c r="AE41">
        <f t="shared" si="5"/>
        <v>-2.3770209228803716E-3</v>
      </c>
      <c r="AF41">
        <f t="shared" si="5"/>
        <v>0.11230257014350586</v>
      </c>
      <c r="AG41">
        <f t="shared" si="5"/>
        <v>0.23344775283752311</v>
      </c>
      <c r="AH41">
        <f t="shared" si="5"/>
        <v>-0.35237865297395998</v>
      </c>
      <c r="AI41">
        <f t="shared" si="5"/>
        <v>-0.32384362335547517</v>
      </c>
      <c r="AJ41">
        <f t="shared" si="5"/>
        <v>0.69001767262358638</v>
      </c>
      <c r="AK41">
        <f t="shared" si="5"/>
        <v>0.33967480479221518</v>
      </c>
      <c r="AL41">
        <f t="shared" si="5"/>
        <v>0.21102047700764476</v>
      </c>
      <c r="AM41">
        <f t="shared" si="5"/>
        <v>-3.8566901966242705E-2</v>
      </c>
      <c r="AN41">
        <f t="shared" si="5"/>
        <v>-0.15991512687727449</v>
      </c>
      <c r="AO41">
        <f t="shared" si="3"/>
        <v>-8.4967266398101801E-2</v>
      </c>
    </row>
  </sheetData>
  <sortState ref="A23:S41">
    <sortCondition descending="1" ref="R23:R41"/>
  </sortState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7" workbookViewId="0">
      <selection activeCell="A16" sqref="A16:B33"/>
    </sheetView>
  </sheetViews>
  <sheetFormatPr defaultRowHeight="15.75" x14ac:dyDescent="0.25"/>
  <sheetData>
    <row r="1" spans="1:9" x14ac:dyDescent="0.25">
      <c r="A1" t="s">
        <v>75</v>
      </c>
    </row>
    <row r="2" spans="1:9" ht="16.5" thickBot="1" x14ac:dyDescent="0.3"/>
    <row r="3" spans="1:9" x14ac:dyDescent="0.25">
      <c r="A3" s="7" t="s">
        <v>76</v>
      </c>
      <c r="B3" s="7"/>
    </row>
    <row r="4" spans="1:9" x14ac:dyDescent="0.25">
      <c r="A4" s="4" t="s">
        <v>77</v>
      </c>
      <c r="B4" s="4">
        <v>0.86932521077116842</v>
      </c>
    </row>
    <row r="5" spans="1:9" x14ac:dyDescent="0.25">
      <c r="A5" s="4" t="s">
        <v>78</v>
      </c>
      <c r="B5" s="4">
        <v>0.75572632208233648</v>
      </c>
    </row>
    <row r="6" spans="1:9" x14ac:dyDescent="0.25">
      <c r="A6" s="4" t="s">
        <v>79</v>
      </c>
      <c r="B6" s="4">
        <v>0.49516773230349548</v>
      </c>
    </row>
    <row r="7" spans="1:9" x14ac:dyDescent="0.25">
      <c r="A7" s="4" t="s">
        <v>80</v>
      </c>
      <c r="B7" s="4">
        <v>5.0443894171444799E-2</v>
      </c>
    </row>
    <row r="8" spans="1:9" ht="16.5" thickBot="1" x14ac:dyDescent="0.3">
      <c r="A8" s="5" t="s">
        <v>81</v>
      </c>
      <c r="B8" s="5">
        <v>32</v>
      </c>
    </row>
    <row r="10" spans="1:9" ht="16.5" thickBot="1" x14ac:dyDescent="0.3">
      <c r="A10" t="s">
        <v>82</v>
      </c>
    </row>
    <row r="11" spans="1:9" x14ac:dyDescent="0.25">
      <c r="A11" s="6"/>
      <c r="B11" s="6" t="s">
        <v>87</v>
      </c>
      <c r="C11" s="6" t="s">
        <v>88</v>
      </c>
      <c r="D11" s="6" t="s">
        <v>89</v>
      </c>
      <c r="E11" s="6" t="s">
        <v>90</v>
      </c>
      <c r="F11" s="6" t="s">
        <v>91</v>
      </c>
    </row>
    <row r="12" spans="1:9" x14ac:dyDescent="0.25">
      <c r="A12" s="4" t="s">
        <v>83</v>
      </c>
      <c r="B12" s="4">
        <v>16</v>
      </c>
      <c r="C12" s="4">
        <v>0.118085438988523</v>
      </c>
      <c r="D12" s="4">
        <v>7.3803399367826875E-3</v>
      </c>
      <c r="E12" s="4">
        <v>2.9004083984480711</v>
      </c>
      <c r="F12" s="4">
        <v>2.2733210060028305E-2</v>
      </c>
    </row>
    <row r="13" spans="1:9" x14ac:dyDescent="0.25">
      <c r="A13" s="4" t="s">
        <v>84</v>
      </c>
      <c r="B13" s="4">
        <v>15</v>
      </c>
      <c r="C13" s="4">
        <v>3.8168796887698836E-2</v>
      </c>
      <c r="D13" s="4">
        <v>2.5445864591799225E-3</v>
      </c>
      <c r="E13" s="4"/>
      <c r="F13" s="4"/>
    </row>
    <row r="14" spans="1:9" ht="16.5" thickBot="1" x14ac:dyDescent="0.3">
      <c r="A14" s="5" t="s">
        <v>85</v>
      </c>
      <c r="B14" s="5">
        <v>31</v>
      </c>
      <c r="C14" s="5">
        <v>0.15625423587622184</v>
      </c>
      <c r="D14" s="5"/>
      <c r="E14" s="5"/>
      <c r="F14" s="5"/>
    </row>
    <row r="15" spans="1:9" ht="16.5" thickBot="1" x14ac:dyDescent="0.3"/>
    <row r="16" spans="1:9" x14ac:dyDescent="0.25">
      <c r="A16" s="6"/>
      <c r="B16" s="6" t="s">
        <v>92</v>
      </c>
      <c r="C16" s="6" t="s">
        <v>80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</row>
    <row r="17" spans="1:9" x14ac:dyDescent="0.25">
      <c r="A17" s="4" t="s">
        <v>86</v>
      </c>
      <c r="B17" s="4">
        <v>-0.38231469762712705</v>
      </c>
      <c r="C17" s="4">
        <v>1.1721599345383966</v>
      </c>
      <c r="D17" s="4">
        <v>-0.32616257079089195</v>
      </c>
      <c r="E17" s="4">
        <v>0.74880748429554655</v>
      </c>
      <c r="F17" s="4">
        <v>-2.8807144574223673</v>
      </c>
      <c r="G17" s="4">
        <v>2.1160850621681129</v>
      </c>
      <c r="H17" s="4">
        <v>-2.8807144574223673</v>
      </c>
      <c r="I17" s="4">
        <v>2.1160850621681129</v>
      </c>
    </row>
    <row r="18" spans="1:9" x14ac:dyDescent="0.25">
      <c r="A18" s="4" t="s">
        <v>1</v>
      </c>
      <c r="B18" s="4">
        <v>1.433558770664062E-3</v>
      </c>
      <c r="C18" s="4">
        <v>7.7877233182638836E-4</v>
      </c>
      <c r="D18" s="4">
        <v>1.8407931459275895</v>
      </c>
      <c r="E18" s="4">
        <v>8.5518047028707647E-2</v>
      </c>
      <c r="F18" s="4">
        <v>-2.2635516210181908E-4</v>
      </c>
      <c r="G18" s="4">
        <v>3.0934727034299431E-3</v>
      </c>
      <c r="H18" s="4">
        <v>-2.2635516210181908E-4</v>
      </c>
      <c r="I18" s="4">
        <v>3.0934727034299431E-3</v>
      </c>
    </row>
    <row r="19" spans="1:9" x14ac:dyDescent="0.25">
      <c r="A19" s="4" t="s">
        <v>2</v>
      </c>
      <c r="B19" s="4">
        <v>1.3575428182890155E-3</v>
      </c>
      <c r="C19" s="4">
        <v>7.3712402171096552E-4</v>
      </c>
      <c r="D19" s="4">
        <v>1.8416749126394949</v>
      </c>
      <c r="E19" s="4">
        <v>8.5382493711251534E-2</v>
      </c>
      <c r="F19" s="4">
        <v>-2.1359984280801508E-4</v>
      </c>
      <c r="G19" s="4">
        <v>2.9286854793860459E-3</v>
      </c>
      <c r="H19" s="4">
        <v>-2.1359984280801508E-4</v>
      </c>
      <c r="I19" s="4">
        <v>2.9286854793860459E-3</v>
      </c>
    </row>
    <row r="20" spans="1:9" x14ac:dyDescent="0.25">
      <c r="A20" s="4" t="s">
        <v>3</v>
      </c>
      <c r="B20" s="4">
        <v>4.5818708868349819E-4</v>
      </c>
      <c r="C20" s="4">
        <v>8.5216827743735471E-4</v>
      </c>
      <c r="D20" s="4">
        <v>0.53767207817376284</v>
      </c>
      <c r="E20" s="4">
        <v>0.59869057227067191</v>
      </c>
      <c r="F20" s="4">
        <v>-1.3581665990008071E-3</v>
      </c>
      <c r="G20" s="4">
        <v>2.2745407763678036E-3</v>
      </c>
      <c r="H20" s="4">
        <v>-1.3581665990008071E-3</v>
      </c>
      <c r="I20" s="4">
        <v>2.2745407763678036E-3</v>
      </c>
    </row>
    <row r="21" spans="1:9" x14ac:dyDescent="0.25">
      <c r="A21" s="4" t="s">
        <v>4</v>
      </c>
      <c r="B21" s="4">
        <v>-2.3499588473178959E-4</v>
      </c>
      <c r="C21" s="4">
        <v>9.8889521002135388E-4</v>
      </c>
      <c r="D21" s="4">
        <v>-0.23763476893240809</v>
      </c>
      <c r="E21" s="4">
        <v>0.81537967185315041</v>
      </c>
      <c r="F21" s="4">
        <v>-2.3427761307380419E-3</v>
      </c>
      <c r="G21" s="4">
        <v>1.8727843612744628E-3</v>
      </c>
      <c r="H21" s="4">
        <v>-2.3427761307380419E-3</v>
      </c>
      <c r="I21" s="4">
        <v>1.8727843612744628E-3</v>
      </c>
    </row>
    <row r="22" spans="1:9" x14ac:dyDescent="0.25">
      <c r="A22" s="4" t="s">
        <v>5</v>
      </c>
      <c r="B22" s="4">
        <v>-6.6818999590441235E-4</v>
      </c>
      <c r="C22" s="4">
        <v>7.081781448571642E-4</v>
      </c>
      <c r="D22" s="4">
        <v>-0.94353377149076345</v>
      </c>
      <c r="E22" s="4">
        <v>0.36035827229555828</v>
      </c>
      <c r="F22" s="4">
        <v>-2.1776359809355791E-3</v>
      </c>
      <c r="G22" s="4">
        <v>8.412559891267542E-4</v>
      </c>
      <c r="H22" s="4">
        <v>-2.1776359809355791E-3</v>
      </c>
      <c r="I22" s="4">
        <v>8.412559891267542E-4</v>
      </c>
    </row>
    <row r="23" spans="1:9" x14ac:dyDescent="0.25">
      <c r="A23" s="4" t="s">
        <v>6</v>
      </c>
      <c r="B23" s="4">
        <v>-1.1885104614401858E-4</v>
      </c>
      <c r="C23" s="4">
        <v>8.3218820213704992E-4</v>
      </c>
      <c r="D23" s="4">
        <v>-0.14281750911489785</v>
      </c>
      <c r="E23" s="4">
        <v>0.88833508688929985</v>
      </c>
      <c r="F23" s="4">
        <v>-1.8926182114092391E-3</v>
      </c>
      <c r="G23" s="4">
        <v>1.6549161191212018E-3</v>
      </c>
      <c r="H23" s="4">
        <v>-1.8926182114092391E-3</v>
      </c>
      <c r="I23" s="4">
        <v>1.6549161191212018E-3</v>
      </c>
    </row>
    <row r="24" spans="1:9" x14ac:dyDescent="0.25">
      <c r="A24" s="4" t="s">
        <v>7</v>
      </c>
      <c r="B24" s="4">
        <v>2.2313246601133692E-3</v>
      </c>
      <c r="C24" s="4">
        <v>1.0792664093149142E-2</v>
      </c>
      <c r="D24" s="4">
        <v>0.20674456657367357</v>
      </c>
      <c r="E24" s="4">
        <v>0.83898959384533311</v>
      </c>
      <c r="F24" s="4">
        <v>-2.0772694316608661E-2</v>
      </c>
      <c r="G24" s="4">
        <v>2.5235343636835401E-2</v>
      </c>
      <c r="H24" s="4">
        <v>-2.0772694316608661E-2</v>
      </c>
      <c r="I24" s="4">
        <v>2.5235343636835401E-2</v>
      </c>
    </row>
    <row r="25" spans="1:9" x14ac:dyDescent="0.25">
      <c r="A25" s="4" t="s">
        <v>8</v>
      </c>
      <c r="B25" s="4">
        <v>2.9929199081733734E-2</v>
      </c>
      <c r="C25" s="4">
        <v>1.5227789250300853E-2</v>
      </c>
      <c r="D25" s="4">
        <v>1.9654329719031558</v>
      </c>
      <c r="E25" s="4">
        <v>6.8159357590837522E-2</v>
      </c>
      <c r="F25" s="4">
        <v>-2.5280653957000312E-3</v>
      </c>
      <c r="G25" s="4">
        <v>6.23864635591675E-2</v>
      </c>
      <c r="H25" s="4">
        <v>-2.5280653957000312E-3</v>
      </c>
      <c r="I25" s="4">
        <v>6.23864635591675E-2</v>
      </c>
    </row>
    <row r="26" spans="1:9" x14ac:dyDescent="0.25">
      <c r="A26" s="4" t="s">
        <v>9</v>
      </c>
      <c r="B26" s="4">
        <v>-7.7770614207450881E-3</v>
      </c>
      <c r="C26" s="4">
        <v>6.9942971711175334E-3</v>
      </c>
      <c r="D26" s="4">
        <v>-1.111914639952664</v>
      </c>
      <c r="E26" s="4">
        <v>0.28367906288803896</v>
      </c>
      <c r="F26" s="4">
        <v>-2.2685052947633566E-2</v>
      </c>
      <c r="G26" s="4">
        <v>7.1309301061433916E-3</v>
      </c>
      <c r="H26" s="4">
        <v>-2.2685052947633566E-2</v>
      </c>
      <c r="I26" s="4">
        <v>7.1309301061433916E-3</v>
      </c>
    </row>
    <row r="27" spans="1:9" x14ac:dyDescent="0.25">
      <c r="A27" s="4" t="s">
        <v>10</v>
      </c>
      <c r="B27" s="4">
        <v>-3.8189106527768295E-2</v>
      </c>
      <c r="C27" s="4">
        <v>2.3908551130975664E-2</v>
      </c>
      <c r="D27" s="4">
        <v>-1.597299071723794</v>
      </c>
      <c r="E27" s="4">
        <v>0.13104703707681284</v>
      </c>
      <c r="F27" s="4">
        <v>-8.9148976970879007E-2</v>
      </c>
      <c r="G27" s="4">
        <v>1.277076391534241E-2</v>
      </c>
      <c r="H27" s="4">
        <v>-8.9148976970879007E-2</v>
      </c>
      <c r="I27" s="4">
        <v>1.277076391534241E-2</v>
      </c>
    </row>
    <row r="28" spans="1:9" x14ac:dyDescent="0.25">
      <c r="A28" s="4" t="s">
        <v>11</v>
      </c>
      <c r="B28" s="4">
        <v>1.434548175932612E-2</v>
      </c>
      <c r="C28" s="4">
        <v>5.3249474203724383E-3</v>
      </c>
      <c r="D28" s="4">
        <v>2.6940137858342958</v>
      </c>
      <c r="E28" s="4">
        <v>1.6657500276641417E-2</v>
      </c>
      <c r="F28" s="4">
        <v>2.9956250000435936E-3</v>
      </c>
      <c r="G28" s="4">
        <v>2.5695338518608647E-2</v>
      </c>
      <c r="H28" s="4">
        <v>2.9956250000435936E-3</v>
      </c>
      <c r="I28" s="4">
        <v>2.5695338518608647E-2</v>
      </c>
    </row>
    <row r="29" spans="1:9" x14ac:dyDescent="0.25">
      <c r="A29" s="4" t="s">
        <v>12</v>
      </c>
      <c r="B29" s="4">
        <v>3.516302327041565E-2</v>
      </c>
      <c r="C29" s="4">
        <v>1.6048610090117536E-2</v>
      </c>
      <c r="D29" s="4">
        <v>2.191032312017378</v>
      </c>
      <c r="E29" s="4">
        <v>4.4652828886239913E-2</v>
      </c>
      <c r="F29" s="4">
        <v>9.5622058696862022E-4</v>
      </c>
      <c r="G29" s="4">
        <v>6.9369825953862679E-2</v>
      </c>
      <c r="H29" s="4">
        <v>9.5622058696862022E-4</v>
      </c>
      <c r="I29" s="4">
        <v>6.9369825953862679E-2</v>
      </c>
    </row>
    <row r="30" spans="1:9" x14ac:dyDescent="0.25">
      <c r="A30" s="4" t="s">
        <v>13</v>
      </c>
      <c r="B30" s="4">
        <v>4.3935139914146317E-3</v>
      </c>
      <c r="C30" s="4">
        <v>9.0817962546575152E-3</v>
      </c>
      <c r="D30" s="4">
        <v>0.48377147738383347</v>
      </c>
      <c r="E30" s="4">
        <v>0.63553449834496911</v>
      </c>
      <c r="F30" s="4">
        <v>-1.4963876508441588E-2</v>
      </c>
      <c r="G30" s="4">
        <v>2.3750904491270854E-2</v>
      </c>
      <c r="H30" s="4">
        <v>-1.4963876508441588E-2</v>
      </c>
      <c r="I30" s="4">
        <v>2.3750904491270854E-2</v>
      </c>
    </row>
    <row r="31" spans="1:9" x14ac:dyDescent="0.25">
      <c r="A31" s="4" t="s">
        <v>14</v>
      </c>
      <c r="B31" s="4">
        <v>-4.5695381476590887E-3</v>
      </c>
      <c r="C31" s="4">
        <v>2.439798117706175E-2</v>
      </c>
      <c r="D31" s="4">
        <v>-0.18729164984991592</v>
      </c>
      <c r="E31" s="4">
        <v>0.85394181835771854</v>
      </c>
      <c r="F31" s="4">
        <v>-5.6572604040083282E-2</v>
      </c>
      <c r="G31" s="4">
        <v>4.74335277447651E-2</v>
      </c>
      <c r="H31" s="4">
        <v>-5.6572604040083282E-2</v>
      </c>
      <c r="I31" s="4">
        <v>4.74335277447651E-2</v>
      </c>
    </row>
    <row r="32" spans="1:9" x14ac:dyDescent="0.25">
      <c r="A32" s="4" t="s">
        <v>15</v>
      </c>
      <c r="B32" s="4">
        <v>-3.0098838109782512E-3</v>
      </c>
      <c r="C32" s="4">
        <v>5.8810920778291911E-3</v>
      </c>
      <c r="D32" s="4">
        <v>-0.51178994838816561</v>
      </c>
      <c r="E32" s="4">
        <v>0.61624962063000477</v>
      </c>
      <c r="F32" s="4">
        <v>-1.5545134847662468E-2</v>
      </c>
      <c r="G32" s="4">
        <v>9.5253672257059659E-3</v>
      </c>
      <c r="H32" s="4">
        <v>-1.5545134847662468E-2</v>
      </c>
      <c r="I32" s="4">
        <v>9.5253672257059659E-3</v>
      </c>
    </row>
    <row r="33" spans="1:9" ht="16.5" thickBot="1" x14ac:dyDescent="0.3">
      <c r="A33" s="5" t="s">
        <v>16</v>
      </c>
      <c r="B33" s="5">
        <v>-1.092124246762234E-2</v>
      </c>
      <c r="C33" s="5">
        <v>2.140930802082848E-2</v>
      </c>
      <c r="D33" s="5">
        <v>-0.51011655570546177</v>
      </c>
      <c r="E33" s="5">
        <v>0.61739343209482356</v>
      </c>
      <c r="F33" s="5">
        <v>-5.6554102319366431E-2</v>
      </c>
      <c r="G33" s="5">
        <v>3.4711617384121748E-2</v>
      </c>
      <c r="H33" s="5">
        <v>-5.6554102319366431E-2</v>
      </c>
      <c r="I33" s="5">
        <v>3.4711617384121748E-2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Factors</vt:lpstr>
      <vt:lpstr>reg_1</vt:lpstr>
      <vt:lpstr>Train12Test3</vt:lpstr>
      <vt:lpstr>reg_2</vt:lpstr>
      <vt:lpstr>Train13Test2</vt:lpstr>
      <vt:lpstr>reg_3</vt:lpstr>
      <vt:lpstr>Train23Test1</vt:lpstr>
      <vt:lpstr>Sheet2</vt:lpstr>
      <vt:lpstr>Train123Test4</vt:lpstr>
      <vt:lpstr>reg_123</vt:lpstr>
      <vt:lpstr>Train234Test1</vt:lpstr>
      <vt:lpstr>reg_234</vt:lpstr>
      <vt:lpstr>Train134Test2</vt:lpstr>
      <vt:lpstr>reg_134</vt:lpstr>
      <vt:lpstr>Train124Test3</vt:lpstr>
      <vt:lpstr>reg_124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CirroLytix</dc:creator>
  <cp:lastModifiedBy>CirroLytix</cp:lastModifiedBy>
  <dcterms:created xsi:type="dcterms:W3CDTF">2020-06-07T08:09:44Z</dcterms:created>
  <dcterms:modified xsi:type="dcterms:W3CDTF">2020-06-07T08:42:17Z</dcterms:modified>
</cp:coreProperties>
</file>