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0" yWindow="460" windowWidth="16800" windowHeight="20460"/>
  </bookViews>
  <sheets>
    <sheet name="formatted" sheetId="5" r:id="rId1"/>
    <sheet name="model_details" sheetId="1" r:id="rId2"/>
    <sheet name="raw" sheetId="2" r:id="rId3"/>
    <sheet name="results" sheetId="3" r:id="rId4"/>
    <sheet name="boot" sheetId="4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5" l="1"/>
  <c r="D32" i="5"/>
  <c r="I29" i="5"/>
  <c r="H29" i="5"/>
  <c r="G29" i="5"/>
  <c r="F29" i="5"/>
  <c r="E29" i="5"/>
  <c r="D29" i="5"/>
  <c r="B29" i="5"/>
  <c r="I28" i="5"/>
  <c r="H28" i="5"/>
  <c r="G28" i="5"/>
  <c r="F28" i="5"/>
  <c r="E28" i="5"/>
  <c r="D28" i="5"/>
  <c r="B28" i="5"/>
  <c r="I25" i="5"/>
  <c r="H25" i="5"/>
  <c r="G25" i="5"/>
  <c r="F25" i="5"/>
  <c r="E25" i="5"/>
  <c r="D25" i="5"/>
  <c r="B25" i="5"/>
  <c r="I24" i="5"/>
  <c r="H24" i="5"/>
  <c r="G24" i="5"/>
  <c r="F24" i="5"/>
  <c r="E24" i="5"/>
  <c r="D24" i="5"/>
  <c r="B24" i="5"/>
  <c r="I23" i="5"/>
  <c r="H23" i="5"/>
  <c r="G23" i="5"/>
  <c r="F23" i="5"/>
  <c r="E23" i="5"/>
  <c r="D23" i="5"/>
  <c r="B23" i="5"/>
  <c r="I20" i="5"/>
  <c r="H20" i="5"/>
  <c r="G20" i="5"/>
  <c r="F20" i="5"/>
  <c r="E20" i="5"/>
  <c r="D20" i="5"/>
  <c r="B20" i="5"/>
  <c r="I19" i="5"/>
  <c r="H19" i="5"/>
  <c r="G19" i="5"/>
  <c r="F19" i="5"/>
  <c r="E19" i="5"/>
  <c r="D19" i="5"/>
  <c r="B19" i="5"/>
  <c r="I18" i="5"/>
  <c r="H18" i="5"/>
  <c r="G18" i="5"/>
  <c r="F18" i="5"/>
  <c r="E18" i="5"/>
  <c r="D18" i="5"/>
  <c r="B18" i="5"/>
  <c r="I17" i="5"/>
  <c r="H17" i="5"/>
  <c r="G17" i="5"/>
  <c r="F17" i="5"/>
  <c r="E17" i="5"/>
  <c r="D17" i="5"/>
  <c r="B17" i="5"/>
  <c r="I16" i="5"/>
  <c r="H16" i="5"/>
  <c r="G16" i="5"/>
  <c r="F16" i="5"/>
  <c r="E16" i="5"/>
  <c r="D16" i="5"/>
  <c r="B16" i="5"/>
  <c r="I15" i="5"/>
  <c r="H15" i="5"/>
  <c r="G15" i="5"/>
  <c r="F15" i="5"/>
  <c r="E15" i="5"/>
  <c r="D15" i="5"/>
  <c r="B15" i="5"/>
  <c r="I14" i="5"/>
  <c r="H14" i="5"/>
  <c r="G14" i="5"/>
  <c r="F14" i="5"/>
  <c r="E14" i="5"/>
  <c r="D14" i="5"/>
  <c r="B14" i="5"/>
  <c r="I11" i="5"/>
  <c r="H11" i="5"/>
  <c r="G11" i="5"/>
  <c r="F11" i="5"/>
  <c r="E11" i="5"/>
  <c r="D11" i="5"/>
  <c r="B11" i="5"/>
  <c r="I10" i="5"/>
  <c r="H10" i="5"/>
  <c r="G10" i="5"/>
  <c r="F10" i="5"/>
  <c r="E10" i="5"/>
  <c r="D10" i="5"/>
  <c r="B10" i="5"/>
  <c r="I9" i="5"/>
  <c r="H9" i="5"/>
  <c r="G9" i="5"/>
  <c r="F9" i="5"/>
  <c r="E9" i="5"/>
  <c r="D9" i="5"/>
  <c r="B9" i="5"/>
  <c r="I8" i="5"/>
  <c r="H8" i="5"/>
  <c r="G8" i="5"/>
  <c r="F8" i="5"/>
  <c r="E8" i="5"/>
  <c r="D8" i="5"/>
  <c r="B8" i="5"/>
  <c r="I4" i="5"/>
  <c r="H4" i="5"/>
  <c r="G4" i="5"/>
  <c r="F4" i="5"/>
  <c r="E4" i="5"/>
  <c r="D4" i="5"/>
  <c r="B4" i="5"/>
  <c r="I3" i="5"/>
  <c r="H3" i="5"/>
  <c r="G3" i="5"/>
  <c r="F3" i="5"/>
  <c r="E3" i="5"/>
  <c r="D3" i="5"/>
  <c r="B3" i="5"/>
</calcChain>
</file>

<file path=xl/sharedStrings.xml><?xml version="1.0" encoding="utf-8"?>
<sst xmlns="http://schemas.openxmlformats.org/spreadsheetml/2006/main" count="342" uniqueCount="285">
  <si>
    <t>V1</t>
  </si>
  <si>
    <t>Median.OR</t>
  </si>
  <si>
    <t>V3</t>
  </si>
  <si>
    <t>V4</t>
  </si>
  <si>
    <t>table name</t>
  </si>
  <si>
    <t>observations</t>
  </si>
  <si>
    <t>observations analysed</t>
  </si>
  <si>
    <t>Median Odds Ratio (95%CI) (patients excluded)</t>
  </si>
  <si>
    <t>model_accept_icu_recommend_sims100</t>
  </si>
  <si>
    <t>4976</t>
  </si>
  <si>
    <t>4956</t>
  </si>
  <si>
    <t>3.22424538972491</t>
  </si>
  <si>
    <t>2.38243490355522</t>
  </si>
  <si>
    <t>4.01864734889232</t>
  </si>
  <si>
    <t>vars</t>
  </si>
  <si>
    <t>Estimate</t>
  </si>
  <si>
    <t>Std. Error</t>
  </si>
  <si>
    <t>2.5 %</t>
  </si>
  <si>
    <t>97.5 %</t>
  </si>
  <si>
    <t>z</t>
  </si>
  <si>
    <t>p</t>
  </si>
  <si>
    <t>(Intercept)</t>
  </si>
  <si>
    <t>out_of_hours</t>
  </si>
  <si>
    <t>weekend</t>
  </si>
  <si>
    <t>winter</t>
  </si>
  <si>
    <t>room_cmp2[-5, 1)</t>
  </si>
  <si>
    <t>room_cmp2[ 1, 3)</t>
  </si>
  <si>
    <t>age_k1</t>
  </si>
  <si>
    <t>age_k2</t>
  </si>
  <si>
    <t>age_k3</t>
  </si>
  <si>
    <t>male</t>
  </si>
  <si>
    <t>sepsis_dx1</t>
  </si>
  <si>
    <t>sepsis_dx2</t>
  </si>
  <si>
    <t>sepsis_dx3</t>
  </si>
  <si>
    <t>sepsis_dx4</t>
  </si>
  <si>
    <t>osupp2</t>
  </si>
  <si>
    <t>icnarc_score</t>
  </si>
  <si>
    <t>periarrest</t>
  </si>
  <si>
    <t>1.67933401506557</t>
  </si>
  <si>
    <t>1.48372222485596</t>
  </si>
  <si>
    <t>1.13000611252264</t>
  </si>
  <si>
    <t>1.13648770253091</t>
  </si>
  <si>
    <t>0.558600507775911</t>
  </si>
  <si>
    <t>0.729835754987965</t>
  </si>
  <si>
    <t>0.883292186687958</t>
  </si>
  <si>
    <t>0.80135887582721</t>
  </si>
  <si>
    <t>0.638749794756328</t>
  </si>
  <si>
    <t>1.07229287044779</t>
  </si>
  <si>
    <t>1.21500255042752</t>
  </si>
  <si>
    <t>1.12755615719773</t>
  </si>
  <si>
    <t>1.23665899323646</t>
  </si>
  <si>
    <t>0.937838928467938</t>
  </si>
  <si>
    <t>0.859447364819035</t>
  </si>
  <si>
    <t>1.03599400856815</t>
  </si>
  <si>
    <t>3.14552178578687</t>
  </si>
  <si>
    <t>1.25993264696038</t>
  </si>
  <si>
    <t>1.07977665047067</t>
  </si>
  <si>
    <t>1.08398546399021</t>
  </si>
  <si>
    <t>1.09003072040875</t>
  </si>
  <si>
    <t>1.14930399883789</t>
  </si>
  <si>
    <t>1.09489461196642</t>
  </si>
  <si>
    <t>1.14081193205572</t>
  </si>
  <si>
    <t>1.13026656758619</t>
  </si>
  <si>
    <t>1.14681798250195</t>
  </si>
  <si>
    <t>1.0727826732408</t>
  </si>
  <si>
    <t>1.12229916447968</t>
  </si>
  <si>
    <t>1.16393451874005</t>
  </si>
  <si>
    <t>1.13017164560547</t>
  </si>
  <si>
    <t>1.09110413237956</t>
  </si>
  <si>
    <t>1.11566563412932</t>
  </si>
  <si>
    <t>1.00499460379992</t>
  </si>
  <si>
    <t>1.15276979990788</t>
  </si>
  <si>
    <t>1.0677262826035</t>
  </si>
  <si>
    <t>1.27649552354476</t>
  </si>
  <si>
    <t>0.964797291389126</t>
  </si>
  <si>
    <t>0.959811972483496</t>
  </si>
  <si>
    <t>0.425256601273947</t>
  </si>
  <si>
    <t>0.611021946550375</t>
  </si>
  <si>
    <t>0.68228669404148</t>
  </si>
  <si>
    <t>0.630368406731175</t>
  </si>
  <si>
    <t>0.488341584108181</t>
  </si>
  <si>
    <t>0.934354079938212</t>
  </si>
  <si>
    <t>0.969094347951702</t>
  </si>
  <si>
    <t>0.837376176092139</t>
  </si>
  <si>
    <t>0.972946221714799</t>
  </si>
  <si>
    <t>0.790518187770295</t>
  </si>
  <si>
    <t>0.693512426247889</t>
  </si>
  <si>
    <t>1.02592688560884</t>
  </si>
  <si>
    <t>2.38056171035207</t>
  </si>
  <si>
    <t>2.64127874353687</t>
  </si>
  <si>
    <t>1.72459017671936</t>
  </si>
  <si>
    <t>1.32350476699621</t>
  </si>
  <si>
    <t>1.34568471224835</t>
  </si>
  <si>
    <t>0.733755869639035</t>
  </si>
  <si>
    <t>0.871753023383324</t>
  </si>
  <si>
    <t>1.14351502656823</t>
  </si>
  <si>
    <t>1.01873133394661</t>
  </si>
  <si>
    <t>0.83548342713093</t>
  </si>
  <si>
    <t>1.23059557902204</t>
  </si>
  <si>
    <t>1.52331008912142</t>
  </si>
  <si>
    <t>1.51829359842526</t>
  </si>
  <si>
    <t>1.5718499454751</t>
  </si>
  <si>
    <t>1.11261431976751</t>
  </si>
  <si>
    <t>1.06508513032809</t>
  </si>
  <si>
    <t>1.04615991728511</t>
  </si>
  <si>
    <t>4.15629103914156</t>
  </si>
  <si>
    <t>2.24357824117123</t>
  </si>
  <si>
    <t>5.14048575852749</t>
  </si>
  <si>
    <t>1.51557827426612</t>
  </si>
  <si>
    <t>1.48415101400508</t>
  </si>
  <si>
    <t>-4.18464495666484</t>
  </si>
  <si>
    <t>-3.47388391311573</t>
  </si>
  <si>
    <t>-0.941999500562535</t>
  </si>
  <si>
    <t>-1.80841207237063</t>
  </si>
  <si>
    <t>-3.27205448122188</t>
  </si>
  <si>
    <t>0.993499812925248</t>
  </si>
  <si>
    <t>1.68787638712862</t>
  </si>
  <si>
    <t>0.790828590105106</t>
  </si>
  <si>
    <t>1.73583571366898</t>
  </si>
  <si>
    <t>-0.736058642990139</t>
  </si>
  <si>
    <t>-1.38386499341756</t>
  </si>
  <si>
    <t>7.09757904143393</t>
  </si>
  <si>
    <t>8.06076801180993</t>
  </si>
  <si>
    <t>0.0248595505421248</t>
  </si>
  <si>
    <t>2.7402909487261e-07</t>
  </si>
  <si>
    <t>0.129626024062827</t>
  </si>
  <si>
    <t>0.137768862079463</t>
  </si>
  <si>
    <t>2.85612146032677e-05</t>
  </si>
  <si>
    <t>0.000512982920373602</t>
  </si>
  <si>
    <t>0.346192895611666</t>
  </si>
  <si>
    <t>0.0705423904040071</t>
  </si>
  <si>
    <t>0.00106768999475057</t>
  </si>
  <si>
    <t>0.320466441594385</t>
  </si>
  <si>
    <t>0.0914349602601353</t>
  </si>
  <si>
    <t>0.429044023841395</t>
  </si>
  <si>
    <t>0.0825928873398659</t>
  </si>
  <si>
    <t>0.461695010052449</t>
  </si>
  <si>
    <t>0.166399797510916</t>
  </si>
  <si>
    <t>1.26961198013311e-12</t>
  </si>
  <si>
    <t>7.5816591898809e-16</t>
  </si>
  <si>
    <t>OR</t>
  </si>
  <si>
    <t>CI</t>
  </si>
  <si>
    <t>star</t>
  </si>
  <si>
    <t>L95</t>
  </si>
  <si>
    <t>U95</t>
  </si>
  <si>
    <t>1.68</t>
  </si>
  <si>
    <t>1.48</t>
  </si>
  <si>
    <t>1.13</t>
  </si>
  <si>
    <t>1.14</t>
  </si>
  <si>
    <t>0.56</t>
  </si>
  <si>
    <t>0.73</t>
  </si>
  <si>
    <t>0.88</t>
  </si>
  <si>
    <t>0.80</t>
  </si>
  <si>
    <t>0.64</t>
  </si>
  <si>
    <t>1.07</t>
  </si>
  <si>
    <t>1.22</t>
  </si>
  <si>
    <t>1.24</t>
  </si>
  <si>
    <t>0.94</t>
  </si>
  <si>
    <t>0.86</t>
  </si>
  <si>
    <t>1.04</t>
  </si>
  <si>
    <t>3.15</t>
  </si>
  <si>
    <t>(1.07--2.64)</t>
  </si>
  <si>
    <t>(1.28--1.72)</t>
  </si>
  <si>
    <t>(0.96--1.32)</t>
  </si>
  <si>
    <t>(0.96--1.35)</t>
  </si>
  <si>
    <t>(0.43--0.73)</t>
  </si>
  <si>
    <t>(0.61--0.87)</t>
  </si>
  <si>
    <t>(0.68--1.14)</t>
  </si>
  <si>
    <t>(0.63--1.02)</t>
  </si>
  <si>
    <t>(0.49--0.84)</t>
  </si>
  <si>
    <t>(0.93--1.23)</t>
  </si>
  <si>
    <t>(0.97--1.52)</t>
  </si>
  <si>
    <t>(0.84--1.52)</t>
  </si>
  <si>
    <t>(0.97--1.57)</t>
  </si>
  <si>
    <t>(0.79--1.11)</t>
  </si>
  <si>
    <t>(0.69--1.07)</t>
  </si>
  <si>
    <t>(1.03--1.05)</t>
  </si>
  <si>
    <t>(2.38--4.16)</t>
  </si>
  <si>
    <t>0.025</t>
  </si>
  <si>
    <t>&lt;0.001</t>
  </si>
  <si>
    <t>0.130</t>
  </si>
  <si>
    <t>0.138</t>
  </si>
  <si>
    <t>0.001</t>
  </si>
  <si>
    <t>0.346</t>
  </si>
  <si>
    <t>0.071</t>
  </si>
  <si>
    <t>0.320</t>
  </si>
  <si>
    <t>0.091</t>
  </si>
  <si>
    <t>0.429</t>
  </si>
  <si>
    <t>0.083</t>
  </si>
  <si>
    <t>0.462</t>
  </si>
  <si>
    <t>0.166</t>
  </si>
  <si>
    <t>*</t>
  </si>
  <si>
    <t>***</t>
  </si>
  <si>
    <t/>
  </si>
  <si>
    <t>**</t>
  </si>
  <si>
    <t>1.28</t>
  </si>
  <si>
    <t>0.96</t>
  </si>
  <si>
    <t>0.43</t>
  </si>
  <si>
    <t>0.61</t>
  </si>
  <si>
    <t>0.68</t>
  </si>
  <si>
    <t>0.63</t>
  </si>
  <si>
    <t>0.49</t>
  </si>
  <si>
    <t>0.93</t>
  </si>
  <si>
    <t>0.97</t>
  </si>
  <si>
    <t>0.84</t>
  </si>
  <si>
    <t>0.79</t>
  </si>
  <si>
    <t>0.69</t>
  </si>
  <si>
    <t>1.03</t>
  </si>
  <si>
    <t>2.38</t>
  </si>
  <si>
    <t>2.64</t>
  </si>
  <si>
    <t>1.72</t>
  </si>
  <si>
    <t>1.32</t>
  </si>
  <si>
    <t>1.35</t>
  </si>
  <si>
    <t>0.87</t>
  </si>
  <si>
    <t>1.02</t>
  </si>
  <si>
    <t>1.23</t>
  </si>
  <si>
    <t>1.52</t>
  </si>
  <si>
    <t>1.57</t>
  </si>
  <si>
    <t>1.11</t>
  </si>
  <si>
    <t>1.05</t>
  </si>
  <si>
    <t>4.16</t>
  </si>
  <si>
    <t>parm</t>
  </si>
  <si>
    <t>est.Median.OR</t>
  </si>
  <si>
    <t>l95</t>
  </si>
  <si>
    <t>u95</t>
  </si>
  <si>
    <t>p.beds1</t>
  </si>
  <si>
    <t>p.beds2</t>
  </si>
  <si>
    <t>p.beds3</t>
  </si>
  <si>
    <t>p.extra2v1</t>
  </si>
  <si>
    <t>n2.extra</t>
  </si>
  <si>
    <t>p.extra3v1</t>
  </si>
  <si>
    <t>n3.extra</t>
  </si>
  <si>
    <t>n.extra</t>
  </si>
  <si>
    <t>0.701227916099127</t>
  </si>
  <si>
    <t>0.600371640036892</t>
  </si>
  <si>
    <t>0.647842530305174</t>
  </si>
  <si>
    <t>0.100856276062235</t>
  </si>
  <si>
    <t>38</t>
  </si>
  <si>
    <t>0.0533853857939522</t>
  </si>
  <si>
    <t>63</t>
  </si>
  <si>
    <t>101</t>
  </si>
  <si>
    <t>0.615593905745721</t>
  </si>
  <si>
    <t>0.481396841174218</t>
  </si>
  <si>
    <t>0.552894099397314</t>
  </si>
  <si>
    <t>0.0576541246115445</t>
  </si>
  <si>
    <t>21.7496177580595</t>
  </si>
  <si>
    <t>0.0256119873927518</t>
  </si>
  <si>
    <t>30.7851741261423</t>
  </si>
  <si>
    <t>62.3859969705085</t>
  </si>
  <si>
    <t>0.742833864293775</t>
  </si>
  <si>
    <t>0.657829496700137</t>
  </si>
  <si>
    <t>0.690582340551207</t>
  </si>
  <si>
    <t>0.161547307553597</t>
  </si>
  <si>
    <t>60.9503822419405</t>
  </si>
  <si>
    <t>0.0893393426982228</t>
  </si>
  <si>
    <t>105.594825873858</t>
  </si>
  <si>
    <t>156.694003029492</t>
  </si>
  <si>
    <t>Odds ratio (95% CI)</t>
  </si>
  <si>
    <t>p-value</t>
  </si>
  <si>
    <t>Age category (years)</t>
  </si>
  <si>
    <t>18-39</t>
  </si>
  <si>
    <t>Reference</t>
  </si>
  <si>
    <t>40-59</t>
  </si>
  <si>
    <t>60-79</t>
  </si>
  <si>
    <t>80+</t>
  </si>
  <si>
    <t>Male</t>
  </si>
  <si>
    <t>Sepsis diagnosis</t>
  </si>
  <si>
    <t>Not septic</t>
  </si>
  <si>
    <t>Unspecified sepsis</t>
  </si>
  <si>
    <t>Genito-urinary sepsis</t>
  </si>
  <si>
    <t>Abdominal sepsis</t>
  </si>
  <si>
    <t>Chest sepsis</t>
  </si>
  <si>
    <t>Pre-existing organ support</t>
  </si>
  <si>
    <t>ICNARC physiology score</t>
  </si>
  <si>
    <t>Reported to be peri-arrest</t>
  </si>
  <si>
    <t>Assessment timing</t>
  </si>
  <si>
    <t>Out-of-hours (7pm-7am)</t>
  </si>
  <si>
    <t>Saturday/Sunday</t>
  </si>
  <si>
    <t>Winter (Dec-Mar)</t>
  </si>
  <si>
    <t>Critical care availability</t>
  </si>
  <si>
    <t>Two or more beds</t>
  </si>
  <si>
    <t>One or two beds</t>
  </si>
  <si>
    <t>Zero or fewer beds</t>
  </si>
  <si>
    <t>Hospital level variation</t>
  </si>
  <si>
    <t>Median 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</si>
</sst>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</font>
    <font>
      <sz val="11"/>
      <color rgb="FF000000"/>
      <name val="Times New Roman"/>
    </font>
    <font>
      <i/>
      <sz val="11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3" fillId="0" borderId="0" xfId="0" applyFont="1"/>
    <xf numFmtId="0" fontId="2" fillId="0" borderId="0" xfId="0" applyFont="1" applyAlignment="1"/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3" borderId="1" xfId="0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showGridLines="0" tabSelected="1" workbookViewId="0">
      <selection activeCell="M22" sqref="M22"/>
    </sheetView>
  </sheetViews>
  <sheetFormatPr baseColWidth="10" defaultRowHeight="14" x14ac:dyDescent="0.15"/>
  <cols>
    <col min="1" max="1" width="10.83203125" style="1"/>
    <col min="2" max="2" width="14.5" style="1" hidden="1" customWidth="1"/>
    <col min="3" max="3" width="22" style="1" customWidth="1"/>
    <col min="4" max="4" width="10.83203125" style="2"/>
    <col min="5" max="5" width="10" style="1" bestFit="1" customWidth="1"/>
    <col min="6" max="6" width="6.5" style="2" bestFit="1" customWidth="1"/>
    <col min="7" max="9" width="0" style="1" hidden="1" customWidth="1"/>
    <col min="10" max="16384" width="10.83203125" style="1"/>
  </cols>
  <sheetData>
    <row r="3" spans="2:9" hidden="1" x14ac:dyDescent="0.15">
      <c r="B3" s="1" t="str">
        <f>results!A1</f>
        <v>vars</v>
      </c>
      <c r="D3" s="2" t="str">
        <f>results!B1</f>
        <v>OR</v>
      </c>
      <c r="E3" s="1" t="str">
        <f>results!C1</f>
        <v>CI</v>
      </c>
      <c r="F3" s="2" t="str">
        <f>results!D1</f>
        <v>p</v>
      </c>
      <c r="G3" s="1" t="str">
        <f>results!E1</f>
        <v>star</v>
      </c>
      <c r="H3" s="1" t="str">
        <f>results!F1</f>
        <v>L95</v>
      </c>
      <c r="I3" s="1" t="str">
        <f>results!G1</f>
        <v>U95</v>
      </c>
    </row>
    <row r="4" spans="2:9" hidden="1" x14ac:dyDescent="0.15">
      <c r="B4" s="1" t="str">
        <f>results!A2</f>
        <v>(Intercept)</v>
      </c>
      <c r="D4" s="2" t="str">
        <f>results!B2</f>
        <v>1.68</v>
      </c>
      <c r="E4" s="1" t="str">
        <f>results!C2</f>
        <v>(1.07--2.64)</v>
      </c>
      <c r="F4" s="2" t="str">
        <f>results!D2</f>
        <v>0.025</v>
      </c>
      <c r="G4" s="1" t="str">
        <f>results!E2</f>
        <v>*</v>
      </c>
      <c r="H4" s="1" t="str">
        <f>results!F2</f>
        <v>1.07</v>
      </c>
      <c r="I4" s="1" t="str">
        <f>results!G2</f>
        <v>2.64</v>
      </c>
    </row>
    <row r="5" spans="2:9" x14ac:dyDescent="0.15">
      <c r="C5" s="3"/>
      <c r="D5" s="4" t="s">
        <v>257</v>
      </c>
      <c r="E5" s="4"/>
      <c r="F5" s="5" t="s">
        <v>258</v>
      </c>
    </row>
    <row r="6" spans="2:9" x14ac:dyDescent="0.15">
      <c r="C6" s="6" t="s">
        <v>259</v>
      </c>
    </row>
    <row r="7" spans="2:9" x14ac:dyDescent="0.15">
      <c r="C7" s="7" t="s">
        <v>260</v>
      </c>
      <c r="D7" s="8" t="s">
        <v>261</v>
      </c>
      <c r="E7" s="8"/>
      <c r="F7" s="8"/>
    </row>
    <row r="8" spans="2:9" x14ac:dyDescent="0.15">
      <c r="B8" s="1" t="str">
        <f>results!A8</f>
        <v>age_k1</v>
      </c>
      <c r="C8" s="7" t="s">
        <v>262</v>
      </c>
      <c r="D8" s="2" t="str">
        <f>results!B8</f>
        <v>0.88</v>
      </c>
      <c r="E8" s="1" t="str">
        <f>results!C8</f>
        <v>(0.68--1.14)</v>
      </c>
      <c r="F8" s="2" t="str">
        <f>results!D8</f>
        <v>0.346</v>
      </c>
      <c r="G8" s="1" t="str">
        <f>results!E8</f>
        <v/>
      </c>
      <c r="H8" s="1" t="str">
        <f>results!F8</f>
        <v>0.68</v>
      </c>
      <c r="I8" s="1" t="str">
        <f>results!G8</f>
        <v>1.14</v>
      </c>
    </row>
    <row r="9" spans="2:9" x14ac:dyDescent="0.15">
      <c r="B9" s="1" t="str">
        <f>results!A9</f>
        <v>age_k2</v>
      </c>
      <c r="C9" s="7" t="s">
        <v>263</v>
      </c>
      <c r="D9" s="2" t="str">
        <f>results!B9</f>
        <v>0.80</v>
      </c>
      <c r="E9" s="1" t="str">
        <f>results!C9</f>
        <v>(0.63--1.02)</v>
      </c>
      <c r="F9" s="2" t="str">
        <f>results!D9</f>
        <v>0.071</v>
      </c>
      <c r="G9" s="1" t="str">
        <f>results!E9</f>
        <v/>
      </c>
      <c r="H9" s="1" t="str">
        <f>results!F9</f>
        <v>0.63</v>
      </c>
      <c r="I9" s="1" t="str">
        <f>results!G9</f>
        <v>1.02</v>
      </c>
    </row>
    <row r="10" spans="2:9" x14ac:dyDescent="0.15">
      <c r="B10" s="1" t="str">
        <f>results!A10</f>
        <v>age_k3</v>
      </c>
      <c r="C10" s="7" t="s">
        <v>264</v>
      </c>
      <c r="D10" s="2" t="str">
        <f>results!B10</f>
        <v>0.64</v>
      </c>
      <c r="E10" s="1" t="str">
        <f>results!C10</f>
        <v>(0.49--0.84)</v>
      </c>
      <c r="F10" s="2" t="str">
        <f>results!D10</f>
        <v>0.001</v>
      </c>
      <c r="G10" s="1" t="str">
        <f>results!E10</f>
        <v>**</v>
      </c>
      <c r="H10" s="1" t="str">
        <f>results!F10</f>
        <v>0.49</v>
      </c>
      <c r="I10" s="1" t="str">
        <f>results!G10</f>
        <v>0.84</v>
      </c>
    </row>
    <row r="11" spans="2:9" x14ac:dyDescent="0.15">
      <c r="B11" s="1" t="str">
        <f>results!A11</f>
        <v>male</v>
      </c>
      <c r="C11" s="9" t="s">
        <v>265</v>
      </c>
      <c r="D11" s="10" t="str">
        <f>results!B11</f>
        <v>1.07</v>
      </c>
      <c r="E11" s="11" t="str">
        <f>results!C11</f>
        <v>(0.93--1.23)</v>
      </c>
      <c r="F11" s="10" t="str">
        <f>results!D11</f>
        <v>0.320</v>
      </c>
      <c r="G11" s="1" t="str">
        <f>results!E11</f>
        <v/>
      </c>
      <c r="H11" s="1" t="str">
        <f>results!F11</f>
        <v>0.93</v>
      </c>
      <c r="I11" s="1" t="str">
        <f>results!G11</f>
        <v>1.23</v>
      </c>
    </row>
    <row r="12" spans="2:9" x14ac:dyDescent="0.15">
      <c r="C12" s="12" t="s">
        <v>266</v>
      </c>
      <c r="D12" s="13"/>
      <c r="E12" s="14"/>
      <c r="F12" s="13"/>
    </row>
    <row r="13" spans="2:9" x14ac:dyDescent="0.15">
      <c r="C13" s="15" t="s">
        <v>267</v>
      </c>
      <c r="D13" s="16" t="s">
        <v>261</v>
      </c>
      <c r="E13" s="16"/>
      <c r="F13" s="16"/>
    </row>
    <row r="14" spans="2:9" x14ac:dyDescent="0.15">
      <c r="B14" s="1" t="str">
        <f>results!A12</f>
        <v>sepsis_dx1</v>
      </c>
      <c r="C14" s="15" t="s">
        <v>268</v>
      </c>
      <c r="D14" s="13" t="str">
        <f>results!B12</f>
        <v>1.22</v>
      </c>
      <c r="E14" s="14" t="str">
        <f>results!C12</f>
        <v>(0.97--1.52)</v>
      </c>
      <c r="F14" s="13" t="str">
        <f>results!D12</f>
        <v>0.091</v>
      </c>
      <c r="G14" s="1" t="str">
        <f>results!E12</f>
        <v/>
      </c>
      <c r="H14" s="1" t="str">
        <f>results!F12</f>
        <v>0.97</v>
      </c>
      <c r="I14" s="1" t="str">
        <f>results!G12</f>
        <v>1.52</v>
      </c>
    </row>
    <row r="15" spans="2:9" x14ac:dyDescent="0.15">
      <c r="B15" s="1" t="str">
        <f>results!A13</f>
        <v>sepsis_dx2</v>
      </c>
      <c r="C15" s="15" t="s">
        <v>269</v>
      </c>
      <c r="D15" s="13" t="str">
        <f>results!B13</f>
        <v>1.13</v>
      </c>
      <c r="E15" s="14" t="str">
        <f>results!C13</f>
        <v>(0.84--1.52)</v>
      </c>
      <c r="F15" s="13" t="str">
        <f>results!D13</f>
        <v>0.429</v>
      </c>
      <c r="G15" s="1" t="str">
        <f>results!E13</f>
        <v/>
      </c>
      <c r="H15" s="1" t="str">
        <f>results!F13</f>
        <v>0.84</v>
      </c>
      <c r="I15" s="1" t="str">
        <f>results!G13</f>
        <v>1.52</v>
      </c>
    </row>
    <row r="16" spans="2:9" x14ac:dyDescent="0.15">
      <c r="B16" s="1" t="str">
        <f>results!A14</f>
        <v>sepsis_dx3</v>
      </c>
      <c r="C16" s="15" t="s">
        <v>270</v>
      </c>
      <c r="D16" s="13" t="str">
        <f>results!B14</f>
        <v>1.24</v>
      </c>
      <c r="E16" s="14" t="str">
        <f>results!C14</f>
        <v>(0.97--1.57)</v>
      </c>
      <c r="F16" s="13" t="str">
        <f>results!D14</f>
        <v>0.083</v>
      </c>
      <c r="G16" s="1" t="str">
        <f>results!E14</f>
        <v/>
      </c>
      <c r="H16" s="1" t="str">
        <f>results!F14</f>
        <v>0.97</v>
      </c>
      <c r="I16" s="1" t="str">
        <f>results!G14</f>
        <v>1.57</v>
      </c>
    </row>
    <row r="17" spans="2:9" x14ac:dyDescent="0.15">
      <c r="B17" s="1" t="str">
        <f>results!A15</f>
        <v>sepsis_dx4</v>
      </c>
      <c r="C17" s="15" t="s">
        <v>271</v>
      </c>
      <c r="D17" s="13" t="str">
        <f>results!B15</f>
        <v>0.94</v>
      </c>
      <c r="E17" s="14" t="str">
        <f>results!C15</f>
        <v>(0.79--1.11)</v>
      </c>
      <c r="F17" s="13" t="str">
        <f>results!D15</f>
        <v>0.462</v>
      </c>
      <c r="G17" s="1" t="str">
        <f>results!E15</f>
        <v/>
      </c>
      <c r="H17" s="1" t="str">
        <f>results!F15</f>
        <v>0.79</v>
      </c>
      <c r="I17" s="1" t="str">
        <f>results!G15</f>
        <v>1.11</v>
      </c>
    </row>
    <row r="18" spans="2:9" x14ac:dyDescent="0.15">
      <c r="B18" s="1" t="str">
        <f>results!A16</f>
        <v>osupp2</v>
      </c>
      <c r="C18" s="9" t="s">
        <v>272</v>
      </c>
      <c r="D18" s="10" t="str">
        <f>results!B16</f>
        <v>0.86</v>
      </c>
      <c r="E18" s="11" t="str">
        <f>results!C16</f>
        <v>(0.69--1.07)</v>
      </c>
      <c r="F18" s="10" t="str">
        <f>results!D16</f>
        <v>0.166</v>
      </c>
      <c r="G18" s="1" t="str">
        <f>results!E16</f>
        <v/>
      </c>
      <c r="H18" s="1" t="str">
        <f>results!F16</f>
        <v>0.69</v>
      </c>
      <c r="I18" s="1" t="str">
        <f>results!G16</f>
        <v>1.07</v>
      </c>
    </row>
    <row r="19" spans="2:9" x14ac:dyDescent="0.15">
      <c r="B19" s="1" t="str">
        <f>results!A17</f>
        <v>icnarc_score</v>
      </c>
      <c r="C19" s="6" t="s">
        <v>273</v>
      </c>
      <c r="D19" s="2" t="str">
        <f>results!B17</f>
        <v>1.04</v>
      </c>
      <c r="E19" s="1" t="str">
        <f>results!C17</f>
        <v>(1.03--1.05)</v>
      </c>
      <c r="F19" s="2" t="str">
        <f>results!D17</f>
        <v>&lt;0.001</v>
      </c>
      <c r="G19" s="1" t="str">
        <f>results!E17</f>
        <v>***</v>
      </c>
      <c r="H19" s="1" t="str">
        <f>results!F17</f>
        <v>1.03</v>
      </c>
      <c r="I19" s="1" t="str">
        <f>results!G17</f>
        <v>1.05</v>
      </c>
    </row>
    <row r="20" spans="2:9" x14ac:dyDescent="0.15">
      <c r="B20" s="1" t="str">
        <f>results!A18</f>
        <v>periarrest</v>
      </c>
      <c r="C20" s="17" t="s">
        <v>274</v>
      </c>
      <c r="D20" s="18" t="str">
        <f>results!B18</f>
        <v>3.15</v>
      </c>
      <c r="E20" s="19" t="str">
        <f>results!C18</f>
        <v>(2.38--4.16)</v>
      </c>
      <c r="F20" s="18" t="str">
        <f>results!D18</f>
        <v>&lt;0.001</v>
      </c>
      <c r="G20" s="1" t="str">
        <f>results!E18</f>
        <v>***</v>
      </c>
      <c r="H20" s="1" t="str">
        <f>results!F18</f>
        <v>2.38</v>
      </c>
      <c r="I20" s="1" t="str">
        <f>results!G18</f>
        <v>4.16</v>
      </c>
    </row>
    <row r="21" spans="2:9" s="14" customFormat="1" x14ac:dyDescent="0.15">
      <c r="C21" s="20"/>
      <c r="D21" s="21"/>
      <c r="E21" s="22"/>
      <c r="F21" s="21"/>
    </row>
    <row r="22" spans="2:9" x14ac:dyDescent="0.15">
      <c r="C22" s="23" t="s">
        <v>275</v>
      </c>
      <c r="E22" s="24"/>
    </row>
    <row r="23" spans="2:9" x14ac:dyDescent="0.15">
      <c r="B23" s="1" t="str">
        <f>results!A3</f>
        <v>out_of_hours</v>
      </c>
      <c r="C23" s="7" t="s">
        <v>276</v>
      </c>
      <c r="D23" s="2" t="str">
        <f>results!B3</f>
        <v>1.48</v>
      </c>
      <c r="E23" s="1" t="str">
        <f>results!C3</f>
        <v>(1.28--1.72)</v>
      </c>
      <c r="F23" s="2" t="str">
        <f>results!D3</f>
        <v>&lt;0.001</v>
      </c>
      <c r="G23" s="1" t="str">
        <f>results!E3</f>
        <v>***</v>
      </c>
      <c r="H23" s="1" t="str">
        <f>results!F3</f>
        <v>1.28</v>
      </c>
      <c r="I23" s="1" t="str">
        <f>results!G3</f>
        <v>1.72</v>
      </c>
    </row>
    <row r="24" spans="2:9" x14ac:dyDescent="0.15">
      <c r="B24" s="1" t="str">
        <f>results!A4</f>
        <v>weekend</v>
      </c>
      <c r="C24" s="25" t="s">
        <v>277</v>
      </c>
      <c r="D24" s="10" t="str">
        <f>results!B4</f>
        <v>1.13</v>
      </c>
      <c r="E24" s="11" t="str">
        <f>results!C4</f>
        <v>(0.96--1.32)</v>
      </c>
      <c r="F24" s="10" t="str">
        <f>results!D4</f>
        <v>0.130</v>
      </c>
      <c r="G24" s="1" t="str">
        <f>results!E4</f>
        <v/>
      </c>
      <c r="H24" s="1" t="str">
        <f>results!F4</f>
        <v>0.96</v>
      </c>
      <c r="I24" s="1" t="str">
        <f>results!G4</f>
        <v>1.32</v>
      </c>
    </row>
    <row r="25" spans="2:9" x14ac:dyDescent="0.15">
      <c r="B25" s="1" t="str">
        <f>results!A5</f>
        <v>winter</v>
      </c>
      <c r="C25" s="7" t="s">
        <v>278</v>
      </c>
      <c r="D25" s="2" t="str">
        <f>results!B5</f>
        <v>1.14</v>
      </c>
      <c r="E25" s="1" t="str">
        <f>results!C5</f>
        <v>(0.96--1.35)</v>
      </c>
      <c r="F25" s="2" t="str">
        <f>results!D5</f>
        <v>0.138</v>
      </c>
      <c r="G25" s="1" t="str">
        <f>results!E5</f>
        <v/>
      </c>
      <c r="H25" s="1" t="str">
        <f>results!F5</f>
        <v>0.96</v>
      </c>
      <c r="I25" s="1" t="str">
        <f>results!G5</f>
        <v>1.35</v>
      </c>
    </row>
    <row r="26" spans="2:9" x14ac:dyDescent="0.15">
      <c r="C26" s="26" t="s">
        <v>279</v>
      </c>
      <c r="D26" s="10"/>
      <c r="E26" s="11"/>
      <c r="F26" s="10"/>
    </row>
    <row r="27" spans="2:9" x14ac:dyDescent="0.15">
      <c r="C27" s="25" t="s">
        <v>280</v>
      </c>
      <c r="D27" s="27" t="s">
        <v>261</v>
      </c>
      <c r="E27" s="27"/>
      <c r="F27" s="27"/>
    </row>
    <row r="28" spans="2:9" x14ac:dyDescent="0.15">
      <c r="B28" s="1" t="str">
        <f>results!A6</f>
        <v>room_cmp2[-5, 1)</v>
      </c>
      <c r="C28" s="25" t="s">
        <v>281</v>
      </c>
      <c r="D28" s="10" t="str">
        <f>results!B7</f>
        <v>0.73</v>
      </c>
      <c r="E28" s="10" t="str">
        <f>results!C7</f>
        <v>(0.61--0.87)</v>
      </c>
      <c r="F28" s="10" t="str">
        <f>results!D7</f>
        <v>0.001</v>
      </c>
      <c r="G28" s="1" t="str">
        <f>results!E6</f>
        <v>***</v>
      </c>
      <c r="H28" s="1" t="str">
        <f>results!F6</f>
        <v>0.43</v>
      </c>
      <c r="I28" s="1" t="str">
        <f>results!G6</f>
        <v>0.73</v>
      </c>
    </row>
    <row r="29" spans="2:9" x14ac:dyDescent="0.15">
      <c r="B29" s="1" t="str">
        <f>results!A7</f>
        <v>room_cmp2[ 1, 3)</v>
      </c>
      <c r="C29" s="25" t="s">
        <v>282</v>
      </c>
      <c r="D29" s="10" t="str">
        <f>results!B6</f>
        <v>0.56</v>
      </c>
      <c r="E29" s="10" t="str">
        <f>results!C6</f>
        <v>(0.43--0.73)</v>
      </c>
      <c r="F29" s="10" t="str">
        <f>results!D6</f>
        <v>&lt;0.001</v>
      </c>
      <c r="G29" s="1" t="str">
        <f>results!E7</f>
        <v>***</v>
      </c>
      <c r="H29" s="1" t="str">
        <f>results!F7</f>
        <v>0.61</v>
      </c>
      <c r="I29" s="1" t="str">
        <f>results!G7</f>
        <v>0.87</v>
      </c>
    </row>
    <row r="30" spans="2:9" x14ac:dyDescent="0.15">
      <c r="C30" s="28"/>
      <c r="D30" s="29"/>
      <c r="E30" s="30"/>
      <c r="F30" s="29"/>
    </row>
    <row r="31" spans="2:9" x14ac:dyDescent="0.15">
      <c r="C31" s="11" t="s">
        <v>283</v>
      </c>
      <c r="D31" s="10"/>
      <c r="E31" s="11"/>
      <c r="F31" s="10"/>
    </row>
    <row r="32" spans="2:9" x14ac:dyDescent="0.15">
      <c r="C32" s="31" t="s">
        <v>284</v>
      </c>
      <c r="D32" s="32">
        <f>VALUE(boot!B2)</f>
        <v>3.2242453897249099</v>
      </c>
      <c r="E32" s="31" t="str">
        <f>CONCATENATE("(",ROUND(VALUE(boot!C2),2),"--",ROUND(VALUE(boot!D2),2),")")</f>
        <v>(2.38--4.02)</v>
      </c>
      <c r="F32" s="31"/>
    </row>
  </sheetData>
  <mergeCells count="4">
    <mergeCell ref="D5:E5"/>
    <mergeCell ref="D7:F7"/>
    <mergeCell ref="D13:F13"/>
    <mergeCell ref="D27:F2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8</v>
      </c>
      <c r="C2" t="s">
        <v>4</v>
      </c>
      <c r="D2" t="s">
        <v>8</v>
      </c>
    </row>
    <row r="3" spans="1:4" x14ac:dyDescent="0.2">
      <c r="A3" t="s">
        <v>5</v>
      </c>
      <c r="B3" t="s">
        <v>9</v>
      </c>
      <c r="C3" t="s">
        <v>5</v>
      </c>
      <c r="D3" t="s">
        <v>9</v>
      </c>
    </row>
    <row r="4" spans="1:4" x14ac:dyDescent="0.2">
      <c r="A4" t="s">
        <v>6</v>
      </c>
      <c r="B4" t="s">
        <v>10</v>
      </c>
      <c r="C4" t="s">
        <v>6</v>
      </c>
      <c r="D4" t="s">
        <v>10</v>
      </c>
    </row>
    <row r="5" spans="1:4" x14ac:dyDescent="0.2">
      <c r="A5" t="s">
        <v>7</v>
      </c>
      <c r="B5" t="s">
        <v>11</v>
      </c>
      <c r="C5" t="s">
        <v>12</v>
      </c>
      <c r="D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">
      <c r="A2" t="s">
        <v>21</v>
      </c>
      <c r="B2" t="s">
        <v>38</v>
      </c>
      <c r="C2" t="s">
        <v>55</v>
      </c>
      <c r="D2" t="s">
        <v>72</v>
      </c>
      <c r="E2" t="s">
        <v>89</v>
      </c>
      <c r="F2" t="s">
        <v>106</v>
      </c>
      <c r="G2" t="s">
        <v>123</v>
      </c>
    </row>
    <row r="3" spans="1:7" x14ac:dyDescent="0.2">
      <c r="A3" t="s">
        <v>22</v>
      </c>
      <c r="B3" t="s">
        <v>39</v>
      </c>
      <c r="C3" t="s">
        <v>56</v>
      </c>
      <c r="D3" t="s">
        <v>73</v>
      </c>
      <c r="E3" t="s">
        <v>90</v>
      </c>
      <c r="F3" t="s">
        <v>107</v>
      </c>
      <c r="G3" t="s">
        <v>124</v>
      </c>
    </row>
    <row r="4" spans="1:7" x14ac:dyDescent="0.2">
      <c r="A4" t="s">
        <v>23</v>
      </c>
      <c r="B4" t="s">
        <v>40</v>
      </c>
      <c r="C4" t="s">
        <v>57</v>
      </c>
      <c r="D4" t="s">
        <v>74</v>
      </c>
      <c r="E4" t="s">
        <v>91</v>
      </c>
      <c r="F4" t="s">
        <v>108</v>
      </c>
      <c r="G4" t="s">
        <v>125</v>
      </c>
    </row>
    <row r="5" spans="1:7" x14ac:dyDescent="0.2">
      <c r="A5" t="s">
        <v>24</v>
      </c>
      <c r="B5" t="s">
        <v>41</v>
      </c>
      <c r="C5" t="s">
        <v>58</v>
      </c>
      <c r="D5" t="s">
        <v>75</v>
      </c>
      <c r="E5" t="s">
        <v>92</v>
      </c>
      <c r="F5" t="s">
        <v>109</v>
      </c>
      <c r="G5" t="s">
        <v>126</v>
      </c>
    </row>
    <row r="6" spans="1:7" x14ac:dyDescent="0.2">
      <c r="A6" t="s">
        <v>25</v>
      </c>
      <c r="B6" t="s">
        <v>42</v>
      </c>
      <c r="C6" t="s">
        <v>59</v>
      </c>
      <c r="D6" t="s">
        <v>76</v>
      </c>
      <c r="E6" t="s">
        <v>93</v>
      </c>
      <c r="F6" t="s">
        <v>110</v>
      </c>
      <c r="G6" t="s">
        <v>127</v>
      </c>
    </row>
    <row r="7" spans="1:7" x14ac:dyDescent="0.2">
      <c r="A7" t="s">
        <v>26</v>
      </c>
      <c r="B7" t="s">
        <v>43</v>
      </c>
      <c r="C7" t="s">
        <v>60</v>
      </c>
      <c r="D7" t="s">
        <v>77</v>
      </c>
      <c r="E7" t="s">
        <v>94</v>
      </c>
      <c r="F7" t="s">
        <v>111</v>
      </c>
      <c r="G7" t="s">
        <v>128</v>
      </c>
    </row>
    <row r="8" spans="1:7" x14ac:dyDescent="0.2">
      <c r="A8" t="s">
        <v>27</v>
      </c>
      <c r="B8" t="s">
        <v>44</v>
      </c>
      <c r="C8" t="s">
        <v>61</v>
      </c>
      <c r="D8" t="s">
        <v>78</v>
      </c>
      <c r="E8" t="s">
        <v>95</v>
      </c>
      <c r="F8" t="s">
        <v>112</v>
      </c>
      <c r="G8" t="s">
        <v>129</v>
      </c>
    </row>
    <row r="9" spans="1:7" x14ac:dyDescent="0.2">
      <c r="A9" t="s">
        <v>28</v>
      </c>
      <c r="B9" t="s">
        <v>45</v>
      </c>
      <c r="C9" t="s">
        <v>62</v>
      </c>
      <c r="D9" t="s">
        <v>79</v>
      </c>
      <c r="E9" t="s">
        <v>96</v>
      </c>
      <c r="F9" t="s">
        <v>113</v>
      </c>
      <c r="G9" t="s">
        <v>130</v>
      </c>
    </row>
    <row r="10" spans="1:7" x14ac:dyDescent="0.2">
      <c r="A10" t="s">
        <v>29</v>
      </c>
      <c r="B10" t="s">
        <v>46</v>
      </c>
      <c r="C10" t="s">
        <v>63</v>
      </c>
      <c r="D10" t="s">
        <v>80</v>
      </c>
      <c r="E10" t="s">
        <v>97</v>
      </c>
      <c r="F10" t="s">
        <v>114</v>
      </c>
      <c r="G10" t="s">
        <v>131</v>
      </c>
    </row>
    <row r="11" spans="1:7" x14ac:dyDescent="0.2">
      <c r="A11" t="s">
        <v>30</v>
      </c>
      <c r="B11" t="s">
        <v>47</v>
      </c>
      <c r="C11" t="s">
        <v>64</v>
      </c>
      <c r="D11" t="s">
        <v>81</v>
      </c>
      <c r="E11" t="s">
        <v>98</v>
      </c>
      <c r="F11" t="s">
        <v>115</v>
      </c>
      <c r="G11" t="s">
        <v>132</v>
      </c>
    </row>
    <row r="12" spans="1:7" x14ac:dyDescent="0.2">
      <c r="A12" t="s">
        <v>31</v>
      </c>
      <c r="B12" t="s">
        <v>48</v>
      </c>
      <c r="C12" t="s">
        <v>65</v>
      </c>
      <c r="D12" t="s">
        <v>82</v>
      </c>
      <c r="E12" t="s">
        <v>99</v>
      </c>
      <c r="F12" t="s">
        <v>116</v>
      </c>
      <c r="G12" t="s">
        <v>133</v>
      </c>
    </row>
    <row r="13" spans="1:7" x14ac:dyDescent="0.2">
      <c r="A13" t="s">
        <v>32</v>
      </c>
      <c r="B13" t="s">
        <v>49</v>
      </c>
      <c r="C13" t="s">
        <v>66</v>
      </c>
      <c r="D13" t="s">
        <v>83</v>
      </c>
      <c r="E13" t="s">
        <v>100</v>
      </c>
      <c r="F13" t="s">
        <v>117</v>
      </c>
      <c r="G13" t="s">
        <v>134</v>
      </c>
    </row>
    <row r="14" spans="1:7" x14ac:dyDescent="0.2">
      <c r="A14" t="s">
        <v>33</v>
      </c>
      <c r="B14" t="s">
        <v>50</v>
      </c>
      <c r="C14" t="s">
        <v>67</v>
      </c>
      <c r="D14" t="s">
        <v>84</v>
      </c>
      <c r="E14" t="s">
        <v>101</v>
      </c>
      <c r="F14" t="s">
        <v>118</v>
      </c>
      <c r="G14" t="s">
        <v>135</v>
      </c>
    </row>
    <row r="15" spans="1:7" x14ac:dyDescent="0.2">
      <c r="A15" t="s">
        <v>34</v>
      </c>
      <c r="B15" t="s">
        <v>51</v>
      </c>
      <c r="C15" t="s">
        <v>68</v>
      </c>
      <c r="D15" t="s">
        <v>85</v>
      </c>
      <c r="E15" t="s">
        <v>102</v>
      </c>
      <c r="F15" t="s">
        <v>119</v>
      </c>
      <c r="G15" t="s">
        <v>136</v>
      </c>
    </row>
    <row r="16" spans="1:7" x14ac:dyDescent="0.2">
      <c r="A16" t="s">
        <v>35</v>
      </c>
      <c r="B16" t="s">
        <v>52</v>
      </c>
      <c r="C16" t="s">
        <v>69</v>
      </c>
      <c r="D16" t="s">
        <v>86</v>
      </c>
      <c r="E16" t="s">
        <v>103</v>
      </c>
      <c r="F16" t="s">
        <v>120</v>
      </c>
      <c r="G16" t="s">
        <v>137</v>
      </c>
    </row>
    <row r="17" spans="1:7" x14ac:dyDescent="0.2">
      <c r="A17" t="s">
        <v>36</v>
      </c>
      <c r="B17" t="s">
        <v>53</v>
      </c>
      <c r="C17" t="s">
        <v>70</v>
      </c>
      <c r="D17" t="s">
        <v>87</v>
      </c>
      <c r="E17" t="s">
        <v>104</v>
      </c>
      <c r="F17" t="s">
        <v>121</v>
      </c>
      <c r="G17" t="s">
        <v>138</v>
      </c>
    </row>
    <row r="18" spans="1:7" x14ac:dyDescent="0.2">
      <c r="A18" t="s">
        <v>37</v>
      </c>
      <c r="B18" t="s">
        <v>54</v>
      </c>
      <c r="C18" t="s">
        <v>71</v>
      </c>
      <c r="D18" t="s">
        <v>88</v>
      </c>
      <c r="E18" t="s">
        <v>105</v>
      </c>
      <c r="F18" t="s">
        <v>122</v>
      </c>
      <c r="G18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14</v>
      </c>
      <c r="B1" t="s">
        <v>140</v>
      </c>
      <c r="C1" t="s">
        <v>141</v>
      </c>
      <c r="D1" t="s">
        <v>20</v>
      </c>
      <c r="E1" t="s">
        <v>142</v>
      </c>
      <c r="F1" t="s">
        <v>143</v>
      </c>
      <c r="G1" t="s">
        <v>144</v>
      </c>
    </row>
    <row r="2" spans="1:7" x14ac:dyDescent="0.2">
      <c r="A2" t="s">
        <v>21</v>
      </c>
      <c r="B2" t="s">
        <v>145</v>
      </c>
      <c r="C2" t="s">
        <v>161</v>
      </c>
      <c r="D2" t="s">
        <v>178</v>
      </c>
      <c r="E2" t="s">
        <v>191</v>
      </c>
      <c r="F2" t="s">
        <v>154</v>
      </c>
      <c r="G2" t="s">
        <v>209</v>
      </c>
    </row>
    <row r="3" spans="1:7" x14ac:dyDescent="0.2">
      <c r="A3" t="s">
        <v>22</v>
      </c>
      <c r="B3" t="s">
        <v>146</v>
      </c>
      <c r="C3" t="s">
        <v>162</v>
      </c>
      <c r="D3" t="s">
        <v>179</v>
      </c>
      <c r="E3" t="s">
        <v>192</v>
      </c>
      <c r="F3" t="s">
        <v>195</v>
      </c>
      <c r="G3" t="s">
        <v>210</v>
      </c>
    </row>
    <row r="4" spans="1:7" x14ac:dyDescent="0.2">
      <c r="A4" t="s">
        <v>23</v>
      </c>
      <c r="B4" t="s">
        <v>147</v>
      </c>
      <c r="C4" t="s">
        <v>163</v>
      </c>
      <c r="D4" t="s">
        <v>180</v>
      </c>
      <c r="E4" t="s">
        <v>193</v>
      </c>
      <c r="F4" t="s">
        <v>196</v>
      </c>
      <c r="G4" t="s">
        <v>211</v>
      </c>
    </row>
    <row r="5" spans="1:7" x14ac:dyDescent="0.2">
      <c r="A5" t="s">
        <v>24</v>
      </c>
      <c r="B5" t="s">
        <v>148</v>
      </c>
      <c r="C5" t="s">
        <v>164</v>
      </c>
      <c r="D5" t="s">
        <v>181</v>
      </c>
      <c r="E5" t="s">
        <v>193</v>
      </c>
      <c r="F5" t="s">
        <v>196</v>
      </c>
      <c r="G5" t="s">
        <v>212</v>
      </c>
    </row>
    <row r="6" spans="1:7" x14ac:dyDescent="0.2">
      <c r="A6" t="s">
        <v>25</v>
      </c>
      <c r="B6" t="s">
        <v>149</v>
      </c>
      <c r="C6" t="s">
        <v>165</v>
      </c>
      <c r="D6" t="s">
        <v>179</v>
      </c>
      <c r="E6" t="s">
        <v>192</v>
      </c>
      <c r="F6" t="s">
        <v>197</v>
      </c>
      <c r="G6" t="s">
        <v>150</v>
      </c>
    </row>
    <row r="7" spans="1:7" x14ac:dyDescent="0.2">
      <c r="A7" t="s">
        <v>26</v>
      </c>
      <c r="B7" t="s">
        <v>150</v>
      </c>
      <c r="C7" t="s">
        <v>166</v>
      </c>
      <c r="D7" t="s">
        <v>182</v>
      </c>
      <c r="E7" t="s">
        <v>192</v>
      </c>
      <c r="F7" t="s">
        <v>198</v>
      </c>
      <c r="G7" t="s">
        <v>213</v>
      </c>
    </row>
    <row r="8" spans="1:7" x14ac:dyDescent="0.2">
      <c r="A8" t="s">
        <v>27</v>
      </c>
      <c r="B8" t="s">
        <v>151</v>
      </c>
      <c r="C8" t="s">
        <v>167</v>
      </c>
      <c r="D8" t="s">
        <v>183</v>
      </c>
      <c r="E8" t="s">
        <v>193</v>
      </c>
      <c r="F8" t="s">
        <v>199</v>
      </c>
      <c r="G8" t="s">
        <v>148</v>
      </c>
    </row>
    <row r="9" spans="1:7" x14ac:dyDescent="0.2">
      <c r="A9" t="s">
        <v>28</v>
      </c>
      <c r="B9" t="s">
        <v>152</v>
      </c>
      <c r="C9" t="s">
        <v>168</v>
      </c>
      <c r="D9" t="s">
        <v>184</v>
      </c>
      <c r="E9" t="s">
        <v>193</v>
      </c>
      <c r="F9" t="s">
        <v>200</v>
      </c>
      <c r="G9" t="s">
        <v>214</v>
      </c>
    </row>
    <row r="10" spans="1:7" x14ac:dyDescent="0.2">
      <c r="A10" t="s">
        <v>29</v>
      </c>
      <c r="B10" t="s">
        <v>153</v>
      </c>
      <c r="C10" t="s">
        <v>169</v>
      </c>
      <c r="D10" t="s">
        <v>182</v>
      </c>
      <c r="E10" t="s">
        <v>194</v>
      </c>
      <c r="F10" t="s">
        <v>201</v>
      </c>
      <c r="G10" t="s">
        <v>204</v>
      </c>
    </row>
    <row r="11" spans="1:7" x14ac:dyDescent="0.2">
      <c r="A11" t="s">
        <v>30</v>
      </c>
      <c r="B11" t="s">
        <v>154</v>
      </c>
      <c r="C11" t="s">
        <v>170</v>
      </c>
      <c r="D11" t="s">
        <v>185</v>
      </c>
      <c r="E11" t="s">
        <v>193</v>
      </c>
      <c r="F11" t="s">
        <v>202</v>
      </c>
      <c r="G11" t="s">
        <v>215</v>
      </c>
    </row>
    <row r="12" spans="1:7" x14ac:dyDescent="0.2">
      <c r="A12" t="s">
        <v>31</v>
      </c>
      <c r="B12" t="s">
        <v>155</v>
      </c>
      <c r="C12" t="s">
        <v>171</v>
      </c>
      <c r="D12" t="s">
        <v>186</v>
      </c>
      <c r="E12" t="s">
        <v>193</v>
      </c>
      <c r="F12" t="s">
        <v>203</v>
      </c>
      <c r="G12" t="s">
        <v>216</v>
      </c>
    </row>
    <row r="13" spans="1:7" x14ac:dyDescent="0.2">
      <c r="A13" t="s">
        <v>32</v>
      </c>
      <c r="B13" t="s">
        <v>147</v>
      </c>
      <c r="C13" t="s">
        <v>172</v>
      </c>
      <c r="D13" t="s">
        <v>187</v>
      </c>
      <c r="E13" t="s">
        <v>193</v>
      </c>
      <c r="F13" t="s">
        <v>204</v>
      </c>
      <c r="G13" t="s">
        <v>216</v>
      </c>
    </row>
    <row r="14" spans="1:7" x14ac:dyDescent="0.2">
      <c r="A14" t="s">
        <v>33</v>
      </c>
      <c r="B14" t="s">
        <v>156</v>
      </c>
      <c r="C14" t="s">
        <v>173</v>
      </c>
      <c r="D14" t="s">
        <v>188</v>
      </c>
      <c r="E14" t="s">
        <v>193</v>
      </c>
      <c r="F14" t="s">
        <v>203</v>
      </c>
      <c r="G14" t="s">
        <v>217</v>
      </c>
    </row>
    <row r="15" spans="1:7" x14ac:dyDescent="0.2">
      <c r="A15" t="s">
        <v>34</v>
      </c>
      <c r="B15" t="s">
        <v>157</v>
      </c>
      <c r="C15" t="s">
        <v>174</v>
      </c>
      <c r="D15" t="s">
        <v>189</v>
      </c>
      <c r="E15" t="s">
        <v>193</v>
      </c>
      <c r="F15" t="s">
        <v>205</v>
      </c>
      <c r="G15" t="s">
        <v>218</v>
      </c>
    </row>
    <row r="16" spans="1:7" x14ac:dyDescent="0.2">
      <c r="A16" t="s">
        <v>35</v>
      </c>
      <c r="B16" t="s">
        <v>158</v>
      </c>
      <c r="C16" t="s">
        <v>175</v>
      </c>
      <c r="D16" t="s">
        <v>190</v>
      </c>
      <c r="E16" t="s">
        <v>193</v>
      </c>
      <c r="F16" t="s">
        <v>206</v>
      </c>
      <c r="G16" t="s">
        <v>154</v>
      </c>
    </row>
    <row r="17" spans="1:7" x14ac:dyDescent="0.2">
      <c r="A17" t="s">
        <v>36</v>
      </c>
      <c r="B17" t="s">
        <v>159</v>
      </c>
      <c r="C17" t="s">
        <v>176</v>
      </c>
      <c r="D17" t="s">
        <v>179</v>
      </c>
      <c r="E17" t="s">
        <v>192</v>
      </c>
      <c r="F17" t="s">
        <v>207</v>
      </c>
      <c r="G17" t="s">
        <v>219</v>
      </c>
    </row>
    <row r="18" spans="1:7" x14ac:dyDescent="0.2">
      <c r="A18" t="s">
        <v>37</v>
      </c>
      <c r="B18" t="s">
        <v>160</v>
      </c>
      <c r="C18" t="s">
        <v>177</v>
      </c>
      <c r="D18" t="s">
        <v>179</v>
      </c>
      <c r="E18" t="s">
        <v>192</v>
      </c>
      <c r="F18" t="s">
        <v>208</v>
      </c>
      <c r="G18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8.83203125" defaultRowHeight="15" x14ac:dyDescent="0.2"/>
  <sheetData>
    <row r="1" spans="1:4" x14ac:dyDescent="0.2">
      <c r="A1" t="s">
        <v>221</v>
      </c>
      <c r="B1" t="s">
        <v>222</v>
      </c>
      <c r="C1" t="s">
        <v>223</v>
      </c>
      <c r="D1" t="s">
        <v>224</v>
      </c>
    </row>
    <row r="2" spans="1:4" x14ac:dyDescent="0.2">
      <c r="A2" t="s">
        <v>1</v>
      </c>
      <c r="B2" t="s">
        <v>11</v>
      </c>
      <c r="C2" t="s">
        <v>12</v>
      </c>
      <c r="D2" t="s">
        <v>13</v>
      </c>
    </row>
    <row r="3" spans="1:4" x14ac:dyDescent="0.2">
      <c r="A3" t="s">
        <v>225</v>
      </c>
      <c r="B3" t="s">
        <v>233</v>
      </c>
      <c r="C3" t="s">
        <v>241</v>
      </c>
      <c r="D3" t="s">
        <v>249</v>
      </c>
    </row>
    <row r="4" spans="1:4" x14ac:dyDescent="0.2">
      <c r="A4" t="s">
        <v>226</v>
      </c>
      <c r="B4" t="s">
        <v>234</v>
      </c>
      <c r="C4" t="s">
        <v>242</v>
      </c>
      <c r="D4" t="s">
        <v>250</v>
      </c>
    </row>
    <row r="5" spans="1:4" x14ac:dyDescent="0.2">
      <c r="A5" t="s">
        <v>227</v>
      </c>
      <c r="B5" t="s">
        <v>235</v>
      </c>
      <c r="C5" t="s">
        <v>243</v>
      </c>
      <c r="D5" t="s">
        <v>251</v>
      </c>
    </row>
    <row r="6" spans="1:4" x14ac:dyDescent="0.2">
      <c r="A6" t="s">
        <v>228</v>
      </c>
      <c r="B6" t="s">
        <v>236</v>
      </c>
      <c r="C6" t="s">
        <v>244</v>
      </c>
      <c r="D6" t="s">
        <v>252</v>
      </c>
    </row>
    <row r="7" spans="1:4" x14ac:dyDescent="0.2">
      <c r="A7" t="s">
        <v>229</v>
      </c>
      <c r="B7" t="s">
        <v>237</v>
      </c>
      <c r="C7" t="s">
        <v>245</v>
      </c>
      <c r="D7" t="s">
        <v>253</v>
      </c>
    </row>
    <row r="8" spans="1:4" x14ac:dyDescent="0.2">
      <c r="A8" t="s">
        <v>230</v>
      </c>
      <c r="B8" t="s">
        <v>238</v>
      </c>
      <c r="C8" t="s">
        <v>246</v>
      </c>
      <c r="D8" t="s">
        <v>254</v>
      </c>
    </row>
    <row r="9" spans="1:4" x14ac:dyDescent="0.2">
      <c r="A9" t="s">
        <v>231</v>
      </c>
      <c r="B9" t="s">
        <v>239</v>
      </c>
      <c r="C9" t="s">
        <v>247</v>
      </c>
      <c r="D9" t="s">
        <v>255</v>
      </c>
    </row>
    <row r="10" spans="1:4" x14ac:dyDescent="0.2">
      <c r="A10" t="s">
        <v>232</v>
      </c>
      <c r="B10" t="s">
        <v>240</v>
      </c>
      <c r="C10" t="s">
        <v>248</v>
      </c>
      <c r="D10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formatted</vt:lpstr>
      <vt:lpstr>model_details</vt:lpstr>
      <vt:lpstr>raw</vt:lpstr>
      <vt:lpstr>results</vt:lpstr>
      <vt:lpstr>boot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2016-01-19T14:30:24Z</dcterms:created>
  <dcterms:modified xsi:type="dcterms:W3CDTF">2016-01-26T10:20:09Z</dcterms:modified>
</cp:coreProperties>
</file>