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steve/aor/academic/paper-spotepi/src/write/tables/"/>
    </mc:Choice>
  </mc:AlternateContent>
  <bookViews>
    <workbookView xWindow="12000" yWindow="460" windowWidth="16800" windowHeight="17460" tabRatio="500" activeTab="1"/>
  </bookViews>
  <sheets>
    <sheet name="readme" sheetId="8" r:id="rId1"/>
    <sheet name="formatted" sheetId="5" r:id="rId2"/>
    <sheet name="caption" sheetId="7" r:id="rId3"/>
    <sheet name="model_details" sheetId="1" r:id="rId4"/>
    <sheet name="raw" sheetId="2" r:id="rId5"/>
    <sheet name="results" sheetId="3" r:id="rId6"/>
    <sheet name="boot" sheetId="4"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0" i="5" l="1"/>
  <c r="D30" i="5"/>
  <c r="B7" i="5"/>
  <c r="B8" i="5"/>
  <c r="B9" i="5"/>
  <c r="I28" i="5"/>
  <c r="H28" i="5"/>
  <c r="G28" i="5"/>
  <c r="F28" i="5"/>
  <c r="E28" i="5"/>
  <c r="D28" i="5"/>
  <c r="I27" i="5"/>
  <c r="H27" i="5"/>
  <c r="G27" i="5"/>
  <c r="F27" i="5"/>
  <c r="E27" i="5"/>
  <c r="D27" i="5"/>
  <c r="I26" i="5"/>
  <c r="H26" i="5"/>
  <c r="G26" i="5"/>
  <c r="F26" i="5"/>
  <c r="E26" i="5"/>
  <c r="D26" i="5"/>
  <c r="I25" i="5"/>
  <c r="H25" i="5"/>
  <c r="G25" i="5"/>
  <c r="F25" i="5"/>
  <c r="E25" i="5"/>
  <c r="D25" i="5"/>
  <c r="I24" i="5"/>
  <c r="H24" i="5"/>
  <c r="G24" i="5"/>
  <c r="F24" i="5"/>
  <c r="E24" i="5"/>
  <c r="D24" i="5"/>
  <c r="I23" i="5"/>
  <c r="H23" i="5"/>
  <c r="G23" i="5"/>
  <c r="F23" i="5"/>
  <c r="E23" i="5"/>
  <c r="D23" i="5"/>
  <c r="I22" i="5"/>
  <c r="H22" i="5"/>
  <c r="G22" i="5"/>
  <c r="F22" i="5"/>
  <c r="E22" i="5"/>
  <c r="D22" i="5"/>
  <c r="I19" i="5"/>
  <c r="H19" i="5"/>
  <c r="G19" i="5"/>
  <c r="F19" i="5"/>
  <c r="E19" i="5"/>
  <c r="D19" i="5"/>
  <c r="I18" i="5"/>
  <c r="H18" i="5"/>
  <c r="G18" i="5"/>
  <c r="F18" i="5"/>
  <c r="E18" i="5"/>
  <c r="D18" i="5"/>
  <c r="I17" i="5"/>
  <c r="H17" i="5"/>
  <c r="G17" i="5"/>
  <c r="F17" i="5"/>
  <c r="E17" i="5"/>
  <c r="D17" i="5"/>
  <c r="I16" i="5"/>
  <c r="H16" i="5"/>
  <c r="G16" i="5"/>
  <c r="F16" i="5"/>
  <c r="E16" i="5"/>
  <c r="D16" i="5"/>
  <c r="I13" i="5"/>
  <c r="H13" i="5"/>
  <c r="G13" i="5"/>
  <c r="F13" i="5"/>
  <c r="E13" i="5"/>
  <c r="D13" i="5"/>
  <c r="I12" i="5"/>
  <c r="H12" i="5"/>
  <c r="G12" i="5"/>
  <c r="F12" i="5"/>
  <c r="E12" i="5"/>
  <c r="D12" i="5"/>
  <c r="I9" i="5"/>
  <c r="H9" i="5"/>
  <c r="G9" i="5"/>
  <c r="F9" i="5"/>
  <c r="E9" i="5"/>
  <c r="D9" i="5"/>
  <c r="I8" i="5"/>
  <c r="H8" i="5"/>
  <c r="G8" i="5"/>
  <c r="F8" i="5"/>
  <c r="E8" i="5"/>
  <c r="D8" i="5"/>
  <c r="I7" i="5"/>
  <c r="H7" i="5"/>
  <c r="G7" i="5"/>
  <c r="F7" i="5"/>
  <c r="E7" i="5"/>
  <c r="D7" i="5"/>
  <c r="I4" i="5"/>
  <c r="H4" i="5"/>
  <c r="G4" i="5"/>
  <c r="F4" i="5"/>
  <c r="E4" i="5"/>
  <c r="D4" i="5"/>
  <c r="I3" i="5"/>
  <c r="H3" i="5"/>
  <c r="G3" i="5"/>
  <c r="F3" i="5"/>
  <c r="E3" i="5"/>
  <c r="D3" i="5"/>
  <c r="B28" i="5"/>
  <c r="B27" i="5"/>
  <c r="B26" i="5"/>
  <c r="B25" i="5"/>
  <c r="B24" i="5"/>
  <c r="B23" i="5"/>
  <c r="B22" i="5"/>
  <c r="B19" i="5"/>
  <c r="B18" i="5"/>
  <c r="B17" i="5"/>
  <c r="B16" i="5"/>
  <c r="B13" i="5"/>
  <c r="B12" i="5"/>
  <c r="B4" i="5"/>
  <c r="B3" i="5"/>
</calcChain>
</file>

<file path=xl/sharedStrings.xml><?xml version="1.0" encoding="utf-8"?>
<sst xmlns="http://schemas.openxmlformats.org/spreadsheetml/2006/main" count="340" uniqueCount="281">
  <si>
    <t>V1</t>
  </si>
  <si>
    <t>Median.OR</t>
  </si>
  <si>
    <t>V3</t>
  </si>
  <si>
    <t>V4</t>
  </si>
  <si>
    <t>table name</t>
  </si>
  <si>
    <t>observations</t>
  </si>
  <si>
    <t>observations analysed</t>
  </si>
  <si>
    <t>Median Odds Ratio (95%CI) (patients excluded)</t>
  </si>
  <si>
    <t>model_accept_all_sims100</t>
  </si>
  <si>
    <t>13017</t>
  </si>
  <si>
    <t>12934</t>
  </si>
  <si>
    <t>2.10555450460144</t>
  </si>
  <si>
    <t>1.80683602831515</t>
  </si>
  <si>
    <t>2.42090171557977</t>
  </si>
  <si>
    <t>vars</t>
  </si>
  <si>
    <t>Estimate</t>
  </si>
  <si>
    <t>Std. Error</t>
  </si>
  <si>
    <t>2.5 %</t>
  </si>
  <si>
    <t>97.5 %</t>
  </si>
  <si>
    <t>z</t>
  </si>
  <si>
    <t>p</t>
  </si>
  <si>
    <t>(Intercept)</t>
  </si>
  <si>
    <t>out_of_hours</t>
  </si>
  <si>
    <t>weekend</t>
  </si>
  <si>
    <t>winter</t>
  </si>
  <si>
    <t>room_cmp2[-5, 1)</t>
  </si>
  <si>
    <t>room_cmp2[ 1, 3)</t>
  </si>
  <si>
    <t>age_k1</t>
  </si>
  <si>
    <t>age_k2</t>
  </si>
  <si>
    <t>age_k3</t>
  </si>
  <si>
    <t>male</t>
  </si>
  <si>
    <t>sepsis_dx1</t>
  </si>
  <si>
    <t>sepsis_dx2</t>
  </si>
  <si>
    <t>sepsis_dx3</t>
  </si>
  <si>
    <t>sepsis_dx4</t>
  </si>
  <si>
    <t>osupp2</t>
  </si>
  <si>
    <t>icnarc_score</t>
  </si>
  <si>
    <t>periarrest</t>
  </si>
  <si>
    <t>0.119559823718105</t>
  </si>
  <si>
    <t>1.46511585260869</t>
  </si>
  <si>
    <t>1.15237264461137</t>
  </si>
  <si>
    <t>1.19099018030737</t>
  </si>
  <si>
    <t>0.720188617388373</t>
  </si>
  <si>
    <t>0.888889884044177</t>
  </si>
  <si>
    <t>0.889541068654727</t>
  </si>
  <si>
    <t>0.763819200234542</t>
  </si>
  <si>
    <t>0.512231814515691</t>
  </si>
  <si>
    <t>1.02441348026951</t>
  </si>
  <si>
    <t>1.12491870086727</t>
  </si>
  <si>
    <t>1.11147297558417</t>
  </si>
  <si>
    <t>1.36530220755079</t>
  </si>
  <si>
    <t>1.25265990928872</t>
  </si>
  <si>
    <t>1.83225073354477</t>
  </si>
  <si>
    <t>1.07014566976084</t>
  </si>
  <si>
    <t>6.31695321879612</t>
  </si>
  <si>
    <t>1.15618553815467</t>
  </si>
  <si>
    <t>1.0505681759857</t>
  </si>
  <si>
    <t>1.05254620331163</t>
  </si>
  <si>
    <t>1.05661907212723</t>
  </si>
  <si>
    <t>1.10730522800901</t>
  </si>
  <si>
    <t>1.06324737278003</t>
  </si>
  <si>
    <t>1.08522221080657</t>
  </si>
  <si>
    <t>1.07829393361506</t>
  </si>
  <si>
    <t>1.08835014417469</t>
  </si>
  <si>
    <t>1.04598527660052</t>
  </si>
  <si>
    <t>1.07492384729955</t>
  </si>
  <si>
    <t>1.09879187940035</t>
  </si>
  <si>
    <t>1.07951657395339</t>
  </si>
  <si>
    <t>1.057323065017</t>
  </si>
  <si>
    <t>1.08778101074452</t>
  </si>
  <si>
    <t>1.00330224004229</t>
  </si>
  <si>
    <t>1.10637704434602</t>
  </si>
  <si>
    <t>0.0899608544423585</t>
  </si>
  <si>
    <t>1.3300906079757</t>
  </si>
  <si>
    <t>1.04231994954209</t>
  </si>
  <si>
    <t>1.06912599445957</t>
  </si>
  <si>
    <t>0.589771579618307</t>
  </si>
  <si>
    <t>0.788216749270817</t>
  </si>
  <si>
    <t>0.757793162394245</t>
  </si>
  <si>
    <t>0.658911235131419</t>
  </si>
  <si>
    <t>0.433911679783617</t>
  </si>
  <si>
    <t>0.938006543474245</t>
  </si>
  <si>
    <t>0.976386978620207</t>
  </si>
  <si>
    <t>0.924072650401245</t>
  </si>
  <si>
    <t>1.17516955792749</t>
  </si>
  <si>
    <t>1.12301859112933</t>
  </si>
  <si>
    <t>1.55369201225534</t>
  </si>
  <si>
    <t>1.06325309990693</t>
  </si>
  <si>
    <t>5.18154239215205</t>
  </si>
  <si>
    <t>0.158897461969565</t>
  </si>
  <si>
    <t>1.61384829626924</t>
  </si>
  <si>
    <t>1.27404518414139</t>
  </si>
  <si>
    <t>1.32674503934925</t>
  </si>
  <si>
    <t>0.879444962321606</t>
  </si>
  <si>
    <t>1.00242125872994</t>
  </si>
  <si>
    <t>1.04419431593093</t>
  </si>
  <si>
    <t>0.885429993511301</t>
  </si>
  <si>
    <t>0.604688566882739</t>
  </si>
  <si>
    <t>1.11878001902948</t>
  </si>
  <si>
    <t>1.29604563689408</t>
  </si>
  <si>
    <t>1.33687776055001</t>
  </si>
  <si>
    <t>1.58619673677598</t>
  </si>
  <si>
    <t>1.39726702721925</t>
  </si>
  <si>
    <t>2.16075176038404</t>
  </si>
  <si>
    <t>1.0770829209039</t>
  </si>
  <si>
    <t>7.70116211514491</t>
  </si>
  <si>
    <t>-14.6351077503201</t>
  </si>
  <si>
    <t>7.74225644551497</t>
  </si>
  <si>
    <t>2.76932117394669</t>
  </si>
  <si>
    <t>3.1736251734051</t>
  </si>
  <si>
    <t>-3.22029092996868</t>
  </si>
  <si>
    <t>-1.92053108741308</t>
  </si>
  <si>
    <t>-1.43119072704075</t>
  </si>
  <si>
    <t>-3.5742080882623</t>
  </si>
  <si>
    <t>-7.90166451760055</t>
  </si>
  <si>
    <t>0.536490559289393</t>
  </si>
  <si>
    <t>1.62921884386562</t>
  </si>
  <si>
    <t>1.12179916558818</t>
  </si>
  <si>
    <t>4.06956310937478</t>
  </si>
  <si>
    <t>4.04140637255498</t>
  </si>
  <si>
    <t>7.19688840571035</t>
  </si>
  <si>
    <t>20.5638155048476</t>
  </si>
  <si>
    <t>18.2334877314874</t>
  </si>
  <si>
    <t>1.67709787740466e-48</t>
  </si>
  <si>
    <t>9.76677427920643e-15</t>
  </si>
  <si>
    <t>0.00561732312422306</t>
  </si>
  <si>
    <t>0.00150547970544157</t>
  </si>
  <si>
    <t>0.00128060563111113</t>
  </si>
  <si>
    <t>0.054790850291556</t>
  </si>
  <si>
    <t>0.152375560446677</t>
  </si>
  <si>
    <t>0.000351289479834474</t>
  </si>
  <si>
    <t>2.75203302117548e-15</t>
  </si>
  <si>
    <t>0.591619558862501</t>
  </si>
  <si>
    <t>0.103266699200511</t>
  </si>
  <si>
    <t>0.261947841094953</t>
  </si>
  <si>
    <t>4.7101379996338e-05</t>
  </si>
  <si>
    <t>5.31315941302369e-05</t>
  </si>
  <si>
    <t>6.16021387678272e-13</t>
  </si>
  <si>
    <t>5.78963562456632e-94</t>
  </si>
  <si>
    <t>2.79888919645736e-74</t>
  </si>
  <si>
    <t>OR</t>
  </si>
  <si>
    <t>CI</t>
  </si>
  <si>
    <t>star</t>
  </si>
  <si>
    <t>L95</t>
  </si>
  <si>
    <t>U95</t>
  </si>
  <si>
    <t>0.12</t>
  </si>
  <si>
    <t>1.47</t>
  </si>
  <si>
    <t>1.15</t>
  </si>
  <si>
    <t>1.19</t>
  </si>
  <si>
    <t>0.72</t>
  </si>
  <si>
    <t>0.89</t>
  </si>
  <si>
    <t>0.76</t>
  </si>
  <si>
    <t>0.51</t>
  </si>
  <si>
    <t>1.02</t>
  </si>
  <si>
    <t>1.12</t>
  </si>
  <si>
    <t>1.11</t>
  </si>
  <si>
    <t>1.37</t>
  </si>
  <si>
    <t>1.25</t>
  </si>
  <si>
    <t>1.83</t>
  </si>
  <si>
    <t>1.07</t>
  </si>
  <si>
    <t>6.32</t>
  </si>
  <si>
    <t>(0.09--0.16)</t>
  </si>
  <si>
    <t>(1.33--1.61)</t>
  </si>
  <si>
    <t>(1.04--1.27)</t>
  </si>
  <si>
    <t>(1.07--1.33)</t>
  </si>
  <si>
    <t>(0.59--0.88)</t>
  </si>
  <si>
    <t>(0.79--1.00)</t>
  </si>
  <si>
    <t>(0.76--1.04)</t>
  </si>
  <si>
    <t>(0.66--0.89)</t>
  </si>
  <si>
    <t>(0.43--0.60)</t>
  </si>
  <si>
    <t>(0.94--1.12)</t>
  </si>
  <si>
    <t>(0.98--1.30)</t>
  </si>
  <si>
    <t>(0.92--1.34)</t>
  </si>
  <si>
    <t>(1.18--1.59)</t>
  </si>
  <si>
    <t>(1.12--1.40)</t>
  </si>
  <si>
    <t>(1.55--2.16)</t>
  </si>
  <si>
    <t>(1.06--1.08)</t>
  </si>
  <si>
    <t>(5.18--7.70)</t>
  </si>
  <si>
    <t>&lt;0.001</t>
  </si>
  <si>
    <t>0.006</t>
  </si>
  <si>
    <t>0.002</t>
  </si>
  <si>
    <t>0.001</t>
  </si>
  <si>
    <t>0.055</t>
  </si>
  <si>
    <t>0.152</t>
  </si>
  <si>
    <t>0.592</t>
  </si>
  <si>
    <t>0.103</t>
  </si>
  <si>
    <t>0.262</t>
  </si>
  <si>
    <t>***</t>
  </si>
  <si>
    <t>**</t>
  </si>
  <si>
    <t/>
  </si>
  <si>
    <t>0.09</t>
  </si>
  <si>
    <t>1.33</t>
  </si>
  <si>
    <t>1.04</t>
  </si>
  <si>
    <t>0.59</t>
  </si>
  <si>
    <t>0.79</t>
  </si>
  <si>
    <t>0.66</t>
  </si>
  <si>
    <t>0.43</t>
  </si>
  <si>
    <t>0.94</t>
  </si>
  <si>
    <t>0.98</t>
  </si>
  <si>
    <t>0.92</t>
  </si>
  <si>
    <t>1.18</t>
  </si>
  <si>
    <t>1.55</t>
  </si>
  <si>
    <t>1.06</t>
  </si>
  <si>
    <t>5.18</t>
  </si>
  <si>
    <t>0.16</t>
  </si>
  <si>
    <t>1.61</t>
  </si>
  <si>
    <t>1.27</t>
  </si>
  <si>
    <t>0.88</t>
  </si>
  <si>
    <t>1.00</t>
  </si>
  <si>
    <t>0.60</t>
  </si>
  <si>
    <t>1.30</t>
  </si>
  <si>
    <t>1.34</t>
  </si>
  <si>
    <t>1.59</t>
  </si>
  <si>
    <t>1.40</t>
  </si>
  <si>
    <t>2.16</t>
  </si>
  <si>
    <t>1.08</t>
  </si>
  <si>
    <t>7.70</t>
  </si>
  <si>
    <t>parm</t>
  </si>
  <si>
    <t>est.Median.OR</t>
  </si>
  <si>
    <t>l95</t>
  </si>
  <si>
    <t>u95</t>
  </si>
  <si>
    <t>p.beds1</t>
  </si>
  <si>
    <t>p.beds2</t>
  </si>
  <si>
    <t>p.beds3</t>
  </si>
  <si>
    <t>p.extra2v1</t>
  </si>
  <si>
    <t>n2.extra</t>
  </si>
  <si>
    <t>p.extra3v1</t>
  </si>
  <si>
    <t>n3.extra</t>
  </si>
  <si>
    <t>n.extra</t>
  </si>
  <si>
    <t>0.280775716381369</t>
  </si>
  <si>
    <t>0.231370246305635</t>
  </si>
  <si>
    <t>0.262345488129132</t>
  </si>
  <si>
    <t>0.0494054700757343</t>
  </si>
  <si>
    <t>50</t>
  </si>
  <si>
    <t>0.0184302282522374</t>
  </si>
  <si>
    <t>58</t>
  </si>
  <si>
    <t>108</t>
  </si>
  <si>
    <t>0.197394355933234</t>
  </si>
  <si>
    <t>0.149594983515514</t>
  </si>
  <si>
    <t>0.183806054382922</t>
  </si>
  <si>
    <t>0.0130796254513866</t>
  </si>
  <si>
    <t>12.3704653926391</t>
  </si>
  <si>
    <t>-0.00349310710885014</t>
  </si>
  <si>
    <t>-12.0931281400972</t>
  </si>
  <si>
    <t>11.729501188974</t>
  </si>
  <si>
    <t>0.287504036473811</t>
  </si>
  <si>
    <t>0.243658519512554</t>
  </si>
  <si>
    <t>0.270380814199324</t>
  </si>
  <si>
    <t>0.0785652639275899</t>
  </si>
  <si>
    <t>79.3095346073609</t>
  </si>
  <si>
    <t>0.0342046309336486</t>
  </si>
  <si>
    <t>107.593128140097</t>
  </si>
  <si>
    <t>175.450498811026</t>
  </si>
  <si>
    <t>Assessment timing</t>
  </si>
  <si>
    <t>Out-of-hours (7pm-7am)</t>
  </si>
  <si>
    <t>Saturday/Sunday</t>
  </si>
  <si>
    <t>Winter (Dec-Mar)</t>
  </si>
  <si>
    <t>Two or more beds</t>
  </si>
  <si>
    <t>One or two beds</t>
  </si>
  <si>
    <t>Zero or fewer beds</t>
  </si>
  <si>
    <t>Critical care availability</t>
  </si>
  <si>
    <t>18-39</t>
  </si>
  <si>
    <t>40-59</t>
  </si>
  <si>
    <t>60-79</t>
  </si>
  <si>
    <t>80+</t>
  </si>
  <si>
    <t>Age category (years)</t>
  </si>
  <si>
    <t>Male</t>
  </si>
  <si>
    <t>Sepsis diagnosis</t>
  </si>
  <si>
    <t>Not septic</t>
  </si>
  <si>
    <t>Unspecified sepsis</t>
  </si>
  <si>
    <t>Genito-urinary sepsis</t>
  </si>
  <si>
    <t>Abdominal sepsis</t>
  </si>
  <si>
    <t>Chest sepsis</t>
  </si>
  <si>
    <t>Pre-existing organ support</t>
  </si>
  <si>
    <t>ICNARC physiology score</t>
  </si>
  <si>
    <t>Reported to be peri-arrest</t>
  </si>
  <si>
    <t>Odds ratio (95% CI)</t>
  </si>
  <si>
    <t>p-value</t>
  </si>
  <si>
    <t>Table: Association between patient level predictors including timing of the bedside assessment, and the decision to admit to critical care in a multi-level logistic regression model with patients nested within hospitals. The Median Odds Ratio (MOR) indicates the median difference in the baseline odds between patients from any two randomly selected hospitals, and allows the effect of the hospital to be compared on the same scale as patient level predictors.</t>
  </si>
  <si>
    <t>Median Odds Ratio</t>
  </si>
  <si>
    <t>Hospital level variation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</si>
</sst>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6" x14ac:knownFonts="1">
    <font>
      <sz val="11"/>
      <color indexed="8"/>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1"/>
      <color indexed="8"/>
      <name val="Times New Roman"/>
    </font>
    <font>
      <sz val="11"/>
      <color rgb="FF000000"/>
      <name val="Times New Roman"/>
    </font>
  </fonts>
  <fills count="4">
    <fill>
      <patternFill patternType="none"/>
    </fill>
    <fill>
      <patternFill patternType="gray125"/>
    </fill>
    <fill>
      <patternFill patternType="solid">
        <fgColor indexed="22"/>
      </patternFill>
    </fill>
    <fill>
      <patternFill patternType="solid">
        <fgColor theme="0" tint="-4.9989318521683403E-2"/>
        <bgColor indexed="64"/>
      </patternFill>
    </fill>
  </fills>
  <borders count="2">
    <border>
      <left/>
      <right/>
      <top/>
      <bottom/>
      <diagonal/>
    </border>
    <border>
      <left/>
      <right/>
      <top/>
      <bottom style="thin">
        <color auto="1"/>
      </bottom>
      <diagonal/>
    </border>
  </borders>
  <cellStyleXfs count="22">
    <xf numFmtId="0" fontId="0" fillId="0" borderId="0"/>
    <xf numFmtId="0" fontId="1" fillId="2"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xf numFmtId="0" fontId="5" fillId="0" borderId="0" xfId="0" applyFont="1"/>
    <xf numFmtId="0" fontId="5" fillId="0" borderId="0" xfId="0" applyFont="1" applyAlignment="1">
      <alignment horizontal="right"/>
    </xf>
    <xf numFmtId="0" fontId="5" fillId="0" borderId="0" xfId="0" applyFont="1" applyAlignment="1">
      <alignment horizontal="left"/>
    </xf>
    <xf numFmtId="0" fontId="5" fillId="3" borderId="0" xfId="0" applyFont="1" applyFill="1"/>
    <xf numFmtId="0" fontId="4" fillId="3" borderId="0" xfId="0" applyFont="1" applyFill="1"/>
    <xf numFmtId="0" fontId="5" fillId="3" borderId="0" xfId="0" applyFont="1" applyFill="1" applyAlignment="1">
      <alignment horizontal="right"/>
    </xf>
    <xf numFmtId="0" fontId="5" fillId="3" borderId="0" xfId="0" applyFont="1" applyFill="1" applyAlignment="1">
      <alignment horizontal="left"/>
    </xf>
    <xf numFmtId="0" fontId="4" fillId="0" borderId="1" xfId="0" applyFont="1" applyBorder="1"/>
    <xf numFmtId="0" fontId="4" fillId="0" borderId="0" xfId="0" applyFont="1" applyAlignment="1">
      <alignment horizontal="right"/>
    </xf>
    <xf numFmtId="0" fontId="4" fillId="0" borderId="1" xfId="0" applyFont="1" applyBorder="1" applyAlignment="1">
      <alignment horizontal="right"/>
    </xf>
    <xf numFmtId="0" fontId="4" fillId="3" borderId="0" xfId="0" applyFont="1" applyFill="1" applyAlignment="1">
      <alignment horizontal="right"/>
    </xf>
    <xf numFmtId="0" fontId="4" fillId="0" borderId="0" xfId="0" applyFont="1" applyAlignment="1"/>
    <xf numFmtId="0" fontId="4" fillId="0" borderId="1" xfId="0" applyFont="1" applyBorder="1" applyAlignment="1">
      <alignment horizontal="right"/>
    </xf>
    <xf numFmtId="0" fontId="0" fillId="0" borderId="0" xfId="0" applyAlignment="1">
      <alignment wrapText="1"/>
    </xf>
    <xf numFmtId="0" fontId="5" fillId="0" borderId="0" xfId="0" applyFont="1" applyBorder="1" applyAlignment="1">
      <alignment horizontal="right"/>
    </xf>
    <xf numFmtId="0" fontId="4" fillId="0" borderId="0" xfId="0" applyFont="1" applyBorder="1" applyAlignment="1">
      <alignment horizontal="right"/>
    </xf>
    <xf numFmtId="0" fontId="4" fillId="0" borderId="0" xfId="0" applyFont="1" applyBorder="1"/>
    <xf numFmtId="0" fontId="4" fillId="3" borderId="1" xfId="0" applyFont="1" applyFill="1" applyBorder="1" applyAlignment="1">
      <alignment horizontal="right"/>
    </xf>
    <xf numFmtId="2" fontId="4" fillId="3" borderId="1" xfId="0" applyNumberFormat="1" applyFont="1" applyFill="1" applyBorder="1" applyAlignment="1">
      <alignment horizontal="right"/>
    </xf>
  </cellXfs>
  <cellStyles count="22">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XLConnect.Boolean" xfId="4"/>
    <cellStyle name="XLConnect.DateTime" xfId="5"/>
    <cellStyle name="XLConnect.Header" xfId="1"/>
    <cellStyle name="XLConnect.Numeric" xfId="3"/>
    <cellStyle name="XLConnect.String"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0"/>
  <sheetViews>
    <sheetView showGridLines="0" tabSelected="1" workbookViewId="0">
      <selection activeCell="J23" sqref="J23"/>
    </sheetView>
  </sheetViews>
  <sheetFormatPr baseColWidth="10" defaultRowHeight="14" x14ac:dyDescent="0.15"/>
  <cols>
    <col min="1" max="1" width="10.83203125" style="1"/>
    <col min="2" max="2" width="14.5" style="1" hidden="1" customWidth="1"/>
    <col min="3" max="3" width="22" style="1" customWidth="1"/>
    <col min="4" max="4" width="10.83203125" style="10"/>
    <col min="5" max="5" width="10" style="1" bestFit="1" customWidth="1"/>
    <col min="6" max="6" width="6.5" style="10" bestFit="1" customWidth="1"/>
    <col min="7" max="9" width="0" style="1" hidden="1" customWidth="1"/>
    <col min="10" max="16384" width="10.83203125" style="1"/>
  </cols>
  <sheetData>
    <row r="3" spans="2:9" hidden="1" x14ac:dyDescent="0.15">
      <c r="B3" s="1" t="str">
        <f>results!A1</f>
        <v>vars</v>
      </c>
      <c r="D3" s="10" t="str">
        <f>results!B1</f>
        <v>OR</v>
      </c>
      <c r="E3" s="1" t="str">
        <f>results!C1</f>
        <v>CI</v>
      </c>
      <c r="F3" s="10" t="str">
        <f>results!D1</f>
        <v>p</v>
      </c>
      <c r="G3" s="1" t="str">
        <f>results!E1</f>
        <v>star</v>
      </c>
      <c r="H3" s="1" t="str">
        <f>results!F1</f>
        <v>L95</v>
      </c>
      <c r="I3" s="1" t="str">
        <f>results!G1</f>
        <v>U95</v>
      </c>
    </row>
    <row r="4" spans="2:9" hidden="1" x14ac:dyDescent="0.15">
      <c r="B4" s="1" t="str">
        <f>results!A2</f>
        <v>(Intercept)</v>
      </c>
      <c r="D4" s="10" t="str">
        <f>results!B2</f>
        <v>0.12</v>
      </c>
      <c r="E4" s="1" t="str">
        <f>results!C2</f>
        <v>(0.09--0.16)</v>
      </c>
      <c r="F4" s="10" t="str">
        <f>results!D2</f>
        <v>&lt;0.001</v>
      </c>
      <c r="G4" s="1" t="str">
        <f>results!E2</f>
        <v>***</v>
      </c>
      <c r="H4" s="1" t="str">
        <f>results!F2</f>
        <v>0.09</v>
      </c>
      <c r="I4" s="1" t="str">
        <f>results!G2</f>
        <v>0.16</v>
      </c>
    </row>
    <row r="5" spans="2:9" x14ac:dyDescent="0.15">
      <c r="C5" s="9"/>
      <c r="D5" s="14" t="s">
        <v>276</v>
      </c>
      <c r="E5" s="14"/>
      <c r="F5" s="11" t="s">
        <v>277</v>
      </c>
    </row>
    <row r="6" spans="2:9" x14ac:dyDescent="0.15">
      <c r="C6" s="2" t="s">
        <v>253</v>
      </c>
      <c r="E6" s="13"/>
    </row>
    <row r="7" spans="2:9" x14ac:dyDescent="0.15">
      <c r="B7" s="1" t="str">
        <f>results!A3</f>
        <v>out_of_hours</v>
      </c>
      <c r="C7" s="3" t="s">
        <v>254</v>
      </c>
      <c r="D7" s="10" t="str">
        <f>results!B3</f>
        <v>1.47</v>
      </c>
      <c r="E7" s="1" t="str">
        <f>results!C3</f>
        <v>(1.33--1.61)</v>
      </c>
      <c r="F7" s="10" t="str">
        <f>results!D3</f>
        <v>&lt;0.001</v>
      </c>
      <c r="G7" s="1" t="str">
        <f>results!E3</f>
        <v>***</v>
      </c>
      <c r="H7" s="1" t="str">
        <f>results!F3</f>
        <v>1.33</v>
      </c>
      <c r="I7" s="1" t="str">
        <f>results!G3</f>
        <v>1.61</v>
      </c>
    </row>
    <row r="8" spans="2:9" x14ac:dyDescent="0.15">
      <c r="B8" s="1" t="str">
        <f>results!A4</f>
        <v>weekend</v>
      </c>
      <c r="C8" s="3" t="s">
        <v>255</v>
      </c>
      <c r="D8" s="10" t="str">
        <f>results!B4</f>
        <v>1.15</v>
      </c>
      <c r="E8" s="1" t="str">
        <f>results!C4</f>
        <v>(1.04--1.27)</v>
      </c>
      <c r="F8" s="10" t="str">
        <f>results!D4</f>
        <v>0.006</v>
      </c>
      <c r="G8" s="1" t="str">
        <f>results!E4</f>
        <v>**</v>
      </c>
      <c r="H8" s="1" t="str">
        <f>results!F4</f>
        <v>1.04</v>
      </c>
      <c r="I8" s="1" t="str">
        <f>results!G4</f>
        <v>1.27</v>
      </c>
    </row>
    <row r="9" spans="2:9" x14ac:dyDescent="0.15">
      <c r="B9" s="1" t="str">
        <f>results!A5</f>
        <v>winter</v>
      </c>
      <c r="C9" s="3" t="s">
        <v>256</v>
      </c>
      <c r="D9" s="10" t="str">
        <f>results!B5</f>
        <v>1.19</v>
      </c>
      <c r="E9" s="1" t="str">
        <f>results!C5</f>
        <v>(1.07--1.33)</v>
      </c>
      <c r="F9" s="10" t="str">
        <f>results!D5</f>
        <v>0.002</v>
      </c>
      <c r="G9" s="1" t="str">
        <f>results!E5</f>
        <v>**</v>
      </c>
      <c r="H9" s="1" t="str">
        <f>results!F5</f>
        <v>1.07</v>
      </c>
      <c r="I9" s="1" t="str">
        <f>results!G5</f>
        <v>1.33</v>
      </c>
    </row>
    <row r="10" spans="2:9" x14ac:dyDescent="0.15">
      <c r="C10" s="5" t="s">
        <v>260</v>
      </c>
      <c r="D10" s="12"/>
      <c r="E10" s="6"/>
      <c r="F10" s="12"/>
    </row>
    <row r="11" spans="2:9" x14ac:dyDescent="0.15">
      <c r="C11" s="7" t="s">
        <v>257</v>
      </c>
      <c r="D11" s="12"/>
      <c r="E11" s="6"/>
      <c r="F11" s="12"/>
    </row>
    <row r="12" spans="2:9" x14ac:dyDescent="0.15">
      <c r="B12" s="1" t="str">
        <f>results!A6</f>
        <v>room_cmp2[-5, 1)</v>
      </c>
      <c r="C12" s="7" t="s">
        <v>258</v>
      </c>
      <c r="D12" s="12" t="str">
        <f>results!B6</f>
        <v>0.72</v>
      </c>
      <c r="E12" s="6" t="str">
        <f>results!C6</f>
        <v>(0.59--0.88)</v>
      </c>
      <c r="F12" s="12" t="str">
        <f>results!D6</f>
        <v>0.001</v>
      </c>
      <c r="G12" s="1" t="str">
        <f>results!E6</f>
        <v>**</v>
      </c>
      <c r="H12" s="1" t="str">
        <f>results!F6</f>
        <v>0.59</v>
      </c>
      <c r="I12" s="1" t="str">
        <f>results!G6</f>
        <v>0.88</v>
      </c>
    </row>
    <row r="13" spans="2:9" x14ac:dyDescent="0.15">
      <c r="B13" s="1" t="str">
        <f>results!A7</f>
        <v>room_cmp2[ 1, 3)</v>
      </c>
      <c r="C13" s="7" t="s">
        <v>259</v>
      </c>
      <c r="D13" s="12" t="str">
        <f>results!B7</f>
        <v>0.89</v>
      </c>
      <c r="E13" s="6" t="str">
        <f>results!C7</f>
        <v>(0.79--1.00)</v>
      </c>
      <c r="F13" s="12" t="str">
        <f>results!D7</f>
        <v>0.055</v>
      </c>
      <c r="G13" s="1" t="str">
        <f>results!E7</f>
        <v/>
      </c>
      <c r="H13" s="1" t="str">
        <f>results!F7</f>
        <v>0.79</v>
      </c>
      <c r="I13" s="1" t="str">
        <f>results!G7</f>
        <v>1.00</v>
      </c>
    </row>
    <row r="14" spans="2:9" x14ac:dyDescent="0.15">
      <c r="C14" s="4" t="s">
        <v>265</v>
      </c>
    </row>
    <row r="15" spans="2:9" x14ac:dyDescent="0.15">
      <c r="C15" s="3" t="s">
        <v>261</v>
      </c>
    </row>
    <row r="16" spans="2:9" x14ac:dyDescent="0.15">
      <c r="B16" s="1" t="str">
        <f>results!A8</f>
        <v>age_k1</v>
      </c>
      <c r="C16" s="3" t="s">
        <v>262</v>
      </c>
      <c r="D16" s="10" t="str">
        <f>results!B8</f>
        <v>0.89</v>
      </c>
      <c r="E16" s="1" t="str">
        <f>results!C8</f>
        <v>(0.76--1.04)</v>
      </c>
      <c r="F16" s="10" t="str">
        <f>results!D8</f>
        <v>0.152</v>
      </c>
      <c r="G16" s="1" t="str">
        <f>results!E8</f>
        <v/>
      </c>
      <c r="H16" s="1" t="str">
        <f>results!F8</f>
        <v>0.76</v>
      </c>
      <c r="I16" s="1" t="str">
        <f>results!G8</f>
        <v>1.04</v>
      </c>
    </row>
    <row r="17" spans="2:9" x14ac:dyDescent="0.15">
      <c r="B17" s="1" t="str">
        <f>results!A9</f>
        <v>age_k2</v>
      </c>
      <c r="C17" s="3" t="s">
        <v>263</v>
      </c>
      <c r="D17" s="10" t="str">
        <f>results!B9</f>
        <v>0.76</v>
      </c>
      <c r="E17" s="1" t="str">
        <f>results!C9</f>
        <v>(0.66--0.89)</v>
      </c>
      <c r="F17" s="10" t="str">
        <f>results!D9</f>
        <v>&lt;0.001</v>
      </c>
      <c r="G17" s="1" t="str">
        <f>results!E9</f>
        <v>***</v>
      </c>
      <c r="H17" s="1" t="str">
        <f>results!F9</f>
        <v>0.66</v>
      </c>
      <c r="I17" s="1" t="str">
        <f>results!G9</f>
        <v>0.89</v>
      </c>
    </row>
    <row r="18" spans="2:9" x14ac:dyDescent="0.15">
      <c r="B18" s="1" t="str">
        <f>results!A10</f>
        <v>age_k3</v>
      </c>
      <c r="C18" s="3" t="s">
        <v>264</v>
      </c>
      <c r="D18" s="10" t="str">
        <f>results!B10</f>
        <v>0.51</v>
      </c>
      <c r="E18" s="1" t="str">
        <f>results!C10</f>
        <v>(0.43--0.60)</v>
      </c>
      <c r="F18" s="10" t="str">
        <f>results!D10</f>
        <v>&lt;0.001</v>
      </c>
      <c r="G18" s="1" t="str">
        <f>results!E10</f>
        <v>***</v>
      </c>
      <c r="H18" s="1" t="str">
        <f>results!F10</f>
        <v>0.43</v>
      </c>
      <c r="I18" s="1" t="str">
        <f>results!G10</f>
        <v>0.60</v>
      </c>
    </row>
    <row r="19" spans="2:9" x14ac:dyDescent="0.15">
      <c r="B19" s="1" t="str">
        <f>results!A11</f>
        <v>male</v>
      </c>
      <c r="C19" s="3" t="s">
        <v>266</v>
      </c>
      <c r="D19" s="10" t="str">
        <f>results!B11</f>
        <v>1.02</v>
      </c>
      <c r="E19" s="1" t="str">
        <f>results!C11</f>
        <v>(0.94--1.12)</v>
      </c>
      <c r="F19" s="10" t="str">
        <f>results!D11</f>
        <v>0.592</v>
      </c>
      <c r="G19" s="1" t="str">
        <f>results!E11</f>
        <v/>
      </c>
      <c r="H19" s="1" t="str">
        <f>results!F11</f>
        <v>0.94</v>
      </c>
      <c r="I19" s="1" t="str">
        <f>results!G11</f>
        <v>1.12</v>
      </c>
    </row>
    <row r="20" spans="2:9" x14ac:dyDescent="0.15">
      <c r="C20" s="8" t="s">
        <v>267</v>
      </c>
      <c r="D20" s="12"/>
      <c r="E20" s="6"/>
      <c r="F20" s="12"/>
    </row>
    <row r="21" spans="2:9" x14ac:dyDescent="0.15">
      <c r="C21" s="7" t="s">
        <v>268</v>
      </c>
      <c r="D21" s="12"/>
      <c r="E21" s="6"/>
      <c r="F21" s="12"/>
    </row>
    <row r="22" spans="2:9" x14ac:dyDescent="0.15">
      <c r="B22" s="1" t="str">
        <f>results!A12</f>
        <v>sepsis_dx1</v>
      </c>
      <c r="C22" s="7" t="s">
        <v>269</v>
      </c>
      <c r="D22" s="12" t="str">
        <f>results!B12</f>
        <v>1.12</v>
      </c>
      <c r="E22" s="6" t="str">
        <f>results!C12</f>
        <v>(0.98--1.30)</v>
      </c>
      <c r="F22" s="12" t="str">
        <f>results!D12</f>
        <v>0.103</v>
      </c>
      <c r="G22" s="1" t="str">
        <f>results!E12</f>
        <v/>
      </c>
      <c r="H22" s="1" t="str">
        <f>results!F12</f>
        <v>0.98</v>
      </c>
      <c r="I22" s="1" t="str">
        <f>results!G12</f>
        <v>1.30</v>
      </c>
    </row>
    <row r="23" spans="2:9" x14ac:dyDescent="0.15">
      <c r="B23" s="1" t="str">
        <f>results!A13</f>
        <v>sepsis_dx2</v>
      </c>
      <c r="C23" s="7" t="s">
        <v>270</v>
      </c>
      <c r="D23" s="12" t="str">
        <f>results!B13</f>
        <v>1.11</v>
      </c>
      <c r="E23" s="6" t="str">
        <f>results!C13</f>
        <v>(0.92--1.34)</v>
      </c>
      <c r="F23" s="12" t="str">
        <f>results!D13</f>
        <v>0.262</v>
      </c>
      <c r="G23" s="1" t="str">
        <f>results!E13</f>
        <v/>
      </c>
      <c r="H23" s="1" t="str">
        <f>results!F13</f>
        <v>0.92</v>
      </c>
      <c r="I23" s="1" t="str">
        <f>results!G13</f>
        <v>1.34</v>
      </c>
    </row>
    <row r="24" spans="2:9" x14ac:dyDescent="0.15">
      <c r="B24" s="1" t="str">
        <f>results!A14</f>
        <v>sepsis_dx3</v>
      </c>
      <c r="C24" s="7" t="s">
        <v>271</v>
      </c>
      <c r="D24" s="12" t="str">
        <f>results!B14</f>
        <v>1.37</v>
      </c>
      <c r="E24" s="6" t="str">
        <f>results!C14</f>
        <v>(1.18--1.59)</v>
      </c>
      <c r="F24" s="12" t="str">
        <f>results!D14</f>
        <v>&lt;0.001</v>
      </c>
      <c r="G24" s="1" t="str">
        <f>results!E14</f>
        <v>***</v>
      </c>
      <c r="H24" s="1" t="str">
        <f>results!F14</f>
        <v>1.18</v>
      </c>
      <c r="I24" s="1" t="str">
        <f>results!G14</f>
        <v>1.59</v>
      </c>
    </row>
    <row r="25" spans="2:9" x14ac:dyDescent="0.15">
      <c r="B25" s="1" t="str">
        <f>results!A15</f>
        <v>sepsis_dx4</v>
      </c>
      <c r="C25" s="7" t="s">
        <v>272</v>
      </c>
      <c r="D25" s="12" t="str">
        <f>results!B15</f>
        <v>1.25</v>
      </c>
      <c r="E25" s="6" t="str">
        <f>results!C15</f>
        <v>(1.12--1.40)</v>
      </c>
      <c r="F25" s="12" t="str">
        <f>results!D15</f>
        <v>&lt;0.001</v>
      </c>
      <c r="G25" s="1" t="str">
        <f>results!E15</f>
        <v>***</v>
      </c>
      <c r="H25" s="1" t="str">
        <f>results!F15</f>
        <v>1.12</v>
      </c>
      <c r="I25" s="1" t="str">
        <f>results!G15</f>
        <v>1.40</v>
      </c>
    </row>
    <row r="26" spans="2:9" x14ac:dyDescent="0.15">
      <c r="B26" s="1" t="str">
        <f>results!A16</f>
        <v>osupp2</v>
      </c>
      <c r="C26" s="3" t="s">
        <v>273</v>
      </c>
      <c r="D26" s="10" t="str">
        <f>results!B16</f>
        <v>1.83</v>
      </c>
      <c r="E26" s="1" t="str">
        <f>results!C16</f>
        <v>(1.55--2.16)</v>
      </c>
      <c r="F26" s="10" t="str">
        <f>results!D16</f>
        <v>&lt;0.001</v>
      </c>
      <c r="G26" s="1" t="str">
        <f>results!E16</f>
        <v>***</v>
      </c>
      <c r="H26" s="1" t="str">
        <f>results!F16</f>
        <v>1.55</v>
      </c>
      <c r="I26" s="1" t="str">
        <f>results!G16</f>
        <v>2.16</v>
      </c>
    </row>
    <row r="27" spans="2:9" x14ac:dyDescent="0.15">
      <c r="B27" s="1" t="str">
        <f>results!A17</f>
        <v>icnarc_score</v>
      </c>
      <c r="C27" s="3" t="s">
        <v>274</v>
      </c>
      <c r="D27" s="10" t="str">
        <f>results!B17</f>
        <v>1.07</v>
      </c>
      <c r="E27" s="1" t="str">
        <f>results!C17</f>
        <v>(1.06--1.08)</v>
      </c>
      <c r="F27" s="10" t="str">
        <f>results!D17</f>
        <v>&lt;0.001</v>
      </c>
      <c r="G27" s="1" t="str">
        <f>results!E17</f>
        <v>***</v>
      </c>
      <c r="H27" s="1" t="str">
        <f>results!F17</f>
        <v>1.06</v>
      </c>
      <c r="I27" s="1" t="str">
        <f>results!G17</f>
        <v>1.08</v>
      </c>
    </row>
    <row r="28" spans="2:9" x14ac:dyDescent="0.15">
      <c r="B28" s="1" t="str">
        <f>results!A18</f>
        <v>periarrest</v>
      </c>
      <c r="C28" s="16" t="s">
        <v>275</v>
      </c>
      <c r="D28" s="17" t="str">
        <f>results!B18</f>
        <v>6.32</v>
      </c>
      <c r="E28" s="18" t="str">
        <f>results!C18</f>
        <v>(5.18--7.70)</v>
      </c>
      <c r="F28" s="17" t="str">
        <f>results!D18</f>
        <v>&lt;0.001</v>
      </c>
      <c r="G28" s="1" t="str">
        <f>results!E18</f>
        <v>***</v>
      </c>
      <c r="H28" s="1" t="str">
        <f>results!F18</f>
        <v>5.18</v>
      </c>
      <c r="I28" s="1" t="str">
        <f>results!G18</f>
        <v>7.70</v>
      </c>
    </row>
    <row r="29" spans="2:9" x14ac:dyDescent="0.15">
      <c r="C29" s="6" t="s">
        <v>280</v>
      </c>
      <c r="D29" s="12"/>
      <c r="E29" s="6"/>
      <c r="F29" s="12"/>
    </row>
    <row r="30" spans="2:9" x14ac:dyDescent="0.15">
      <c r="C30" s="19" t="s">
        <v>279</v>
      </c>
      <c r="D30" s="20">
        <f>VALUE(boot!B2)</f>
        <v>2.1055545046014399</v>
      </c>
      <c r="E30" s="19" t="str">
        <f>CONCATENATE("(",ROUND(VALUE(boot!C2),2),"--",ROUND(VALUE(boot!D2),2),")")</f>
        <v>(1.81--2.42)</v>
      </c>
      <c r="F30" s="19"/>
    </row>
  </sheetData>
  <mergeCells count="1">
    <mergeCell ref="D5:E5"/>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cols>
    <col min="1" max="1" width="54" customWidth="1"/>
  </cols>
  <sheetData>
    <row r="1" spans="1:1" ht="105" x14ac:dyDescent="0.2">
      <c r="A1" s="15" t="s">
        <v>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baseColWidth="10" defaultColWidth="8.83203125" defaultRowHeight="15" x14ac:dyDescent="0.2"/>
  <sheetData>
    <row r="1" spans="1:4" x14ac:dyDescent="0.2">
      <c r="A1" t="s">
        <v>0</v>
      </c>
      <c r="B1" t="s">
        <v>1</v>
      </c>
      <c r="C1" t="s">
        <v>2</v>
      </c>
      <c r="D1" t="s">
        <v>3</v>
      </c>
    </row>
    <row r="2" spans="1:4" x14ac:dyDescent="0.2">
      <c r="A2" t="s">
        <v>4</v>
      </c>
      <c r="B2" t="s">
        <v>8</v>
      </c>
      <c r="C2" t="s">
        <v>4</v>
      </c>
      <c r="D2" t="s">
        <v>8</v>
      </c>
    </row>
    <row r="3" spans="1:4" x14ac:dyDescent="0.2">
      <c r="A3" t="s">
        <v>5</v>
      </c>
      <c r="B3" t="s">
        <v>9</v>
      </c>
      <c r="C3" t="s">
        <v>5</v>
      </c>
      <c r="D3" t="s">
        <v>9</v>
      </c>
    </row>
    <row r="4" spans="1:4" x14ac:dyDescent="0.2">
      <c r="A4" t="s">
        <v>6</v>
      </c>
      <c r="B4" t="s">
        <v>10</v>
      </c>
      <c r="C4" t="s">
        <v>6</v>
      </c>
      <c r="D4" t="s">
        <v>10</v>
      </c>
    </row>
    <row r="5" spans="1:4" x14ac:dyDescent="0.2">
      <c r="A5" t="s">
        <v>7</v>
      </c>
      <c r="B5" t="s">
        <v>11</v>
      </c>
      <c r="C5" t="s">
        <v>12</v>
      </c>
      <c r="D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baseColWidth="10" defaultColWidth="8.83203125" defaultRowHeight="15" x14ac:dyDescent="0.2"/>
  <sheetData>
    <row r="1" spans="1:7" x14ac:dyDescent="0.2">
      <c r="A1" t="s">
        <v>14</v>
      </c>
      <c r="B1" t="s">
        <v>15</v>
      </c>
      <c r="C1" t="s">
        <v>16</v>
      </c>
      <c r="D1" t="s">
        <v>17</v>
      </c>
      <c r="E1" t="s">
        <v>18</v>
      </c>
      <c r="F1" t="s">
        <v>19</v>
      </c>
      <c r="G1" t="s">
        <v>20</v>
      </c>
    </row>
    <row r="2" spans="1:7" x14ac:dyDescent="0.2">
      <c r="A2" t="s">
        <v>21</v>
      </c>
      <c r="B2" t="s">
        <v>38</v>
      </c>
      <c r="C2" t="s">
        <v>55</v>
      </c>
      <c r="D2" t="s">
        <v>72</v>
      </c>
      <c r="E2" t="s">
        <v>89</v>
      </c>
      <c r="F2" t="s">
        <v>106</v>
      </c>
      <c r="G2" t="s">
        <v>123</v>
      </c>
    </row>
    <row r="3" spans="1:7" x14ac:dyDescent="0.2">
      <c r="A3" t="s">
        <v>22</v>
      </c>
      <c r="B3" t="s">
        <v>39</v>
      </c>
      <c r="C3" t="s">
        <v>56</v>
      </c>
      <c r="D3" t="s">
        <v>73</v>
      </c>
      <c r="E3" t="s">
        <v>90</v>
      </c>
      <c r="F3" t="s">
        <v>107</v>
      </c>
      <c r="G3" t="s">
        <v>124</v>
      </c>
    </row>
    <row r="4" spans="1:7" x14ac:dyDescent="0.2">
      <c r="A4" t="s">
        <v>23</v>
      </c>
      <c r="B4" t="s">
        <v>40</v>
      </c>
      <c r="C4" t="s">
        <v>57</v>
      </c>
      <c r="D4" t="s">
        <v>74</v>
      </c>
      <c r="E4" t="s">
        <v>91</v>
      </c>
      <c r="F4" t="s">
        <v>108</v>
      </c>
      <c r="G4" t="s">
        <v>125</v>
      </c>
    </row>
    <row r="5" spans="1:7" x14ac:dyDescent="0.2">
      <c r="A5" t="s">
        <v>24</v>
      </c>
      <c r="B5" t="s">
        <v>41</v>
      </c>
      <c r="C5" t="s">
        <v>58</v>
      </c>
      <c r="D5" t="s">
        <v>75</v>
      </c>
      <c r="E5" t="s">
        <v>92</v>
      </c>
      <c r="F5" t="s">
        <v>109</v>
      </c>
      <c r="G5" t="s">
        <v>126</v>
      </c>
    </row>
    <row r="6" spans="1:7" x14ac:dyDescent="0.2">
      <c r="A6" t="s">
        <v>25</v>
      </c>
      <c r="B6" t="s">
        <v>42</v>
      </c>
      <c r="C6" t="s">
        <v>59</v>
      </c>
      <c r="D6" t="s">
        <v>76</v>
      </c>
      <c r="E6" t="s">
        <v>93</v>
      </c>
      <c r="F6" t="s">
        <v>110</v>
      </c>
      <c r="G6" t="s">
        <v>127</v>
      </c>
    </row>
    <row r="7" spans="1:7" x14ac:dyDescent="0.2">
      <c r="A7" t="s">
        <v>26</v>
      </c>
      <c r="B7" t="s">
        <v>43</v>
      </c>
      <c r="C7" t="s">
        <v>60</v>
      </c>
      <c r="D7" t="s">
        <v>77</v>
      </c>
      <c r="E7" t="s">
        <v>94</v>
      </c>
      <c r="F7" t="s">
        <v>111</v>
      </c>
      <c r="G7" t="s">
        <v>128</v>
      </c>
    </row>
    <row r="8" spans="1:7" x14ac:dyDescent="0.2">
      <c r="A8" t="s">
        <v>27</v>
      </c>
      <c r="B8" t="s">
        <v>44</v>
      </c>
      <c r="C8" t="s">
        <v>61</v>
      </c>
      <c r="D8" t="s">
        <v>78</v>
      </c>
      <c r="E8" t="s">
        <v>95</v>
      </c>
      <c r="F8" t="s">
        <v>112</v>
      </c>
      <c r="G8" t="s">
        <v>129</v>
      </c>
    </row>
    <row r="9" spans="1:7" x14ac:dyDescent="0.2">
      <c r="A9" t="s">
        <v>28</v>
      </c>
      <c r="B9" t="s">
        <v>45</v>
      </c>
      <c r="C9" t="s">
        <v>62</v>
      </c>
      <c r="D9" t="s">
        <v>79</v>
      </c>
      <c r="E9" t="s">
        <v>96</v>
      </c>
      <c r="F9" t="s">
        <v>113</v>
      </c>
      <c r="G9" t="s">
        <v>130</v>
      </c>
    </row>
    <row r="10" spans="1:7" x14ac:dyDescent="0.2">
      <c r="A10" t="s">
        <v>29</v>
      </c>
      <c r="B10" t="s">
        <v>46</v>
      </c>
      <c r="C10" t="s">
        <v>63</v>
      </c>
      <c r="D10" t="s">
        <v>80</v>
      </c>
      <c r="E10" t="s">
        <v>97</v>
      </c>
      <c r="F10" t="s">
        <v>114</v>
      </c>
      <c r="G10" t="s">
        <v>131</v>
      </c>
    </row>
    <row r="11" spans="1:7" x14ac:dyDescent="0.2">
      <c r="A11" t="s">
        <v>30</v>
      </c>
      <c r="B11" t="s">
        <v>47</v>
      </c>
      <c r="C11" t="s">
        <v>64</v>
      </c>
      <c r="D11" t="s">
        <v>81</v>
      </c>
      <c r="E11" t="s">
        <v>98</v>
      </c>
      <c r="F11" t="s">
        <v>115</v>
      </c>
      <c r="G11" t="s">
        <v>132</v>
      </c>
    </row>
    <row r="12" spans="1:7" x14ac:dyDescent="0.2">
      <c r="A12" t="s">
        <v>31</v>
      </c>
      <c r="B12" t="s">
        <v>48</v>
      </c>
      <c r="C12" t="s">
        <v>65</v>
      </c>
      <c r="D12" t="s">
        <v>82</v>
      </c>
      <c r="E12" t="s">
        <v>99</v>
      </c>
      <c r="F12" t="s">
        <v>116</v>
      </c>
      <c r="G12" t="s">
        <v>133</v>
      </c>
    </row>
    <row r="13" spans="1:7" x14ac:dyDescent="0.2">
      <c r="A13" t="s">
        <v>32</v>
      </c>
      <c r="B13" t="s">
        <v>49</v>
      </c>
      <c r="C13" t="s">
        <v>66</v>
      </c>
      <c r="D13" t="s">
        <v>83</v>
      </c>
      <c r="E13" t="s">
        <v>100</v>
      </c>
      <c r="F13" t="s">
        <v>117</v>
      </c>
      <c r="G13" t="s">
        <v>134</v>
      </c>
    </row>
    <row r="14" spans="1:7" x14ac:dyDescent="0.2">
      <c r="A14" t="s">
        <v>33</v>
      </c>
      <c r="B14" t="s">
        <v>50</v>
      </c>
      <c r="C14" t="s">
        <v>67</v>
      </c>
      <c r="D14" t="s">
        <v>84</v>
      </c>
      <c r="E14" t="s">
        <v>101</v>
      </c>
      <c r="F14" t="s">
        <v>118</v>
      </c>
      <c r="G14" t="s">
        <v>135</v>
      </c>
    </row>
    <row r="15" spans="1:7" x14ac:dyDescent="0.2">
      <c r="A15" t="s">
        <v>34</v>
      </c>
      <c r="B15" t="s">
        <v>51</v>
      </c>
      <c r="C15" t="s">
        <v>68</v>
      </c>
      <c r="D15" t="s">
        <v>85</v>
      </c>
      <c r="E15" t="s">
        <v>102</v>
      </c>
      <c r="F15" t="s">
        <v>119</v>
      </c>
      <c r="G15" t="s">
        <v>136</v>
      </c>
    </row>
    <row r="16" spans="1:7" x14ac:dyDescent="0.2">
      <c r="A16" t="s">
        <v>35</v>
      </c>
      <c r="B16" t="s">
        <v>52</v>
      </c>
      <c r="C16" t="s">
        <v>69</v>
      </c>
      <c r="D16" t="s">
        <v>86</v>
      </c>
      <c r="E16" t="s">
        <v>103</v>
      </c>
      <c r="F16" t="s">
        <v>120</v>
      </c>
      <c r="G16" t="s">
        <v>137</v>
      </c>
    </row>
    <row r="17" spans="1:7" x14ac:dyDescent="0.2">
      <c r="A17" t="s">
        <v>36</v>
      </c>
      <c r="B17" t="s">
        <v>53</v>
      </c>
      <c r="C17" t="s">
        <v>70</v>
      </c>
      <c r="D17" t="s">
        <v>87</v>
      </c>
      <c r="E17" t="s">
        <v>104</v>
      </c>
      <c r="F17" t="s">
        <v>121</v>
      </c>
      <c r="G17" t="s">
        <v>138</v>
      </c>
    </row>
    <row r="18" spans="1:7" x14ac:dyDescent="0.2">
      <c r="A18" t="s">
        <v>37</v>
      </c>
      <c r="B18" t="s">
        <v>54</v>
      </c>
      <c r="C18" t="s">
        <v>71</v>
      </c>
      <c r="D18" t="s">
        <v>88</v>
      </c>
      <c r="E18" t="s">
        <v>105</v>
      </c>
      <c r="F18" t="s">
        <v>122</v>
      </c>
      <c r="G18"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baseColWidth="10" defaultColWidth="8.83203125" defaultRowHeight="15" x14ac:dyDescent="0.2"/>
  <cols>
    <col min="1" max="1" width="14.5" bestFit="1" customWidth="1"/>
  </cols>
  <sheetData>
    <row r="1" spans="1:7" x14ac:dyDescent="0.2">
      <c r="A1" t="s">
        <v>14</v>
      </c>
      <c r="B1" t="s">
        <v>140</v>
      </c>
      <c r="C1" t="s">
        <v>141</v>
      </c>
      <c r="D1" t="s">
        <v>20</v>
      </c>
      <c r="E1" t="s">
        <v>142</v>
      </c>
      <c r="F1" t="s">
        <v>143</v>
      </c>
      <c r="G1" t="s">
        <v>144</v>
      </c>
    </row>
    <row r="2" spans="1:7" x14ac:dyDescent="0.2">
      <c r="A2" t="s">
        <v>21</v>
      </c>
      <c r="B2" t="s">
        <v>145</v>
      </c>
      <c r="C2" t="s">
        <v>161</v>
      </c>
      <c r="D2" t="s">
        <v>178</v>
      </c>
      <c r="E2" t="s">
        <v>187</v>
      </c>
      <c r="F2" t="s">
        <v>190</v>
      </c>
      <c r="G2" t="s">
        <v>204</v>
      </c>
    </row>
    <row r="3" spans="1:7" x14ac:dyDescent="0.2">
      <c r="A3" t="s">
        <v>22</v>
      </c>
      <c r="B3" t="s">
        <v>146</v>
      </c>
      <c r="C3" t="s">
        <v>162</v>
      </c>
      <c r="D3" t="s">
        <v>178</v>
      </c>
      <c r="E3" t="s">
        <v>187</v>
      </c>
      <c r="F3" t="s">
        <v>191</v>
      </c>
      <c r="G3" t="s">
        <v>205</v>
      </c>
    </row>
    <row r="4" spans="1:7" x14ac:dyDescent="0.2">
      <c r="A4" t="s">
        <v>23</v>
      </c>
      <c r="B4" t="s">
        <v>147</v>
      </c>
      <c r="C4" t="s">
        <v>163</v>
      </c>
      <c r="D4" t="s">
        <v>179</v>
      </c>
      <c r="E4" t="s">
        <v>188</v>
      </c>
      <c r="F4" t="s">
        <v>192</v>
      </c>
      <c r="G4" t="s">
        <v>206</v>
      </c>
    </row>
    <row r="5" spans="1:7" x14ac:dyDescent="0.2">
      <c r="A5" t="s">
        <v>24</v>
      </c>
      <c r="B5" t="s">
        <v>148</v>
      </c>
      <c r="C5" t="s">
        <v>164</v>
      </c>
      <c r="D5" t="s">
        <v>180</v>
      </c>
      <c r="E5" t="s">
        <v>188</v>
      </c>
      <c r="F5" t="s">
        <v>159</v>
      </c>
      <c r="G5" t="s">
        <v>191</v>
      </c>
    </row>
    <row r="6" spans="1:7" x14ac:dyDescent="0.2">
      <c r="A6" t="s">
        <v>25</v>
      </c>
      <c r="B6" t="s">
        <v>149</v>
      </c>
      <c r="C6" t="s">
        <v>165</v>
      </c>
      <c r="D6" t="s">
        <v>181</v>
      </c>
      <c r="E6" t="s">
        <v>188</v>
      </c>
      <c r="F6" t="s">
        <v>193</v>
      </c>
      <c r="G6" t="s">
        <v>207</v>
      </c>
    </row>
    <row r="7" spans="1:7" x14ac:dyDescent="0.2">
      <c r="A7" t="s">
        <v>26</v>
      </c>
      <c r="B7" t="s">
        <v>150</v>
      </c>
      <c r="C7" t="s">
        <v>166</v>
      </c>
      <c r="D7" t="s">
        <v>182</v>
      </c>
      <c r="E7" t="s">
        <v>189</v>
      </c>
      <c r="F7" t="s">
        <v>194</v>
      </c>
      <c r="G7" t="s">
        <v>208</v>
      </c>
    </row>
    <row r="8" spans="1:7" x14ac:dyDescent="0.2">
      <c r="A8" t="s">
        <v>27</v>
      </c>
      <c r="B8" t="s">
        <v>150</v>
      </c>
      <c r="C8" t="s">
        <v>167</v>
      </c>
      <c r="D8" t="s">
        <v>183</v>
      </c>
      <c r="E8" t="s">
        <v>189</v>
      </c>
      <c r="F8" t="s">
        <v>151</v>
      </c>
      <c r="G8" t="s">
        <v>192</v>
      </c>
    </row>
    <row r="9" spans="1:7" x14ac:dyDescent="0.2">
      <c r="A9" t="s">
        <v>28</v>
      </c>
      <c r="B9" t="s">
        <v>151</v>
      </c>
      <c r="C9" t="s">
        <v>168</v>
      </c>
      <c r="D9" t="s">
        <v>178</v>
      </c>
      <c r="E9" t="s">
        <v>187</v>
      </c>
      <c r="F9" t="s">
        <v>195</v>
      </c>
      <c r="G9" t="s">
        <v>150</v>
      </c>
    </row>
    <row r="10" spans="1:7" x14ac:dyDescent="0.2">
      <c r="A10" t="s">
        <v>29</v>
      </c>
      <c r="B10" t="s">
        <v>152</v>
      </c>
      <c r="C10" t="s">
        <v>169</v>
      </c>
      <c r="D10" t="s">
        <v>178</v>
      </c>
      <c r="E10" t="s">
        <v>187</v>
      </c>
      <c r="F10" t="s">
        <v>196</v>
      </c>
      <c r="G10" t="s">
        <v>209</v>
      </c>
    </row>
    <row r="11" spans="1:7" x14ac:dyDescent="0.2">
      <c r="A11" t="s">
        <v>30</v>
      </c>
      <c r="B11" t="s">
        <v>153</v>
      </c>
      <c r="C11" t="s">
        <v>170</v>
      </c>
      <c r="D11" t="s">
        <v>184</v>
      </c>
      <c r="E11" t="s">
        <v>189</v>
      </c>
      <c r="F11" t="s">
        <v>197</v>
      </c>
      <c r="G11" t="s">
        <v>154</v>
      </c>
    </row>
    <row r="12" spans="1:7" x14ac:dyDescent="0.2">
      <c r="A12" t="s">
        <v>31</v>
      </c>
      <c r="B12" t="s">
        <v>154</v>
      </c>
      <c r="C12" t="s">
        <v>171</v>
      </c>
      <c r="D12" t="s">
        <v>185</v>
      </c>
      <c r="E12" t="s">
        <v>189</v>
      </c>
      <c r="F12" t="s">
        <v>198</v>
      </c>
      <c r="G12" t="s">
        <v>210</v>
      </c>
    </row>
    <row r="13" spans="1:7" x14ac:dyDescent="0.2">
      <c r="A13" t="s">
        <v>32</v>
      </c>
      <c r="B13" t="s">
        <v>155</v>
      </c>
      <c r="C13" t="s">
        <v>172</v>
      </c>
      <c r="D13" t="s">
        <v>186</v>
      </c>
      <c r="E13" t="s">
        <v>189</v>
      </c>
      <c r="F13" t="s">
        <v>199</v>
      </c>
      <c r="G13" t="s">
        <v>211</v>
      </c>
    </row>
    <row r="14" spans="1:7" x14ac:dyDescent="0.2">
      <c r="A14" t="s">
        <v>33</v>
      </c>
      <c r="B14" t="s">
        <v>156</v>
      </c>
      <c r="C14" t="s">
        <v>173</v>
      </c>
      <c r="D14" t="s">
        <v>178</v>
      </c>
      <c r="E14" t="s">
        <v>187</v>
      </c>
      <c r="F14" t="s">
        <v>200</v>
      </c>
      <c r="G14" t="s">
        <v>212</v>
      </c>
    </row>
    <row r="15" spans="1:7" x14ac:dyDescent="0.2">
      <c r="A15" t="s">
        <v>34</v>
      </c>
      <c r="B15" t="s">
        <v>157</v>
      </c>
      <c r="C15" t="s">
        <v>174</v>
      </c>
      <c r="D15" t="s">
        <v>178</v>
      </c>
      <c r="E15" t="s">
        <v>187</v>
      </c>
      <c r="F15" t="s">
        <v>154</v>
      </c>
      <c r="G15" t="s">
        <v>213</v>
      </c>
    </row>
    <row r="16" spans="1:7" x14ac:dyDescent="0.2">
      <c r="A16" t="s">
        <v>35</v>
      </c>
      <c r="B16" t="s">
        <v>158</v>
      </c>
      <c r="C16" t="s">
        <v>175</v>
      </c>
      <c r="D16" t="s">
        <v>178</v>
      </c>
      <c r="E16" t="s">
        <v>187</v>
      </c>
      <c r="F16" t="s">
        <v>201</v>
      </c>
      <c r="G16" t="s">
        <v>214</v>
      </c>
    </row>
    <row r="17" spans="1:7" x14ac:dyDescent="0.2">
      <c r="A17" t="s">
        <v>36</v>
      </c>
      <c r="B17" t="s">
        <v>159</v>
      </c>
      <c r="C17" t="s">
        <v>176</v>
      </c>
      <c r="D17" t="s">
        <v>178</v>
      </c>
      <c r="E17" t="s">
        <v>187</v>
      </c>
      <c r="F17" t="s">
        <v>202</v>
      </c>
      <c r="G17" t="s">
        <v>215</v>
      </c>
    </row>
    <row r="18" spans="1:7" x14ac:dyDescent="0.2">
      <c r="A18" t="s">
        <v>37</v>
      </c>
      <c r="B18" t="s">
        <v>160</v>
      </c>
      <c r="C18" t="s">
        <v>177</v>
      </c>
      <c r="D18" t="s">
        <v>178</v>
      </c>
      <c r="E18" t="s">
        <v>187</v>
      </c>
      <c r="F18" t="s">
        <v>203</v>
      </c>
      <c r="G18" t="s">
        <v>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38" sqref="D38"/>
    </sheetView>
  </sheetViews>
  <sheetFormatPr baseColWidth="10" defaultColWidth="8.83203125" defaultRowHeight="15" x14ac:dyDescent="0.2"/>
  <sheetData>
    <row r="1" spans="1:4" x14ac:dyDescent="0.2">
      <c r="A1" t="s">
        <v>217</v>
      </c>
      <c r="B1" t="s">
        <v>218</v>
      </c>
      <c r="C1" t="s">
        <v>219</v>
      </c>
      <c r="D1" t="s">
        <v>220</v>
      </c>
    </row>
    <row r="2" spans="1:4" x14ac:dyDescent="0.2">
      <c r="A2" t="s">
        <v>1</v>
      </c>
      <c r="B2" t="s">
        <v>11</v>
      </c>
      <c r="C2" t="s">
        <v>12</v>
      </c>
      <c r="D2" t="s">
        <v>13</v>
      </c>
    </row>
    <row r="3" spans="1:4" x14ac:dyDescent="0.2">
      <c r="A3" t="s">
        <v>221</v>
      </c>
      <c r="B3" t="s">
        <v>229</v>
      </c>
      <c r="C3" t="s">
        <v>237</v>
      </c>
      <c r="D3" t="s">
        <v>245</v>
      </c>
    </row>
    <row r="4" spans="1:4" x14ac:dyDescent="0.2">
      <c r="A4" t="s">
        <v>222</v>
      </c>
      <c r="B4" t="s">
        <v>230</v>
      </c>
      <c r="C4" t="s">
        <v>238</v>
      </c>
      <c r="D4" t="s">
        <v>246</v>
      </c>
    </row>
    <row r="5" spans="1:4" x14ac:dyDescent="0.2">
      <c r="A5" t="s">
        <v>223</v>
      </c>
      <c r="B5" t="s">
        <v>231</v>
      </c>
      <c r="C5" t="s">
        <v>239</v>
      </c>
      <c r="D5" t="s">
        <v>247</v>
      </c>
    </row>
    <row r="6" spans="1:4" x14ac:dyDescent="0.2">
      <c r="A6" t="s">
        <v>224</v>
      </c>
      <c r="B6" t="s">
        <v>232</v>
      </c>
      <c r="C6" t="s">
        <v>240</v>
      </c>
      <c r="D6" t="s">
        <v>248</v>
      </c>
    </row>
    <row r="7" spans="1:4" x14ac:dyDescent="0.2">
      <c r="A7" t="s">
        <v>225</v>
      </c>
      <c r="B7" t="s">
        <v>233</v>
      </c>
      <c r="C7" t="s">
        <v>241</v>
      </c>
      <c r="D7" t="s">
        <v>249</v>
      </c>
    </row>
    <row r="8" spans="1:4" x14ac:dyDescent="0.2">
      <c r="A8" t="s">
        <v>226</v>
      </c>
      <c r="B8" t="s">
        <v>234</v>
      </c>
      <c r="C8" t="s">
        <v>242</v>
      </c>
      <c r="D8" t="s">
        <v>250</v>
      </c>
    </row>
    <row r="9" spans="1:4" x14ac:dyDescent="0.2">
      <c r="A9" t="s">
        <v>227</v>
      </c>
      <c r="B9" t="s">
        <v>235</v>
      </c>
      <c r="C9" t="s">
        <v>243</v>
      </c>
      <c r="D9" t="s">
        <v>251</v>
      </c>
    </row>
    <row r="10" spans="1:4" x14ac:dyDescent="0.2">
      <c r="A10" t="s">
        <v>228</v>
      </c>
      <c r="B10" t="s">
        <v>236</v>
      </c>
      <c r="C10" t="s">
        <v>244</v>
      </c>
      <c r="D10"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formatted</vt:lpstr>
      <vt:lpstr>caption</vt:lpstr>
      <vt:lpstr>model_details</vt:lpstr>
      <vt:lpstr>raw</vt:lpstr>
      <vt:lpstr>results</vt:lpstr>
      <vt:lpstr>boot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2016-01-19T12:48:08Z</dcterms:created>
  <dcterms:modified xsi:type="dcterms:W3CDTF">2016-01-21T22:06:54Z</dcterms:modified>
</cp:coreProperties>
</file>