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28800" yWindow="-15140" windowWidth="21000" windowHeight="17460" tabRatio="500"/>
  </bookViews>
  <sheets>
    <sheet name="incidence - formatted" sheetId="1" r:id="rId1"/>
    <sheet name="tb_incidence_news_all - csv" sheetId="4" r:id="rId2"/>
    <sheet name="tb_incidence_news_high - csv" sheetId="5" r:id="rId3"/>
  </sheets>
  <externalReferences>
    <externalReference r:id="rId4"/>
    <externalReference r:id="rId5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" i="1" l="1"/>
  <c r="Z14" i="1"/>
  <c r="T14" i="1"/>
  <c r="Y13" i="1"/>
  <c r="Z13" i="1"/>
  <c r="T13" i="1"/>
  <c r="Y12" i="1"/>
  <c r="Z12" i="1"/>
  <c r="T12" i="1"/>
  <c r="Y11" i="1"/>
  <c r="Z11" i="1"/>
  <c r="T11" i="1"/>
  <c r="Y9" i="1"/>
  <c r="Z9" i="1"/>
  <c r="T9" i="1"/>
  <c r="Y8" i="1"/>
  <c r="Z8" i="1"/>
  <c r="T8" i="1"/>
  <c r="Y7" i="1"/>
  <c r="Z7" i="1"/>
  <c r="T7" i="1"/>
  <c r="Y5" i="1"/>
  <c r="Z5" i="1"/>
  <c r="T5" i="1"/>
  <c r="Y4" i="1"/>
  <c r="Z4" i="1"/>
  <c r="T4" i="1"/>
  <c r="Y3" i="1"/>
  <c r="Z3" i="1"/>
  <c r="J11" i="4"/>
  <c r="L14" i="1"/>
  <c r="K11" i="4"/>
  <c r="M14" i="1"/>
  <c r="K14" i="1"/>
  <c r="J10" i="4"/>
  <c r="L13" i="1"/>
  <c r="K10" i="4"/>
  <c r="M13" i="1"/>
  <c r="K13" i="1"/>
  <c r="J9" i="4"/>
  <c r="L12" i="1"/>
  <c r="K9" i="4"/>
  <c r="M12" i="1"/>
  <c r="K12" i="1"/>
  <c r="J8" i="4"/>
  <c r="L11" i="1"/>
  <c r="K8" i="4"/>
  <c r="M11" i="1"/>
  <c r="K11" i="1"/>
  <c r="J6" i="4"/>
  <c r="L9" i="1"/>
  <c r="K6" i="4"/>
  <c r="M9" i="1"/>
  <c r="K9" i="1"/>
  <c r="J5" i="4"/>
  <c r="L8" i="1"/>
  <c r="K5" i="4"/>
  <c r="M8" i="1"/>
  <c r="K8" i="1"/>
  <c r="J4" i="4"/>
  <c r="L7" i="1"/>
  <c r="K4" i="4"/>
  <c r="M7" i="1"/>
  <c r="K7" i="1"/>
  <c r="J2" i="4"/>
  <c r="L4" i="1"/>
  <c r="K2" i="4"/>
  <c r="M4" i="1"/>
  <c r="K4" i="1"/>
  <c r="J3" i="4"/>
  <c r="L5" i="1"/>
  <c r="K3" i="4"/>
  <c r="M5" i="1"/>
  <c r="K5" i="1"/>
  <c r="W4" i="1"/>
  <c r="AA4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9" i="1"/>
  <c r="W9" i="1"/>
  <c r="V9" i="1"/>
  <c r="U9" i="1"/>
  <c r="X8" i="1"/>
  <c r="W8" i="1"/>
  <c r="V8" i="1"/>
  <c r="U8" i="1"/>
  <c r="X7" i="1"/>
  <c r="W7" i="1"/>
  <c r="V7" i="1"/>
  <c r="U7" i="1"/>
  <c r="X5" i="1"/>
  <c r="W5" i="1"/>
  <c r="V5" i="1"/>
  <c r="U5" i="1"/>
  <c r="X4" i="1"/>
  <c r="V4" i="1"/>
  <c r="U4" i="1"/>
  <c r="X3" i="1"/>
  <c r="W3" i="1"/>
  <c r="V3" i="1"/>
  <c r="U3" i="1"/>
  <c r="S14" i="1"/>
  <c r="S13" i="1"/>
  <c r="S12" i="1"/>
  <c r="S11" i="1"/>
  <c r="S9" i="1"/>
  <c r="S8" i="1"/>
  <c r="S7" i="1"/>
  <c r="S5" i="1"/>
  <c r="S4" i="1"/>
  <c r="H9" i="4"/>
  <c r="I12" i="1"/>
  <c r="Q12" i="1"/>
  <c r="H2" i="4"/>
  <c r="I4" i="1"/>
  <c r="Q4" i="1"/>
  <c r="P14" i="1"/>
  <c r="M11" i="4"/>
  <c r="O14" i="1"/>
  <c r="L11" i="4"/>
  <c r="N14" i="1"/>
  <c r="I11" i="4"/>
  <c r="J14" i="1"/>
  <c r="H11" i="4"/>
  <c r="I14" i="1"/>
  <c r="G11" i="4"/>
  <c r="H14" i="1"/>
  <c r="F11" i="4"/>
  <c r="G14" i="1"/>
  <c r="E11" i="4"/>
  <c r="F14" i="1"/>
  <c r="D11" i="4"/>
  <c r="E14" i="1"/>
  <c r="C11" i="4"/>
  <c r="D14" i="1"/>
  <c r="P13" i="1"/>
  <c r="M10" i="4"/>
  <c r="O13" i="1"/>
  <c r="L10" i="4"/>
  <c r="N13" i="1"/>
  <c r="I10" i="4"/>
  <c r="J13" i="1"/>
  <c r="H10" i="4"/>
  <c r="I13" i="1"/>
  <c r="G10" i="4"/>
  <c r="H13" i="1"/>
  <c r="F10" i="4"/>
  <c r="G13" i="1"/>
  <c r="E10" i="4"/>
  <c r="F13" i="1"/>
  <c r="D10" i="4"/>
  <c r="E13" i="1"/>
  <c r="C10" i="4"/>
  <c r="D13" i="1"/>
  <c r="P12" i="1"/>
  <c r="M9" i="4"/>
  <c r="O12" i="1"/>
  <c r="L9" i="4"/>
  <c r="N12" i="1"/>
  <c r="I9" i="4"/>
  <c r="J12" i="1"/>
  <c r="G9" i="4"/>
  <c r="H12" i="1"/>
  <c r="F9" i="4"/>
  <c r="G12" i="1"/>
  <c r="E9" i="4"/>
  <c r="F12" i="1"/>
  <c r="D9" i="4"/>
  <c r="E12" i="1"/>
  <c r="C9" i="4"/>
  <c r="D12" i="1"/>
  <c r="P11" i="1"/>
  <c r="M8" i="4"/>
  <c r="O11" i="1"/>
  <c r="L8" i="4"/>
  <c r="N11" i="1"/>
  <c r="I8" i="4"/>
  <c r="J11" i="1"/>
  <c r="H8" i="4"/>
  <c r="I11" i="1"/>
  <c r="G8" i="4"/>
  <c r="H11" i="1"/>
  <c r="F8" i="4"/>
  <c r="G11" i="1"/>
  <c r="E8" i="4"/>
  <c r="F11" i="1"/>
  <c r="D8" i="4"/>
  <c r="E11" i="1"/>
  <c r="C8" i="4"/>
  <c r="D11" i="1"/>
  <c r="D7" i="4"/>
  <c r="E10" i="1"/>
  <c r="C7" i="4"/>
  <c r="D10" i="1"/>
  <c r="P9" i="1"/>
  <c r="M6" i="4"/>
  <c r="O9" i="1"/>
  <c r="L6" i="4"/>
  <c r="N9" i="1"/>
  <c r="I6" i="4"/>
  <c r="J9" i="1"/>
  <c r="H6" i="4"/>
  <c r="I9" i="1"/>
  <c r="G6" i="4"/>
  <c r="H9" i="1"/>
  <c r="F6" i="4"/>
  <c r="G9" i="1"/>
  <c r="E6" i="4"/>
  <c r="F9" i="1"/>
  <c r="D6" i="4"/>
  <c r="E9" i="1"/>
  <c r="C6" i="4"/>
  <c r="D9" i="1"/>
  <c r="P8" i="1"/>
  <c r="M5" i="4"/>
  <c r="O8" i="1"/>
  <c r="L5" i="4"/>
  <c r="N8" i="1"/>
  <c r="I5" i="4"/>
  <c r="J8" i="1"/>
  <c r="H5" i="4"/>
  <c r="I8" i="1"/>
  <c r="G5" i="4"/>
  <c r="H8" i="1"/>
  <c r="F5" i="4"/>
  <c r="G8" i="1"/>
  <c r="E5" i="4"/>
  <c r="F8" i="1"/>
  <c r="D5" i="4"/>
  <c r="E8" i="1"/>
  <c r="C5" i="4"/>
  <c r="D8" i="1"/>
  <c r="P7" i="1"/>
  <c r="M4" i="4"/>
  <c r="O7" i="1"/>
  <c r="L4" i="4"/>
  <c r="N7" i="1"/>
  <c r="I4" i="4"/>
  <c r="J7" i="1"/>
  <c r="H4" i="4"/>
  <c r="I7" i="1"/>
  <c r="G4" i="4"/>
  <c r="H7" i="1"/>
  <c r="F4" i="4"/>
  <c r="G7" i="1"/>
  <c r="E4" i="4"/>
  <c r="F7" i="1"/>
  <c r="D4" i="4"/>
  <c r="E7" i="1"/>
  <c r="C4" i="4"/>
  <c r="D7" i="1"/>
  <c r="P5" i="1"/>
  <c r="M3" i="4"/>
  <c r="O5" i="1"/>
  <c r="L3" i="4"/>
  <c r="N5" i="1"/>
  <c r="I3" i="4"/>
  <c r="J5" i="1"/>
  <c r="H3" i="4"/>
  <c r="I5" i="1"/>
  <c r="G3" i="4"/>
  <c r="H5" i="1"/>
  <c r="F3" i="4"/>
  <c r="G5" i="1"/>
  <c r="E3" i="4"/>
  <c r="F5" i="1"/>
  <c r="D3" i="4"/>
  <c r="E5" i="1"/>
  <c r="C3" i="4"/>
  <c r="D5" i="1"/>
  <c r="P4" i="1"/>
  <c r="M2" i="4"/>
  <c r="O4" i="1"/>
  <c r="L2" i="4"/>
  <c r="N4" i="1"/>
  <c r="I2" i="4"/>
  <c r="J4" i="1"/>
  <c r="G2" i="4"/>
  <c r="H4" i="1"/>
  <c r="F2" i="4"/>
  <c r="G4" i="1"/>
  <c r="E2" i="4"/>
  <c r="F4" i="1"/>
  <c r="D2" i="4"/>
  <c r="E4" i="1"/>
  <c r="C2" i="4"/>
  <c r="D4" i="1"/>
  <c r="P3" i="1"/>
  <c r="M1" i="4"/>
  <c r="O3" i="1"/>
  <c r="L1" i="4"/>
  <c r="N3" i="1"/>
  <c r="D1" i="4"/>
  <c r="E3" i="1"/>
  <c r="C1" i="4"/>
  <c r="D3" i="1"/>
  <c r="B11" i="4"/>
  <c r="B14" i="1"/>
  <c r="B10" i="4"/>
  <c r="B13" i="1"/>
  <c r="B9" i="4"/>
  <c r="B12" i="1"/>
  <c r="B8" i="4"/>
  <c r="B11" i="1"/>
  <c r="B7" i="4"/>
  <c r="B10" i="1"/>
  <c r="B6" i="4"/>
  <c r="B9" i="1"/>
  <c r="B5" i="4"/>
  <c r="B8" i="1"/>
  <c r="B4" i="4"/>
  <c r="B7" i="1"/>
  <c r="B3" i="4"/>
  <c r="B5" i="1"/>
  <c r="B2" i="4"/>
  <c r="B4" i="1"/>
  <c r="B1" i="4"/>
  <c r="B3" i="1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M9" i="5"/>
  <c r="L9" i="5"/>
  <c r="K9" i="5"/>
  <c r="J9" i="5"/>
  <c r="I9" i="5"/>
  <c r="H9" i="5"/>
  <c r="G9" i="5"/>
  <c r="F9" i="5"/>
  <c r="E9" i="5"/>
  <c r="D9" i="5"/>
  <c r="C9" i="5"/>
  <c r="B9" i="5"/>
  <c r="A9" i="5"/>
  <c r="M8" i="5"/>
  <c r="L8" i="5"/>
  <c r="K8" i="5"/>
  <c r="J8" i="5"/>
  <c r="I8" i="5"/>
  <c r="H8" i="5"/>
  <c r="G8" i="5"/>
  <c r="F8" i="5"/>
  <c r="E8" i="5"/>
  <c r="D8" i="5"/>
  <c r="C8" i="5"/>
  <c r="B8" i="5"/>
  <c r="A8" i="5"/>
  <c r="M7" i="5"/>
  <c r="L7" i="5"/>
  <c r="K7" i="5"/>
  <c r="J7" i="5"/>
  <c r="I7" i="5"/>
  <c r="H7" i="5"/>
  <c r="G7" i="5"/>
  <c r="F7" i="5"/>
  <c r="E7" i="5"/>
  <c r="D7" i="5"/>
  <c r="C7" i="5"/>
  <c r="B7" i="5"/>
  <c r="A7" i="5"/>
  <c r="M6" i="5"/>
  <c r="L6" i="5"/>
  <c r="K6" i="5"/>
  <c r="J6" i="5"/>
  <c r="I6" i="5"/>
  <c r="H6" i="5"/>
  <c r="G6" i="5"/>
  <c r="F6" i="5"/>
  <c r="E6" i="5"/>
  <c r="D6" i="5"/>
  <c r="C6" i="5"/>
  <c r="B6" i="5"/>
  <c r="A6" i="5"/>
  <c r="M5" i="5"/>
  <c r="L5" i="5"/>
  <c r="K5" i="5"/>
  <c r="J5" i="5"/>
  <c r="I5" i="5"/>
  <c r="H5" i="5"/>
  <c r="G5" i="5"/>
  <c r="F5" i="5"/>
  <c r="E5" i="5"/>
  <c r="D5" i="5"/>
  <c r="C5" i="5"/>
  <c r="B5" i="5"/>
  <c r="A5" i="5"/>
  <c r="M4" i="5"/>
  <c r="L4" i="5"/>
  <c r="K4" i="5"/>
  <c r="J4" i="5"/>
  <c r="I4" i="5"/>
  <c r="H4" i="5"/>
  <c r="G4" i="5"/>
  <c r="F4" i="5"/>
  <c r="E4" i="5"/>
  <c r="D4" i="5"/>
  <c r="C4" i="5"/>
  <c r="B4" i="5"/>
  <c r="A4" i="5"/>
  <c r="M3" i="5"/>
  <c r="L3" i="5"/>
  <c r="K3" i="5"/>
  <c r="J3" i="5"/>
  <c r="I3" i="5"/>
  <c r="H3" i="5"/>
  <c r="G3" i="5"/>
  <c r="F3" i="5"/>
  <c r="E3" i="5"/>
  <c r="D3" i="5"/>
  <c r="C3" i="5"/>
  <c r="B3" i="5"/>
  <c r="A3" i="5"/>
  <c r="M2" i="5"/>
  <c r="L2" i="5"/>
  <c r="K2" i="5"/>
  <c r="J2" i="5"/>
  <c r="I2" i="5"/>
  <c r="H2" i="5"/>
  <c r="G2" i="5"/>
  <c r="F2" i="5"/>
  <c r="E2" i="5"/>
  <c r="D2" i="5"/>
  <c r="C2" i="5"/>
  <c r="B2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  <c r="M7" i="4"/>
  <c r="L7" i="4"/>
  <c r="K7" i="4"/>
  <c r="J7" i="4"/>
  <c r="I7" i="4"/>
  <c r="H7" i="4"/>
  <c r="G7" i="4"/>
  <c r="F7" i="4"/>
  <c r="E7" i="4"/>
  <c r="K1" i="4"/>
  <c r="J1" i="4"/>
  <c r="I1" i="4"/>
  <c r="H1" i="4"/>
  <c r="G1" i="4"/>
  <c r="F1" i="4"/>
  <c r="E1" i="4"/>
  <c r="A2" i="4"/>
  <c r="A11" i="4"/>
  <c r="A10" i="4"/>
  <c r="A9" i="4"/>
  <c r="A8" i="4"/>
  <c r="A7" i="4"/>
  <c r="A6" i="4"/>
  <c r="A5" i="4"/>
  <c r="A4" i="4"/>
  <c r="A3" i="4"/>
  <c r="A1" i="4"/>
</calcChain>
</file>

<file path=xl/sharedStrings.xml><?xml version="1.0" encoding="utf-8"?>
<sst xmlns="http://schemas.openxmlformats.org/spreadsheetml/2006/main" count="34" uniqueCount="18">
  <si>
    <t>All patients</t>
  </si>
  <si>
    <t>NEWS High Risk patients</t>
  </si>
  <si>
    <t>Teaching hospital</t>
  </si>
  <si>
    <t>Admissions (per 1,000 overnight admissions)</t>
  </si>
  <si>
    <t>Critical care outreach provision</t>
  </si>
  <si>
    <t>None</t>
  </si>
  <si>
    <t>Less than 7 days/week</t>
  </si>
  <si>
    <t>7 days/week</t>
  </si>
  <si>
    <t>24 hours/day 7 days/week</t>
  </si>
  <si>
    <t>Critical care beds</t>
  </si>
  <si>
    <t>Winter (Dec-Mar)</t>
  </si>
  <si>
    <t>Weekend</t>
  </si>
  <si>
    <t>Reference</t>
  </si>
  <si>
    <t>&lt;0.001</t>
  </si>
  <si>
    <t>p-value</t>
  </si>
  <si>
    <t>Baseline incidence</t>
  </si>
  <si>
    <t>95% CI</t>
  </si>
  <si>
    <t>IRR (95%CI)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</si>
</sst>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_incidence_news_al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b_incidence_news_hig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incidence_news_all"/>
    </sheetNames>
    <sheetDataSet>
      <sheetData sheetId="0">
        <row r="1">
          <cell r="A1" t="str">
            <v>idnum</v>
          </cell>
          <cell r="B1" t="str">
            <v>idstr</v>
          </cell>
          <cell r="C1" t="str">
            <v>parm</v>
          </cell>
          <cell r="D1" t="str">
            <v>label</v>
          </cell>
          <cell r="E1" t="str">
            <v>estimate</v>
          </cell>
          <cell r="F1" t="str">
            <v>stderr</v>
          </cell>
          <cell r="G1" t="str">
            <v>z</v>
          </cell>
          <cell r="H1" t="str">
            <v>p</v>
          </cell>
          <cell r="I1" t="str">
            <v>stars</v>
          </cell>
          <cell r="J1" t="str">
            <v>min95</v>
          </cell>
          <cell r="K1" t="str">
            <v>max95</v>
          </cell>
          <cell r="L1" t="str">
            <v>table_order</v>
          </cell>
          <cell r="M1" t="str">
            <v>model_sequence</v>
          </cell>
        </row>
        <row r="2">
          <cell r="A2">
            <v>3</v>
          </cell>
          <cell r="B2" t="str">
            <v>NEWS risk all</v>
          </cell>
          <cell r="C2" t="str">
            <v>teaching_hosp</v>
          </cell>
          <cell r="D2" t="str">
            <v>(firstnm) teaching_hosp</v>
          </cell>
          <cell r="E2">
            <v>1.085</v>
          </cell>
          <cell r="F2">
            <v>3.7368150000000003E-2</v>
          </cell>
          <cell r="G2">
            <v>2.3717831999999999</v>
          </cell>
          <cell r="H2">
            <v>1.7999999999999999E-2</v>
          </cell>
          <cell r="I2" t="str">
            <v>*</v>
          </cell>
          <cell r="J2">
            <v>1.014</v>
          </cell>
          <cell r="K2">
            <v>1.161</v>
          </cell>
          <cell r="L2">
            <v>1</v>
          </cell>
          <cell r="M2">
            <v>1</v>
          </cell>
        </row>
        <row r="3">
          <cell r="A3">
            <v>3</v>
          </cell>
          <cell r="B3" t="str">
            <v>NEWS risk all</v>
          </cell>
          <cell r="C3" t="str">
            <v>hes_overnight_c</v>
          </cell>
          <cell r="D3" t="str">
            <v>(firstnm) hes_overnight_c</v>
          </cell>
          <cell r="E3">
            <v>1.0029999999999999</v>
          </cell>
          <cell r="F3">
            <v>5.0294000000000001E-4</v>
          </cell>
          <cell r="G3">
            <v>5.5298620999999999</v>
          </cell>
          <cell r="H3">
            <v>0</v>
          </cell>
          <cell r="I3" t="str">
            <v>***</v>
          </cell>
          <cell r="J3">
            <v>1.002</v>
          </cell>
          <cell r="K3">
            <v>1.004</v>
          </cell>
          <cell r="L3">
            <v>1</v>
          </cell>
          <cell r="M3">
            <v>1</v>
          </cell>
        </row>
        <row r="4">
          <cell r="A4">
            <v>3</v>
          </cell>
          <cell r="B4" t="str">
            <v>NEWS risk all</v>
          </cell>
          <cell r="C4" t="str">
            <v>0.ccot_shift_pattern</v>
          </cell>
          <cell r="D4" t="str">
            <v>(firstnm) ccot_shift_pattern</v>
          </cell>
          <cell r="E4">
            <v>0.55800000000000005</v>
          </cell>
          <cell r="F4">
            <v>3.9176959999999997E-2</v>
          </cell>
          <cell r="G4">
            <v>-8.3097942000000007</v>
          </cell>
          <cell r="H4">
            <v>0</v>
          </cell>
          <cell r="I4" t="str">
            <v>***</v>
          </cell>
          <cell r="J4">
            <v>0.48599999999999999</v>
          </cell>
          <cell r="K4">
            <v>0.64</v>
          </cell>
          <cell r="L4">
            <v>1</v>
          </cell>
          <cell r="M4">
            <v>1</v>
          </cell>
        </row>
        <row r="5">
          <cell r="A5">
            <v>3</v>
          </cell>
          <cell r="B5" t="str">
            <v>NEWS risk all</v>
          </cell>
          <cell r="C5" t="str">
            <v>1.ccot_shift_pattern</v>
          </cell>
          <cell r="D5" t="str">
            <v>(firstnm) ccot_shift_pattern</v>
          </cell>
          <cell r="E5">
            <v>0.57399999999999995</v>
          </cell>
          <cell r="F5">
            <v>2.0753509999999999E-2</v>
          </cell>
          <cell r="G5">
            <v>-15.363903000000001</v>
          </cell>
          <cell r="H5">
            <v>0</v>
          </cell>
          <cell r="I5" t="str">
            <v>***</v>
          </cell>
          <cell r="J5">
            <v>0.53400000000000003</v>
          </cell>
          <cell r="K5">
            <v>0.61599999999999999</v>
          </cell>
          <cell r="L5">
            <v>1</v>
          </cell>
          <cell r="M5">
            <v>1</v>
          </cell>
        </row>
        <row r="6">
          <cell r="A6">
            <v>3</v>
          </cell>
          <cell r="B6" t="str">
            <v>NEWS risk all</v>
          </cell>
          <cell r="C6" t="str">
            <v>2.ccot_shift_pattern</v>
          </cell>
          <cell r="D6" t="str">
            <v>(firstnm) ccot_shift_pattern</v>
          </cell>
          <cell r="E6">
            <v>0.69699999999999995</v>
          </cell>
          <cell r="F6">
            <v>2.2093270000000002E-2</v>
          </cell>
          <cell r="G6">
            <v>-11.390985000000001</v>
          </cell>
          <cell r="H6">
            <v>0</v>
          </cell>
          <cell r="I6" t="str">
            <v>***</v>
          </cell>
          <cell r="J6">
            <v>0.65500000000000003</v>
          </cell>
          <cell r="K6">
            <v>0.74199999999999999</v>
          </cell>
          <cell r="L6">
            <v>1</v>
          </cell>
          <cell r="M6">
            <v>1</v>
          </cell>
        </row>
        <row r="7">
          <cell r="A7">
            <v>3</v>
          </cell>
          <cell r="B7" t="str">
            <v>NEWS risk all</v>
          </cell>
          <cell r="C7" t="str">
            <v>3b.ccot_shift_pattern</v>
          </cell>
          <cell r="D7" t="str">
            <v>(firstnm) ccot_shift_pattern</v>
          </cell>
          <cell r="E7">
            <v>1</v>
          </cell>
          <cell r="F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</row>
        <row r="8">
          <cell r="A8">
            <v>3</v>
          </cell>
          <cell r="B8" t="str">
            <v>NEWS risk all</v>
          </cell>
          <cell r="C8" t="str">
            <v>cmp_beds_max_c</v>
          </cell>
          <cell r="D8" t="str">
            <v>(p 50) cmp_beds_max_c</v>
          </cell>
          <cell r="E8">
            <v>0.98799999999999999</v>
          </cell>
          <cell r="F8">
            <v>2.1292799999999999E-3</v>
          </cell>
          <cell r="G8">
            <v>-5.6957205999999996</v>
          </cell>
          <cell r="H8">
            <v>0</v>
          </cell>
          <cell r="I8" t="str">
            <v>***</v>
          </cell>
          <cell r="J8">
            <v>0.98399999999999999</v>
          </cell>
          <cell r="K8">
            <v>0.99199999999999999</v>
          </cell>
          <cell r="L8">
            <v>1</v>
          </cell>
          <cell r="M8">
            <v>1</v>
          </cell>
        </row>
        <row r="9">
          <cell r="A9">
            <v>3</v>
          </cell>
          <cell r="B9" t="str">
            <v>NEWS risk all</v>
          </cell>
          <cell r="C9" t="str">
            <v>winter</v>
          </cell>
          <cell r="D9" t="str">
            <v>Winter</v>
          </cell>
          <cell r="E9">
            <v>1.091</v>
          </cell>
          <cell r="F9">
            <v>3.1523460000000003E-2</v>
          </cell>
          <cell r="G9">
            <v>3.0170313000000002</v>
          </cell>
          <cell r="H9">
            <v>3.0000000000000001E-3</v>
          </cell>
          <cell r="I9" t="str">
            <v>**</v>
          </cell>
          <cell r="J9">
            <v>1.0309999999999999</v>
          </cell>
          <cell r="K9">
            <v>1.155</v>
          </cell>
          <cell r="L9">
            <v>1</v>
          </cell>
          <cell r="M9">
            <v>1</v>
          </cell>
        </row>
        <row r="10">
          <cell r="A10">
            <v>3</v>
          </cell>
          <cell r="B10" t="str">
            <v>NEWS risk all</v>
          </cell>
          <cell r="C10" t="str">
            <v>weekend</v>
          </cell>
          <cell r="D10" t="str">
            <v>Day of week</v>
          </cell>
          <cell r="E10">
            <v>0.83</v>
          </cell>
          <cell r="F10">
            <v>1.528533E-2</v>
          </cell>
          <cell r="G10">
            <v>-10.14268</v>
          </cell>
          <cell r="H10">
            <v>0</v>
          </cell>
          <cell r="I10" t="str">
            <v>***</v>
          </cell>
          <cell r="J10">
            <v>0.8</v>
          </cell>
          <cell r="K10">
            <v>0.86</v>
          </cell>
          <cell r="L10">
            <v>1</v>
          </cell>
          <cell r="M10">
            <v>1</v>
          </cell>
        </row>
        <row r="11">
          <cell r="A11">
            <v>3</v>
          </cell>
          <cell r="B11" t="str">
            <v>NEWS risk all</v>
          </cell>
          <cell r="C11" t="str">
            <v>_cons</v>
          </cell>
          <cell r="D11" t="str">
            <v>Constant</v>
          </cell>
          <cell r="E11">
            <v>1.655</v>
          </cell>
          <cell r="F11">
            <v>6.5434309999999996E-2</v>
          </cell>
          <cell r="G11">
            <v>12.734897999999999</v>
          </cell>
          <cell r="H11">
            <v>0</v>
          </cell>
          <cell r="I11" t="str">
            <v>***</v>
          </cell>
          <cell r="J11">
            <v>1.5309999999999999</v>
          </cell>
          <cell r="K11">
            <v>1.788</v>
          </cell>
          <cell r="L11">
            <v>1</v>
          </cell>
          <cell r="M1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incidence_news_high"/>
    </sheetNames>
    <sheetDataSet>
      <sheetData sheetId="0">
        <row r="1">
          <cell r="A1" t="str">
            <v>idnum</v>
          </cell>
          <cell r="B1" t="str">
            <v>idstr</v>
          </cell>
          <cell r="C1" t="str">
            <v>parm</v>
          </cell>
          <cell r="D1" t="str">
            <v>label</v>
          </cell>
          <cell r="E1" t="str">
            <v>estimate</v>
          </cell>
          <cell r="F1" t="str">
            <v>stderr</v>
          </cell>
          <cell r="G1" t="str">
            <v>z</v>
          </cell>
          <cell r="H1" t="str">
            <v>p</v>
          </cell>
          <cell r="I1" t="str">
            <v>stars</v>
          </cell>
          <cell r="J1" t="str">
            <v>min95</v>
          </cell>
          <cell r="K1" t="str">
            <v>max95</v>
          </cell>
          <cell r="L1" t="str">
            <v>table_order</v>
          </cell>
          <cell r="M1" t="str">
            <v>model_sequence</v>
          </cell>
        </row>
        <row r="2">
          <cell r="A2">
            <v>3</v>
          </cell>
          <cell r="B2" t="str">
            <v>NEWS risk 3</v>
          </cell>
          <cell r="C2" t="str">
            <v>teaching_hosp</v>
          </cell>
          <cell r="D2" t="str">
            <v>(firstnm) teaching_hosp</v>
          </cell>
          <cell r="E2">
            <v>1.113</v>
          </cell>
          <cell r="F2">
            <v>4.581557E-2</v>
          </cell>
          <cell r="G2">
            <v>2.6035943000000001</v>
          </cell>
          <cell r="H2">
            <v>8.9999999999999993E-3</v>
          </cell>
          <cell r="I2" t="str">
            <v>**</v>
          </cell>
          <cell r="J2">
            <v>1.0269999999999999</v>
          </cell>
          <cell r="K2">
            <v>1.2070000000000001</v>
          </cell>
          <cell r="L2">
            <v>1</v>
          </cell>
          <cell r="M2">
            <v>1</v>
          </cell>
        </row>
        <row r="3">
          <cell r="A3">
            <v>3</v>
          </cell>
          <cell r="B3" t="str">
            <v>NEWS risk 3</v>
          </cell>
          <cell r="C3" t="str">
            <v>hes_overnight_c</v>
          </cell>
          <cell r="D3" t="str">
            <v>(firstnm) hes_overnight_c</v>
          </cell>
          <cell r="E3">
            <v>1.0049999999999999</v>
          </cell>
          <cell r="F3">
            <v>5.9048E-4</v>
          </cell>
          <cell r="G3">
            <v>9.0685230000000008</v>
          </cell>
          <cell r="H3">
            <v>0</v>
          </cell>
          <cell r="I3" t="str">
            <v>***</v>
          </cell>
          <cell r="J3">
            <v>1.004</v>
          </cell>
          <cell r="K3">
            <v>1.006</v>
          </cell>
          <cell r="L3">
            <v>1</v>
          </cell>
          <cell r="M3">
            <v>1</v>
          </cell>
        </row>
        <row r="4">
          <cell r="A4">
            <v>3</v>
          </cell>
          <cell r="B4" t="str">
            <v>NEWS risk 3</v>
          </cell>
          <cell r="C4" t="str">
            <v>0.ccot_shift_pattern</v>
          </cell>
          <cell r="D4" t="str">
            <v>(firstnm) ccot_shift_pattern</v>
          </cell>
          <cell r="E4">
            <v>0.63100000000000001</v>
          </cell>
          <cell r="F4">
            <v>5.2779260000000001E-2</v>
          </cell>
          <cell r="G4">
            <v>-5.5040937000000003</v>
          </cell>
          <cell r="H4">
            <v>0</v>
          </cell>
          <cell r="I4" t="str">
            <v>***</v>
          </cell>
          <cell r="J4">
            <v>0.53600000000000003</v>
          </cell>
          <cell r="K4">
            <v>0.74299999999999999</v>
          </cell>
          <cell r="L4">
            <v>1</v>
          </cell>
          <cell r="M4">
            <v>1</v>
          </cell>
        </row>
        <row r="5">
          <cell r="A5">
            <v>3</v>
          </cell>
          <cell r="B5" t="str">
            <v>NEWS risk 3</v>
          </cell>
          <cell r="C5" t="str">
            <v>1.ccot_shift_pattern</v>
          </cell>
          <cell r="D5" t="str">
            <v>(firstnm) ccot_shift_pattern</v>
          </cell>
          <cell r="E5">
            <v>0.628</v>
          </cell>
          <cell r="F5">
            <v>2.7411049999999999E-2</v>
          </cell>
          <cell r="G5">
            <v>-10.648666</v>
          </cell>
          <cell r="H5">
            <v>0</v>
          </cell>
          <cell r="I5" t="str">
            <v>***</v>
          </cell>
          <cell r="J5">
            <v>0.57699999999999996</v>
          </cell>
          <cell r="K5">
            <v>0.68500000000000005</v>
          </cell>
          <cell r="L5">
            <v>1</v>
          </cell>
          <cell r="M5">
            <v>1</v>
          </cell>
        </row>
        <row r="6">
          <cell r="A6">
            <v>3</v>
          </cell>
          <cell r="B6" t="str">
            <v>NEWS risk 3</v>
          </cell>
          <cell r="C6" t="str">
            <v>2.ccot_shift_pattern</v>
          </cell>
          <cell r="D6" t="str">
            <v>(firstnm) ccot_shift_pattern</v>
          </cell>
          <cell r="E6">
            <v>0.72599999999999998</v>
          </cell>
          <cell r="F6">
            <v>2.809385E-2</v>
          </cell>
          <cell r="G6">
            <v>-8.2867850000000001</v>
          </cell>
          <cell r="H6">
            <v>0</v>
          </cell>
          <cell r="I6" t="str">
            <v>***</v>
          </cell>
          <cell r="J6">
            <v>0.67200000000000004</v>
          </cell>
          <cell r="K6">
            <v>0.78300000000000003</v>
          </cell>
          <cell r="L6">
            <v>1</v>
          </cell>
          <cell r="M6">
            <v>1</v>
          </cell>
        </row>
        <row r="7">
          <cell r="A7">
            <v>3</v>
          </cell>
          <cell r="B7" t="str">
            <v>NEWS risk 3</v>
          </cell>
          <cell r="C7" t="str">
            <v>3b.ccot_shift_pattern</v>
          </cell>
          <cell r="D7" t="str">
            <v>(firstnm) ccot_shift_pattern</v>
          </cell>
          <cell r="E7">
            <v>1</v>
          </cell>
          <cell r="F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</row>
        <row r="8">
          <cell r="A8">
            <v>3</v>
          </cell>
          <cell r="B8" t="str">
            <v>NEWS risk 3</v>
          </cell>
          <cell r="C8" t="str">
            <v>cmp_beds_max_c</v>
          </cell>
          <cell r="D8" t="str">
            <v>(p 50) cmp_beds_max_c</v>
          </cell>
          <cell r="E8">
            <v>0.98899999999999999</v>
          </cell>
          <cell r="F8">
            <v>2.56076E-3</v>
          </cell>
          <cell r="G8">
            <v>-4.1931203000000004</v>
          </cell>
          <cell r="H8">
            <v>0</v>
          </cell>
          <cell r="I8" t="str">
            <v>***</v>
          </cell>
          <cell r="J8">
            <v>0.98399999999999999</v>
          </cell>
          <cell r="K8">
            <v>0.99399999999999999</v>
          </cell>
          <cell r="L8">
            <v>1</v>
          </cell>
          <cell r="M8">
            <v>1</v>
          </cell>
        </row>
        <row r="9">
          <cell r="A9">
            <v>3</v>
          </cell>
          <cell r="B9" t="str">
            <v>NEWS risk 3</v>
          </cell>
          <cell r="C9" t="str">
            <v>winter</v>
          </cell>
          <cell r="D9" t="str">
            <v>Winter</v>
          </cell>
          <cell r="E9">
            <v>1.1830000000000001</v>
          </cell>
          <cell r="F9">
            <v>4.1053439999999997E-2</v>
          </cell>
          <cell r="G9">
            <v>4.8401180999999998</v>
          </cell>
          <cell r="H9">
            <v>0</v>
          </cell>
          <cell r="I9" t="str">
            <v>***</v>
          </cell>
          <cell r="J9">
            <v>1.105</v>
          </cell>
          <cell r="K9">
            <v>1.266</v>
          </cell>
          <cell r="L9">
            <v>1</v>
          </cell>
          <cell r="M9">
            <v>1</v>
          </cell>
        </row>
        <row r="10">
          <cell r="A10">
            <v>3</v>
          </cell>
          <cell r="B10" t="str">
            <v>NEWS risk 3</v>
          </cell>
          <cell r="C10" t="str">
            <v>weekend</v>
          </cell>
          <cell r="D10" t="str">
            <v>Day of week</v>
          </cell>
          <cell r="E10">
            <v>0.86699999999999999</v>
          </cell>
          <cell r="F10">
            <v>2.540038E-2</v>
          </cell>
          <cell r="G10">
            <v>-4.8757447999999997</v>
          </cell>
          <cell r="H10">
            <v>0</v>
          </cell>
          <cell r="I10" t="str">
            <v>***</v>
          </cell>
          <cell r="J10">
            <v>0.81799999999999995</v>
          </cell>
          <cell r="K10">
            <v>0.91800000000000004</v>
          </cell>
          <cell r="L10">
            <v>1</v>
          </cell>
          <cell r="M10">
            <v>1</v>
          </cell>
        </row>
        <row r="11">
          <cell r="A11">
            <v>3</v>
          </cell>
          <cell r="B11" t="str">
            <v>NEWS risk 3</v>
          </cell>
          <cell r="C11" t="str">
            <v>_cons</v>
          </cell>
          <cell r="D11" t="str">
            <v>Constant</v>
          </cell>
          <cell r="E11">
            <v>0.55700000000000005</v>
          </cell>
          <cell r="F11">
            <v>1.7731009999999998E-2</v>
          </cell>
          <cell r="G11">
            <v>-18.386959000000001</v>
          </cell>
          <cell r="H11">
            <v>0</v>
          </cell>
          <cell r="I11" t="str">
            <v>***</v>
          </cell>
          <cell r="J11">
            <v>0.52300000000000002</v>
          </cell>
          <cell r="K11">
            <v>0.59299999999999997</v>
          </cell>
          <cell r="L11">
            <v>1</v>
          </cell>
          <cell r="M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5"/>
  <sheetViews>
    <sheetView showGridLines="0" tabSelected="1" zoomScale="140" zoomScaleNormal="140" zoomScalePageLayoutView="140" workbookViewId="0">
      <selection activeCell="Q15" sqref="Q15"/>
    </sheetView>
  </sheetViews>
  <sheetFormatPr baseColWidth="10" defaultRowHeight="11" x14ac:dyDescent="0.15"/>
  <cols>
    <col min="1" max="1" width="10.83203125" style="1"/>
    <col min="2" max="2" width="0" style="1" hidden="1" customWidth="1"/>
    <col min="3" max="3" width="24.83203125" style="1" customWidth="1"/>
    <col min="4" max="5" width="0" style="1" hidden="1" customWidth="1"/>
    <col min="6" max="6" width="10.83203125" style="1"/>
    <col min="7" max="10" width="0" style="1" hidden="1" customWidth="1"/>
    <col min="11" max="11" width="11.83203125" style="1" bestFit="1" customWidth="1"/>
    <col min="12" max="16" width="0" style="1" hidden="1" customWidth="1"/>
    <col min="17" max="17" width="10.83203125" style="3"/>
    <col min="18" max="18" width="2.5" style="3" customWidth="1"/>
    <col min="19" max="19" width="10.83203125" style="1"/>
    <col min="20" max="20" width="12.33203125" style="1" bestFit="1" customWidth="1"/>
    <col min="21" max="26" width="10.83203125" style="1" hidden="1" customWidth="1"/>
    <col min="27" max="16384" width="10.83203125" style="1"/>
  </cols>
  <sheetData>
    <row r="2" spans="2:30" x14ac:dyDescent="0.15">
      <c r="D2" s="1" t="s">
        <v>0</v>
      </c>
      <c r="F2" s="2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2" t="s">
        <v>1</v>
      </c>
      <c r="T2" s="2"/>
      <c r="U2" s="2"/>
      <c r="V2" s="2"/>
      <c r="W2" s="2"/>
      <c r="X2" s="2"/>
      <c r="Y2" s="2"/>
      <c r="Z2" s="2"/>
      <c r="AA2" s="2"/>
    </row>
    <row r="3" spans="2:30" x14ac:dyDescent="0.15">
      <c r="B3" s="1" t="str">
        <f>'tb_incidence_news_all - csv'!B1</f>
        <v>idstr</v>
      </c>
      <c r="C3" s="4"/>
      <c r="D3" s="4" t="str">
        <f>'tb_incidence_news_all - csv'!C1</f>
        <v>parm</v>
      </c>
      <c r="E3" s="4" t="str">
        <f>'tb_incidence_news_all - csv'!D1</f>
        <v>label</v>
      </c>
      <c r="F3" s="5" t="s">
        <v>17</v>
      </c>
      <c r="G3" s="5"/>
      <c r="H3" s="5"/>
      <c r="I3" s="5"/>
      <c r="J3" s="5"/>
      <c r="K3" s="5"/>
      <c r="L3" s="4" t="s">
        <v>16</v>
      </c>
      <c r="M3" s="4"/>
      <c r="N3" s="4" t="str">
        <f>'tb_incidence_news_all - csv'!L1</f>
        <v>table_order</v>
      </c>
      <c r="O3" s="4" t="str">
        <f>'tb_incidence_news_all - csv'!M1</f>
        <v>model_sequence</v>
      </c>
      <c r="P3" s="4">
        <f>'tb_incidence_news_all - csv'!N1</f>
        <v>0</v>
      </c>
      <c r="Q3" s="6" t="s">
        <v>14</v>
      </c>
      <c r="R3" s="6"/>
      <c r="S3" s="5" t="s">
        <v>17</v>
      </c>
      <c r="T3" s="5"/>
      <c r="U3" s="4" t="str">
        <f>'tb_incidence_news_high - csv'!F1</f>
        <v>stderr</v>
      </c>
      <c r="V3" s="4" t="str">
        <f>'tb_incidence_news_high - csv'!G1</f>
        <v>z</v>
      </c>
      <c r="W3" s="4" t="str">
        <f>'tb_incidence_news_high - csv'!H1</f>
        <v>p</v>
      </c>
      <c r="X3" s="4" t="str">
        <f>'tb_incidence_news_high - csv'!I1</f>
        <v>stars</v>
      </c>
      <c r="Y3" s="4" t="str">
        <f>'tb_incidence_news_high - csv'!J1</f>
        <v>min95</v>
      </c>
      <c r="Z3" s="4" t="str">
        <f>'tb_incidence_news_high - csv'!K1</f>
        <v>max95</v>
      </c>
      <c r="AA3" s="7" t="s">
        <v>14</v>
      </c>
    </row>
    <row r="4" spans="2:30" x14ac:dyDescent="0.15">
      <c r="B4" s="1" t="str">
        <f>'tb_incidence_news_all - csv'!B2</f>
        <v>NEWS risk all</v>
      </c>
      <c r="C4" s="1" t="s">
        <v>2</v>
      </c>
      <c r="D4" s="1" t="str">
        <f>'tb_incidence_news_all - csv'!C2</f>
        <v>teaching_hosp</v>
      </c>
      <c r="E4" s="1" t="str">
        <f>'tb_incidence_news_all - csv'!D2</f>
        <v>(firstnm) teaching_hosp</v>
      </c>
      <c r="F4" s="1">
        <f>'tb_incidence_news_all - csv'!E2</f>
        <v>1.085</v>
      </c>
      <c r="G4" s="1">
        <f>'tb_incidence_news_all - csv'!F2</f>
        <v>3.7368150000000003E-2</v>
      </c>
      <c r="H4" s="1">
        <f>'tb_incidence_news_all - csv'!G2</f>
        <v>2.3717831999999999</v>
      </c>
      <c r="I4" s="1">
        <f>'tb_incidence_news_all - csv'!H2</f>
        <v>1.7999999999999999E-2</v>
      </c>
      <c r="J4" s="1" t="str">
        <f>'tb_incidence_news_all - csv'!I2</f>
        <v>*</v>
      </c>
      <c r="K4" s="1" t="str">
        <f>CONCATENATE("(",TEXT(L4,"0.000"),", ",TEXT(M4,"0.000"),")")</f>
        <v>(1.014, 1.161)</v>
      </c>
      <c r="L4" s="8">
        <f>'tb_incidence_news_all - csv'!J2</f>
        <v>1.014</v>
      </c>
      <c r="M4" s="8">
        <f>'tb_incidence_news_all - csv'!K2</f>
        <v>1.161</v>
      </c>
      <c r="N4" s="1">
        <f>'tb_incidence_news_all - csv'!L2</f>
        <v>1</v>
      </c>
      <c r="O4" s="1">
        <f>'tb_incidence_news_all - csv'!M2</f>
        <v>1</v>
      </c>
      <c r="P4" s="1">
        <f>'tb_incidence_news_all - csv'!N2</f>
        <v>0</v>
      </c>
      <c r="Q4" s="3">
        <f>I4</f>
        <v>1.7999999999999999E-2</v>
      </c>
      <c r="S4" s="1">
        <f>'tb_incidence_news_high - csv'!E2</f>
        <v>1.113</v>
      </c>
      <c r="T4" s="1" t="str">
        <f>CONCATENATE("(",TEXT(Y4,"0.000"),", ",TEXT(Z4,"0.000"),")")</f>
        <v>(1.027, 1.207)</v>
      </c>
      <c r="U4" s="1">
        <f>'tb_incidence_news_high - csv'!F2</f>
        <v>4.581557E-2</v>
      </c>
      <c r="V4" s="1">
        <f>'tb_incidence_news_high - csv'!G2</f>
        <v>2.6035943000000001</v>
      </c>
      <c r="W4" s="1">
        <f>'tb_incidence_news_high - csv'!H2</f>
        <v>8.9999999999999993E-3</v>
      </c>
      <c r="X4" s="1" t="str">
        <f>'tb_incidence_news_high - csv'!I2</f>
        <v>**</v>
      </c>
      <c r="Y4" s="1">
        <f>'tb_incidence_news_high - csv'!J2</f>
        <v>1.0269999999999999</v>
      </c>
      <c r="Z4" s="1">
        <f>'tb_incidence_news_high - csv'!K2</f>
        <v>1.2070000000000001</v>
      </c>
      <c r="AA4" s="1">
        <f>W4</f>
        <v>8.9999999999999993E-3</v>
      </c>
    </row>
    <row r="5" spans="2:30" x14ac:dyDescent="0.15">
      <c r="B5" s="1" t="str">
        <f>'tb_incidence_news_all - csv'!B3</f>
        <v>NEWS risk all</v>
      </c>
      <c r="C5" s="1" t="s">
        <v>3</v>
      </c>
      <c r="D5" s="1" t="str">
        <f>'tb_incidence_news_all - csv'!C3</f>
        <v>hes_overnight_c</v>
      </c>
      <c r="E5" s="1" t="str">
        <f>'tb_incidence_news_all - csv'!D3</f>
        <v>(firstnm) hes_overnight_c</v>
      </c>
      <c r="F5" s="1">
        <f>'tb_incidence_news_all - csv'!E3</f>
        <v>1.0029999999999999</v>
      </c>
      <c r="G5" s="1">
        <f>'tb_incidence_news_all - csv'!F3</f>
        <v>5.0294000000000001E-4</v>
      </c>
      <c r="H5" s="1">
        <f>'tb_incidence_news_all - csv'!G3</f>
        <v>5.5298620999999999</v>
      </c>
      <c r="I5" s="1">
        <f>'tb_incidence_news_all - csv'!H3</f>
        <v>0</v>
      </c>
      <c r="J5" s="1" t="str">
        <f>'tb_incidence_news_all - csv'!I3</f>
        <v>***</v>
      </c>
      <c r="K5" s="1" t="str">
        <f>CONCATENATE("(",TEXT(L5,"0.000"),", ",TEXT(M5,"0.000"),")")</f>
        <v>(1.002, 1.004)</v>
      </c>
      <c r="L5" s="8">
        <f>'tb_incidence_news_all - csv'!J3</f>
        <v>1.002</v>
      </c>
      <c r="M5" s="8">
        <f>'tb_incidence_news_all - csv'!K3</f>
        <v>1.004</v>
      </c>
      <c r="N5" s="1">
        <f>'tb_incidence_news_all - csv'!L3</f>
        <v>1</v>
      </c>
      <c r="O5" s="1">
        <f>'tb_incidence_news_all - csv'!M3</f>
        <v>1</v>
      </c>
      <c r="P5" s="1">
        <f>'tb_incidence_news_all - csv'!N3</f>
        <v>0</v>
      </c>
      <c r="Q5" s="3" t="s">
        <v>13</v>
      </c>
      <c r="S5" s="1">
        <f>'tb_incidence_news_high - csv'!E3</f>
        <v>1.0049999999999999</v>
      </c>
      <c r="T5" s="1" t="str">
        <f>CONCATENATE("(",TEXT(Y5,"0.000"),", ",TEXT(Z5,"0.000"),")")</f>
        <v>(1.004, 1.006)</v>
      </c>
      <c r="U5" s="1">
        <f>'tb_incidence_news_high - csv'!F3</f>
        <v>5.9048E-4</v>
      </c>
      <c r="V5" s="1">
        <f>'tb_incidence_news_high - csv'!G3</f>
        <v>9.0685230000000008</v>
      </c>
      <c r="W5" s="1">
        <f>'tb_incidence_news_high - csv'!H3</f>
        <v>0</v>
      </c>
      <c r="X5" s="1" t="str">
        <f>'tb_incidence_news_high - csv'!I3</f>
        <v>***</v>
      </c>
      <c r="Y5" s="1">
        <f>'tb_incidence_news_high - csv'!J3</f>
        <v>1.004</v>
      </c>
      <c r="Z5" s="1">
        <f>'tb_incidence_news_high - csv'!K3</f>
        <v>1.006</v>
      </c>
      <c r="AA5" s="3" t="s">
        <v>13</v>
      </c>
    </row>
    <row r="6" spans="2:30" x14ac:dyDescent="0.15">
      <c r="C6" s="1" t="s">
        <v>4</v>
      </c>
      <c r="L6" s="8"/>
      <c r="M6" s="8"/>
      <c r="AA6" s="3"/>
    </row>
    <row r="7" spans="2:30" x14ac:dyDescent="0.15">
      <c r="B7" s="1" t="str">
        <f>'tb_incidence_news_all - csv'!B4</f>
        <v>NEWS risk all</v>
      </c>
      <c r="C7" s="9" t="s">
        <v>5</v>
      </c>
      <c r="D7" s="1" t="str">
        <f>'tb_incidence_news_all - csv'!C4</f>
        <v>0.ccot_shift_pattern</v>
      </c>
      <c r="E7" s="1" t="str">
        <f>'tb_incidence_news_all - csv'!D4</f>
        <v>(firstnm) ccot_shift_pattern</v>
      </c>
      <c r="F7" s="1">
        <f>'tb_incidence_news_all - csv'!E4</f>
        <v>0.55800000000000005</v>
      </c>
      <c r="G7" s="1">
        <f>'tb_incidence_news_all - csv'!F4</f>
        <v>3.9176959999999997E-2</v>
      </c>
      <c r="H7" s="1">
        <f>'tb_incidence_news_all - csv'!G4</f>
        <v>-8.3097942000000007</v>
      </c>
      <c r="I7" s="1">
        <f>'tb_incidence_news_all - csv'!H4</f>
        <v>0</v>
      </c>
      <c r="J7" s="1" t="str">
        <f>'tb_incidence_news_all - csv'!I4</f>
        <v>***</v>
      </c>
      <c r="K7" s="1" t="str">
        <f t="shared" ref="K7:K9" si="0">CONCATENATE("(",TEXT(L7,"0.000"),", ",TEXT(M7,"0.000"),")")</f>
        <v>(0.486, 0.640)</v>
      </c>
      <c r="L7" s="8">
        <f>'tb_incidence_news_all - csv'!J4</f>
        <v>0.48599999999999999</v>
      </c>
      <c r="M7" s="8">
        <f>'tb_incidence_news_all - csv'!K4</f>
        <v>0.64</v>
      </c>
      <c r="N7" s="1">
        <f>'tb_incidence_news_all - csv'!L4</f>
        <v>1</v>
      </c>
      <c r="O7" s="1">
        <f>'tb_incidence_news_all - csv'!M4</f>
        <v>1</v>
      </c>
      <c r="P7" s="1">
        <f>'tb_incidence_news_all - csv'!N4</f>
        <v>0</v>
      </c>
      <c r="Q7" s="3" t="s">
        <v>13</v>
      </c>
      <c r="S7" s="1">
        <f>'tb_incidence_news_high - csv'!E4</f>
        <v>0.63100000000000001</v>
      </c>
      <c r="T7" s="1" t="str">
        <f>CONCATENATE("(",TEXT(Y7,"0.000"),", ",TEXT(Z7,"0.000"),")")</f>
        <v>(0.536, 0.743)</v>
      </c>
      <c r="U7" s="1">
        <f>'tb_incidence_news_high - csv'!F4</f>
        <v>5.2779260000000001E-2</v>
      </c>
      <c r="V7" s="1">
        <f>'tb_incidence_news_high - csv'!G4</f>
        <v>-5.5040937000000003</v>
      </c>
      <c r="W7" s="1">
        <f>'tb_incidence_news_high - csv'!H4</f>
        <v>0</v>
      </c>
      <c r="X7" s="1" t="str">
        <f>'tb_incidence_news_high - csv'!I4</f>
        <v>***</v>
      </c>
      <c r="Y7" s="1">
        <f>'tb_incidence_news_high - csv'!J4</f>
        <v>0.53600000000000003</v>
      </c>
      <c r="Z7" s="1">
        <f>'tb_incidence_news_high - csv'!K4</f>
        <v>0.74299999999999999</v>
      </c>
      <c r="AA7" s="3" t="s">
        <v>13</v>
      </c>
    </row>
    <row r="8" spans="2:30" x14ac:dyDescent="0.15">
      <c r="B8" s="1" t="str">
        <f>'tb_incidence_news_all - csv'!B5</f>
        <v>NEWS risk all</v>
      </c>
      <c r="C8" s="9" t="s">
        <v>6</v>
      </c>
      <c r="D8" s="1" t="str">
        <f>'tb_incidence_news_all - csv'!C5</f>
        <v>1.ccot_shift_pattern</v>
      </c>
      <c r="E8" s="1" t="str">
        <f>'tb_incidence_news_all - csv'!D5</f>
        <v>(firstnm) ccot_shift_pattern</v>
      </c>
      <c r="F8" s="1">
        <f>'tb_incidence_news_all - csv'!E5</f>
        <v>0.57399999999999995</v>
      </c>
      <c r="G8" s="1">
        <f>'tb_incidence_news_all - csv'!F5</f>
        <v>2.0753509999999999E-2</v>
      </c>
      <c r="H8" s="1">
        <f>'tb_incidence_news_all - csv'!G5</f>
        <v>-15.363903000000001</v>
      </c>
      <c r="I8" s="1">
        <f>'tb_incidence_news_all - csv'!H5</f>
        <v>0</v>
      </c>
      <c r="J8" s="1" t="str">
        <f>'tb_incidence_news_all - csv'!I5</f>
        <v>***</v>
      </c>
      <c r="K8" s="1" t="str">
        <f t="shared" si="0"/>
        <v>(0.534, 0.616)</v>
      </c>
      <c r="L8" s="8">
        <f>'tb_incidence_news_all - csv'!J5</f>
        <v>0.53400000000000003</v>
      </c>
      <c r="M8" s="8">
        <f>'tb_incidence_news_all - csv'!K5</f>
        <v>0.61599999999999999</v>
      </c>
      <c r="N8" s="1">
        <f>'tb_incidence_news_all - csv'!L5</f>
        <v>1</v>
      </c>
      <c r="O8" s="1">
        <f>'tb_incidence_news_all - csv'!M5</f>
        <v>1</v>
      </c>
      <c r="P8" s="1">
        <f>'tb_incidence_news_all - csv'!N5</f>
        <v>0</v>
      </c>
      <c r="Q8" s="3" t="s">
        <v>13</v>
      </c>
      <c r="S8" s="1">
        <f>'tb_incidence_news_high - csv'!E5</f>
        <v>0.628</v>
      </c>
      <c r="T8" s="1" t="str">
        <f>CONCATENATE("(",TEXT(Y8,"0.000"),", ",TEXT(Z8,"0.000"),")")</f>
        <v>(0.577, 0.685)</v>
      </c>
      <c r="U8" s="1">
        <f>'tb_incidence_news_high - csv'!F5</f>
        <v>2.7411049999999999E-2</v>
      </c>
      <c r="V8" s="1">
        <f>'tb_incidence_news_high - csv'!G5</f>
        <v>-10.648666</v>
      </c>
      <c r="W8" s="1">
        <f>'tb_incidence_news_high - csv'!H5</f>
        <v>0</v>
      </c>
      <c r="X8" s="1" t="str">
        <f>'tb_incidence_news_high - csv'!I5</f>
        <v>***</v>
      </c>
      <c r="Y8" s="1">
        <f>'tb_incidence_news_high - csv'!J5</f>
        <v>0.57699999999999996</v>
      </c>
      <c r="Z8" s="1">
        <f>'tb_incidence_news_high - csv'!K5</f>
        <v>0.68500000000000005</v>
      </c>
      <c r="AA8" s="3" t="s">
        <v>13</v>
      </c>
    </row>
    <row r="9" spans="2:30" x14ac:dyDescent="0.15">
      <c r="B9" s="1" t="str">
        <f>'tb_incidence_news_all - csv'!B6</f>
        <v>NEWS risk all</v>
      </c>
      <c r="C9" s="9" t="s">
        <v>7</v>
      </c>
      <c r="D9" s="1" t="str">
        <f>'tb_incidence_news_all - csv'!C6</f>
        <v>2.ccot_shift_pattern</v>
      </c>
      <c r="E9" s="1" t="str">
        <f>'tb_incidence_news_all - csv'!D6</f>
        <v>(firstnm) ccot_shift_pattern</v>
      </c>
      <c r="F9" s="1">
        <f>'tb_incidence_news_all - csv'!E6</f>
        <v>0.69699999999999995</v>
      </c>
      <c r="G9" s="1">
        <f>'tb_incidence_news_all - csv'!F6</f>
        <v>2.2093270000000002E-2</v>
      </c>
      <c r="H9" s="1">
        <f>'tb_incidence_news_all - csv'!G6</f>
        <v>-11.390985000000001</v>
      </c>
      <c r="I9" s="1">
        <f>'tb_incidence_news_all - csv'!H6</f>
        <v>0</v>
      </c>
      <c r="J9" s="1" t="str">
        <f>'tb_incidence_news_all - csv'!I6</f>
        <v>***</v>
      </c>
      <c r="K9" s="1" t="str">
        <f t="shared" si="0"/>
        <v>(0.655, 0.742)</v>
      </c>
      <c r="L9" s="8">
        <f>'tb_incidence_news_all - csv'!J6</f>
        <v>0.65500000000000003</v>
      </c>
      <c r="M9" s="8">
        <f>'tb_incidence_news_all - csv'!K6</f>
        <v>0.74199999999999999</v>
      </c>
      <c r="N9" s="1">
        <f>'tb_incidence_news_all - csv'!L6</f>
        <v>1</v>
      </c>
      <c r="O9" s="1">
        <f>'tb_incidence_news_all - csv'!M6</f>
        <v>1</v>
      </c>
      <c r="P9" s="1">
        <f>'tb_incidence_news_all - csv'!N6</f>
        <v>0</v>
      </c>
      <c r="Q9" s="3" t="s">
        <v>13</v>
      </c>
      <c r="S9" s="1">
        <f>'tb_incidence_news_high - csv'!E6</f>
        <v>0.72599999999999998</v>
      </c>
      <c r="T9" s="1" t="str">
        <f>CONCATENATE("(",TEXT(Y9,"0.000"),", ",TEXT(Z9,"0.000"),")")</f>
        <v>(0.672, 0.783)</v>
      </c>
      <c r="U9" s="1">
        <f>'tb_incidence_news_high - csv'!F6</f>
        <v>2.809385E-2</v>
      </c>
      <c r="V9" s="1">
        <f>'tb_incidence_news_high - csv'!G6</f>
        <v>-8.2867850000000001</v>
      </c>
      <c r="W9" s="1">
        <f>'tb_incidence_news_high - csv'!H6</f>
        <v>0</v>
      </c>
      <c r="X9" s="1" t="str">
        <f>'tb_incidence_news_high - csv'!I6</f>
        <v>***</v>
      </c>
      <c r="Y9" s="1">
        <f>'tb_incidence_news_high - csv'!J6</f>
        <v>0.67200000000000004</v>
      </c>
      <c r="Z9" s="1">
        <f>'tb_incidence_news_high - csv'!K6</f>
        <v>0.78300000000000003</v>
      </c>
      <c r="AA9" s="3" t="s">
        <v>13</v>
      </c>
    </row>
    <row r="10" spans="2:30" x14ac:dyDescent="0.15">
      <c r="B10" s="1" t="str">
        <f>'tb_incidence_news_all - csv'!B7</f>
        <v>NEWS risk all</v>
      </c>
      <c r="C10" s="9" t="s">
        <v>8</v>
      </c>
      <c r="D10" s="1" t="str">
        <f>'tb_incidence_news_all - csv'!C7</f>
        <v>3b.ccot_shift_pattern</v>
      </c>
      <c r="E10" s="1" t="str">
        <f>'tb_incidence_news_all - csv'!D7</f>
        <v>(firstnm) ccot_shift_pattern</v>
      </c>
      <c r="F10" s="10" t="s">
        <v>12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S10" s="10" t="s">
        <v>12</v>
      </c>
      <c r="T10" s="10"/>
      <c r="U10" s="10"/>
      <c r="V10" s="10"/>
      <c r="W10" s="10"/>
      <c r="X10" s="10"/>
      <c r="Y10" s="10"/>
      <c r="Z10" s="10"/>
      <c r="AA10" s="10"/>
      <c r="AD10" s="3"/>
    </row>
    <row r="11" spans="2:30" x14ac:dyDescent="0.15">
      <c r="B11" s="1" t="str">
        <f>'tb_incidence_news_all - csv'!B8</f>
        <v>NEWS risk all</v>
      </c>
      <c r="C11" s="1" t="s">
        <v>9</v>
      </c>
      <c r="D11" s="1" t="str">
        <f>'tb_incidence_news_all - csv'!C8</f>
        <v>cmp_beds_max_c</v>
      </c>
      <c r="E11" s="1" t="str">
        <f>'tb_incidence_news_all - csv'!D8</f>
        <v>(p 50) cmp_beds_max_c</v>
      </c>
      <c r="F11" s="1">
        <f>'tb_incidence_news_all - csv'!E8</f>
        <v>0.98799999999999999</v>
      </c>
      <c r="G11" s="1">
        <f>'tb_incidence_news_all - csv'!F8</f>
        <v>2.1292799999999999E-3</v>
      </c>
      <c r="H11" s="1">
        <f>'tb_incidence_news_all - csv'!G8</f>
        <v>-5.6957205999999996</v>
      </c>
      <c r="I11" s="1">
        <f>'tb_incidence_news_all - csv'!H8</f>
        <v>0</v>
      </c>
      <c r="J11" s="1" t="str">
        <f>'tb_incidence_news_all - csv'!I8</f>
        <v>***</v>
      </c>
      <c r="K11" s="1" t="str">
        <f t="shared" ref="K11:K14" si="1">CONCATENATE("(",TEXT(L11,"0.000"),", ",TEXT(M11,"0.000"),")")</f>
        <v>(0.984, 0.992)</v>
      </c>
      <c r="L11" s="8">
        <f>'tb_incidence_news_all - csv'!J8</f>
        <v>0.98399999999999999</v>
      </c>
      <c r="M11" s="8">
        <f>'tb_incidence_news_all - csv'!K8</f>
        <v>0.99199999999999999</v>
      </c>
      <c r="N11" s="1">
        <f>'tb_incidence_news_all - csv'!L8</f>
        <v>1</v>
      </c>
      <c r="O11" s="1">
        <f>'tb_incidence_news_all - csv'!M8</f>
        <v>1</v>
      </c>
      <c r="P11" s="1">
        <f>'tb_incidence_news_all - csv'!N8</f>
        <v>0</v>
      </c>
      <c r="Q11" s="3" t="s">
        <v>13</v>
      </c>
      <c r="S11" s="1">
        <f>'tb_incidence_news_high - csv'!E8</f>
        <v>0.98899999999999999</v>
      </c>
      <c r="T11" s="1" t="str">
        <f>CONCATENATE("(",TEXT(Y11,"0.000"),", ",TEXT(Z11,"0.000"),")")</f>
        <v>(0.984, 0.994)</v>
      </c>
      <c r="U11" s="1">
        <f>'tb_incidence_news_high - csv'!F8</f>
        <v>2.56076E-3</v>
      </c>
      <c r="V11" s="1">
        <f>'tb_incidence_news_high - csv'!G8</f>
        <v>-4.1931203000000004</v>
      </c>
      <c r="W11" s="1">
        <f>'tb_incidence_news_high - csv'!H8</f>
        <v>0</v>
      </c>
      <c r="X11" s="1" t="str">
        <f>'tb_incidence_news_high - csv'!I8</f>
        <v>***</v>
      </c>
      <c r="Y11" s="1">
        <f>'tb_incidence_news_high - csv'!J8</f>
        <v>0.98399999999999999</v>
      </c>
      <c r="Z11" s="1">
        <f>'tb_incidence_news_high - csv'!K8</f>
        <v>0.99399999999999999</v>
      </c>
      <c r="AA11" s="3" t="s">
        <v>13</v>
      </c>
    </row>
    <row r="12" spans="2:30" x14ac:dyDescent="0.15">
      <c r="B12" s="1" t="str">
        <f>'tb_incidence_news_all - csv'!B9</f>
        <v>NEWS risk all</v>
      </c>
      <c r="C12" s="1" t="s">
        <v>10</v>
      </c>
      <c r="D12" s="1" t="str">
        <f>'tb_incidence_news_all - csv'!C9</f>
        <v>winter</v>
      </c>
      <c r="E12" s="1" t="str">
        <f>'tb_incidence_news_all - csv'!D9</f>
        <v>Winter</v>
      </c>
      <c r="F12" s="1">
        <f>'tb_incidence_news_all - csv'!E9</f>
        <v>1.091</v>
      </c>
      <c r="G12" s="1">
        <f>'tb_incidence_news_all - csv'!F9</f>
        <v>3.1523460000000003E-2</v>
      </c>
      <c r="H12" s="1">
        <f>'tb_incidence_news_all - csv'!G9</f>
        <v>3.0170313000000002</v>
      </c>
      <c r="I12" s="1">
        <f>'tb_incidence_news_all - csv'!H9</f>
        <v>3.0000000000000001E-3</v>
      </c>
      <c r="J12" s="1" t="str">
        <f>'tb_incidence_news_all - csv'!I9</f>
        <v>**</v>
      </c>
      <c r="K12" s="1" t="str">
        <f t="shared" si="1"/>
        <v>(1.031, 1.155)</v>
      </c>
      <c r="L12" s="8">
        <f>'tb_incidence_news_all - csv'!J9</f>
        <v>1.0309999999999999</v>
      </c>
      <c r="M12" s="8">
        <f>'tb_incidence_news_all - csv'!K9</f>
        <v>1.155</v>
      </c>
      <c r="N12" s="1">
        <f>'tb_incidence_news_all - csv'!L9</f>
        <v>1</v>
      </c>
      <c r="O12" s="1">
        <f>'tb_incidence_news_all - csv'!M9</f>
        <v>1</v>
      </c>
      <c r="P12" s="1">
        <f>'tb_incidence_news_all - csv'!N9</f>
        <v>0</v>
      </c>
      <c r="Q12" s="3">
        <f>I12</f>
        <v>3.0000000000000001E-3</v>
      </c>
      <c r="S12" s="1">
        <f>'tb_incidence_news_high - csv'!E9</f>
        <v>1.1830000000000001</v>
      </c>
      <c r="T12" s="1" t="str">
        <f>CONCATENATE("(",TEXT(Y12,"0.000"),", ",TEXT(Z12,"0.000"),")")</f>
        <v>(1.105, 1.266)</v>
      </c>
      <c r="U12" s="1">
        <f>'tb_incidence_news_high - csv'!F9</f>
        <v>4.1053439999999997E-2</v>
      </c>
      <c r="V12" s="1">
        <f>'tb_incidence_news_high - csv'!G9</f>
        <v>4.8401180999999998</v>
      </c>
      <c r="W12" s="1">
        <f>'tb_incidence_news_high - csv'!H9</f>
        <v>0</v>
      </c>
      <c r="X12" s="1" t="str">
        <f>'tb_incidence_news_high - csv'!I9</f>
        <v>***</v>
      </c>
      <c r="Y12" s="1">
        <f>'tb_incidence_news_high - csv'!J9</f>
        <v>1.105</v>
      </c>
      <c r="Z12" s="1">
        <f>'tb_incidence_news_high - csv'!K9</f>
        <v>1.266</v>
      </c>
      <c r="AA12" s="3" t="s">
        <v>13</v>
      </c>
    </row>
    <row r="13" spans="2:30" x14ac:dyDescent="0.15">
      <c r="B13" s="1" t="str">
        <f>'tb_incidence_news_all - csv'!B10</f>
        <v>NEWS risk all</v>
      </c>
      <c r="C13" s="1" t="s">
        <v>11</v>
      </c>
      <c r="D13" s="1" t="str">
        <f>'tb_incidence_news_all - csv'!C10</f>
        <v>weekend</v>
      </c>
      <c r="E13" s="1" t="str">
        <f>'tb_incidence_news_all - csv'!D10</f>
        <v>Day of week</v>
      </c>
      <c r="F13" s="1">
        <f>'tb_incidence_news_all - csv'!E10</f>
        <v>0.83</v>
      </c>
      <c r="G13" s="1">
        <f>'tb_incidence_news_all - csv'!F10</f>
        <v>1.528533E-2</v>
      </c>
      <c r="H13" s="1">
        <f>'tb_incidence_news_all - csv'!G10</f>
        <v>-10.14268</v>
      </c>
      <c r="I13" s="1">
        <f>'tb_incidence_news_all - csv'!H10</f>
        <v>0</v>
      </c>
      <c r="J13" s="1" t="str">
        <f>'tb_incidence_news_all - csv'!I10</f>
        <v>***</v>
      </c>
      <c r="K13" s="1" t="str">
        <f t="shared" si="1"/>
        <v>(0.800, 0.860)</v>
      </c>
      <c r="L13" s="8">
        <f>'tb_incidence_news_all - csv'!J10</f>
        <v>0.8</v>
      </c>
      <c r="M13" s="8">
        <f>'tb_incidence_news_all - csv'!K10</f>
        <v>0.86</v>
      </c>
      <c r="N13" s="1">
        <f>'tb_incidence_news_all - csv'!L10</f>
        <v>1</v>
      </c>
      <c r="O13" s="1">
        <f>'tb_incidence_news_all - csv'!M10</f>
        <v>1</v>
      </c>
      <c r="P13" s="1">
        <f>'tb_incidence_news_all - csv'!N10</f>
        <v>0</v>
      </c>
      <c r="Q13" s="3" t="s">
        <v>13</v>
      </c>
      <c r="S13" s="1">
        <f>'tb_incidence_news_high - csv'!E10</f>
        <v>0.86699999999999999</v>
      </c>
      <c r="T13" s="1" t="str">
        <f>CONCATENATE("(",TEXT(Y13,"0.000"),", ",TEXT(Z13,"0.000"),")")</f>
        <v>(0.818, 0.918)</v>
      </c>
      <c r="U13" s="1">
        <f>'tb_incidence_news_high - csv'!F10</f>
        <v>2.540038E-2</v>
      </c>
      <c r="V13" s="1">
        <f>'tb_incidence_news_high - csv'!G10</f>
        <v>-4.8757447999999997</v>
      </c>
      <c r="W13" s="1">
        <f>'tb_incidence_news_high - csv'!H10</f>
        <v>0</v>
      </c>
      <c r="X13" s="1" t="str">
        <f>'tb_incidence_news_high - csv'!I10</f>
        <v>***</v>
      </c>
      <c r="Y13" s="1">
        <f>'tb_incidence_news_high - csv'!J10</f>
        <v>0.81799999999999995</v>
      </c>
      <c r="Z13" s="1">
        <f>'tb_incidence_news_high - csv'!K10</f>
        <v>0.91800000000000004</v>
      </c>
      <c r="AA13" s="3" t="s">
        <v>13</v>
      </c>
    </row>
    <row r="14" spans="2:30" x14ac:dyDescent="0.15">
      <c r="B14" s="1" t="str">
        <f>'tb_incidence_news_all - csv'!B11</f>
        <v>NEWS risk all</v>
      </c>
      <c r="C14" s="4" t="s">
        <v>15</v>
      </c>
      <c r="D14" s="4" t="str">
        <f>'tb_incidence_news_all - csv'!C11</f>
        <v>_cons</v>
      </c>
      <c r="E14" s="4" t="str">
        <f>'tb_incidence_news_all - csv'!D11</f>
        <v>Constant</v>
      </c>
      <c r="F14" s="4">
        <f>'tb_incidence_news_all - csv'!E11</f>
        <v>1.655</v>
      </c>
      <c r="G14" s="4">
        <f>'tb_incidence_news_all - csv'!F11</f>
        <v>6.5434309999999996E-2</v>
      </c>
      <c r="H14" s="4">
        <f>'tb_incidence_news_all - csv'!G11</f>
        <v>12.734897999999999</v>
      </c>
      <c r="I14" s="4">
        <f>'tb_incidence_news_all - csv'!H11</f>
        <v>0</v>
      </c>
      <c r="J14" s="4" t="str">
        <f>'tb_incidence_news_all - csv'!I11</f>
        <v>***</v>
      </c>
      <c r="K14" s="4" t="str">
        <f t="shared" si="1"/>
        <v>(1.531, 1.788)</v>
      </c>
      <c r="L14" s="11">
        <f>'tb_incidence_news_all - csv'!J11</f>
        <v>1.5309999999999999</v>
      </c>
      <c r="M14" s="11">
        <f>'tb_incidence_news_all - csv'!K11</f>
        <v>1.788</v>
      </c>
      <c r="N14" s="4">
        <f>'tb_incidence_news_all - csv'!L11</f>
        <v>1</v>
      </c>
      <c r="O14" s="4">
        <f>'tb_incidence_news_all - csv'!M11</f>
        <v>1</v>
      </c>
      <c r="P14" s="4">
        <f>'tb_incidence_news_all - csv'!N11</f>
        <v>0</v>
      </c>
      <c r="Q14" s="6"/>
      <c r="R14" s="6"/>
      <c r="S14" s="4">
        <f>'tb_incidence_news_high - csv'!E11</f>
        <v>0.55700000000000005</v>
      </c>
      <c r="T14" s="4" t="str">
        <f>CONCATENATE("(",TEXT(Y14,"0.000"),", ",TEXT(Z14,"0.000"),")")</f>
        <v>(0.523, 0.593)</v>
      </c>
      <c r="U14" s="4">
        <f>'tb_incidence_news_high - csv'!F11</f>
        <v>1.7731009999999998E-2</v>
      </c>
      <c r="V14" s="4">
        <f>'tb_incidence_news_high - csv'!G11</f>
        <v>-18.386959000000001</v>
      </c>
      <c r="W14" s="4">
        <f>'tb_incidence_news_high - csv'!H11</f>
        <v>0</v>
      </c>
      <c r="X14" s="4" t="str">
        <f>'tb_incidence_news_high - csv'!I11</f>
        <v>***</v>
      </c>
      <c r="Y14" s="4">
        <f>'tb_incidence_news_high - csv'!J11</f>
        <v>0.52300000000000002</v>
      </c>
      <c r="Z14" s="4">
        <f>'tb_incidence_news_high - csv'!K11</f>
        <v>0.59299999999999997</v>
      </c>
      <c r="AA14" s="6"/>
    </row>
    <row r="15" spans="2:30" x14ac:dyDescent="0.15">
      <c r="AA15" s="3"/>
    </row>
  </sheetData>
  <mergeCells count="6">
    <mergeCell ref="F10:Q10"/>
    <mergeCell ref="S10:AA10"/>
    <mergeCell ref="F3:K3"/>
    <mergeCell ref="S3:T3"/>
    <mergeCell ref="F2:Q2"/>
    <mergeCell ref="S2:AA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D8" sqref="D8"/>
    </sheetView>
  </sheetViews>
  <sheetFormatPr baseColWidth="10" defaultRowHeight="16" x14ac:dyDescent="0.2"/>
  <sheetData>
    <row r="1" spans="1:13" x14ac:dyDescent="0.2">
      <c r="A1" t="str">
        <f>[1]tb_incidence_news_all!A1</f>
        <v>idnum</v>
      </c>
      <c r="B1" t="str">
        <f>[1]tb_incidence_news_all!B1</f>
        <v>idstr</v>
      </c>
      <c r="C1" t="str">
        <f>[1]tb_incidence_news_all!C1</f>
        <v>parm</v>
      </c>
      <c r="D1" t="str">
        <f>[1]tb_incidence_news_all!D1</f>
        <v>label</v>
      </c>
      <c r="E1" t="str">
        <f>[1]tb_incidence_news_all!E1</f>
        <v>estimate</v>
      </c>
      <c r="F1" t="str">
        <f>[1]tb_incidence_news_all!F1</f>
        <v>stderr</v>
      </c>
      <c r="G1" t="str">
        <f>[1]tb_incidence_news_all!G1</f>
        <v>z</v>
      </c>
      <c r="H1" t="str">
        <f>[1]tb_incidence_news_all!H1</f>
        <v>p</v>
      </c>
      <c r="I1" t="str">
        <f>[1]tb_incidence_news_all!I1</f>
        <v>stars</v>
      </c>
      <c r="J1" t="str">
        <f>[1]tb_incidence_news_all!J1</f>
        <v>min95</v>
      </c>
      <c r="K1" t="str">
        <f>[1]tb_incidence_news_all!K1</f>
        <v>max95</v>
      </c>
      <c r="L1" t="str">
        <f>[1]tb_incidence_news_all!L1</f>
        <v>table_order</v>
      </c>
      <c r="M1" t="str">
        <f>[1]tb_incidence_news_all!M1</f>
        <v>model_sequence</v>
      </c>
    </row>
    <row r="2" spans="1:13" x14ac:dyDescent="0.2">
      <c r="A2">
        <f>[1]tb_incidence_news_all!A2</f>
        <v>3</v>
      </c>
      <c r="B2" t="str">
        <f>[1]tb_incidence_news_all!B2</f>
        <v>NEWS risk all</v>
      </c>
      <c r="C2" t="str">
        <f>[1]tb_incidence_news_all!C2</f>
        <v>teaching_hosp</v>
      </c>
      <c r="D2" t="str">
        <f>[1]tb_incidence_news_all!D2</f>
        <v>(firstnm) teaching_hosp</v>
      </c>
      <c r="E2">
        <f>[1]tb_incidence_news_all!E2</f>
        <v>1.085</v>
      </c>
      <c r="F2">
        <f>[1]tb_incidence_news_all!F2</f>
        <v>3.7368150000000003E-2</v>
      </c>
      <c r="G2">
        <f>[1]tb_incidence_news_all!G2</f>
        <v>2.3717831999999999</v>
      </c>
      <c r="H2">
        <f>[1]tb_incidence_news_all!H2</f>
        <v>1.7999999999999999E-2</v>
      </c>
      <c r="I2" t="str">
        <f>[1]tb_incidence_news_all!I2</f>
        <v>*</v>
      </c>
      <c r="J2">
        <f>[1]tb_incidence_news_all!J2</f>
        <v>1.014</v>
      </c>
      <c r="K2">
        <f>[1]tb_incidence_news_all!K2</f>
        <v>1.161</v>
      </c>
      <c r="L2">
        <f>[1]tb_incidence_news_all!L2</f>
        <v>1</v>
      </c>
      <c r="M2">
        <f>[1]tb_incidence_news_all!M2</f>
        <v>1</v>
      </c>
    </row>
    <row r="3" spans="1:13" x14ac:dyDescent="0.2">
      <c r="A3">
        <f>[1]tb_incidence_news_all!A3</f>
        <v>3</v>
      </c>
      <c r="B3" t="str">
        <f>[1]tb_incidence_news_all!B3</f>
        <v>NEWS risk all</v>
      </c>
      <c r="C3" t="str">
        <f>[1]tb_incidence_news_all!C3</f>
        <v>hes_overnight_c</v>
      </c>
      <c r="D3" t="str">
        <f>[1]tb_incidence_news_all!D3</f>
        <v>(firstnm) hes_overnight_c</v>
      </c>
      <c r="E3">
        <f>[1]tb_incidence_news_all!E3</f>
        <v>1.0029999999999999</v>
      </c>
      <c r="F3">
        <f>[1]tb_incidence_news_all!F3</f>
        <v>5.0294000000000001E-4</v>
      </c>
      <c r="G3">
        <f>[1]tb_incidence_news_all!G3</f>
        <v>5.5298620999999999</v>
      </c>
      <c r="H3">
        <f>[1]tb_incidence_news_all!H3</f>
        <v>0</v>
      </c>
      <c r="I3" t="str">
        <f>[1]tb_incidence_news_all!I3</f>
        <v>***</v>
      </c>
      <c r="J3">
        <f>[1]tb_incidence_news_all!J3</f>
        <v>1.002</v>
      </c>
      <c r="K3">
        <f>[1]tb_incidence_news_all!K3</f>
        <v>1.004</v>
      </c>
      <c r="L3">
        <f>[1]tb_incidence_news_all!L3</f>
        <v>1</v>
      </c>
      <c r="M3">
        <f>[1]tb_incidence_news_all!M3</f>
        <v>1</v>
      </c>
    </row>
    <row r="4" spans="1:13" x14ac:dyDescent="0.2">
      <c r="A4">
        <f>[1]tb_incidence_news_all!A4</f>
        <v>3</v>
      </c>
      <c r="B4" t="str">
        <f>[1]tb_incidence_news_all!B4</f>
        <v>NEWS risk all</v>
      </c>
      <c r="C4" t="str">
        <f>[1]tb_incidence_news_all!C4</f>
        <v>0.ccot_shift_pattern</v>
      </c>
      <c r="D4" t="str">
        <f>[1]tb_incidence_news_all!D4</f>
        <v>(firstnm) ccot_shift_pattern</v>
      </c>
      <c r="E4">
        <f>[1]tb_incidence_news_all!E4</f>
        <v>0.55800000000000005</v>
      </c>
      <c r="F4">
        <f>[1]tb_incidence_news_all!F4</f>
        <v>3.9176959999999997E-2</v>
      </c>
      <c r="G4">
        <f>[1]tb_incidence_news_all!G4</f>
        <v>-8.3097942000000007</v>
      </c>
      <c r="H4">
        <f>[1]tb_incidence_news_all!H4</f>
        <v>0</v>
      </c>
      <c r="I4" t="str">
        <f>[1]tb_incidence_news_all!I4</f>
        <v>***</v>
      </c>
      <c r="J4">
        <f>[1]tb_incidence_news_all!J4</f>
        <v>0.48599999999999999</v>
      </c>
      <c r="K4">
        <f>[1]tb_incidence_news_all!K4</f>
        <v>0.64</v>
      </c>
      <c r="L4">
        <f>[1]tb_incidence_news_all!L4</f>
        <v>1</v>
      </c>
      <c r="M4">
        <f>[1]tb_incidence_news_all!M4</f>
        <v>1</v>
      </c>
    </row>
    <row r="5" spans="1:13" x14ac:dyDescent="0.2">
      <c r="A5">
        <f>[1]tb_incidence_news_all!A5</f>
        <v>3</v>
      </c>
      <c r="B5" t="str">
        <f>[1]tb_incidence_news_all!B5</f>
        <v>NEWS risk all</v>
      </c>
      <c r="C5" t="str">
        <f>[1]tb_incidence_news_all!C5</f>
        <v>1.ccot_shift_pattern</v>
      </c>
      <c r="D5" t="str">
        <f>[1]tb_incidence_news_all!D5</f>
        <v>(firstnm) ccot_shift_pattern</v>
      </c>
      <c r="E5">
        <f>[1]tb_incidence_news_all!E5</f>
        <v>0.57399999999999995</v>
      </c>
      <c r="F5">
        <f>[1]tb_incidence_news_all!F5</f>
        <v>2.0753509999999999E-2</v>
      </c>
      <c r="G5">
        <f>[1]tb_incidence_news_all!G5</f>
        <v>-15.363903000000001</v>
      </c>
      <c r="H5">
        <f>[1]tb_incidence_news_all!H5</f>
        <v>0</v>
      </c>
      <c r="I5" t="str">
        <f>[1]tb_incidence_news_all!I5</f>
        <v>***</v>
      </c>
      <c r="J5">
        <f>[1]tb_incidence_news_all!J5</f>
        <v>0.53400000000000003</v>
      </c>
      <c r="K5">
        <f>[1]tb_incidence_news_all!K5</f>
        <v>0.61599999999999999</v>
      </c>
      <c r="L5">
        <f>[1]tb_incidence_news_all!L5</f>
        <v>1</v>
      </c>
      <c r="M5">
        <f>[1]tb_incidence_news_all!M5</f>
        <v>1</v>
      </c>
    </row>
    <row r="6" spans="1:13" x14ac:dyDescent="0.2">
      <c r="A6">
        <f>[1]tb_incidence_news_all!A6</f>
        <v>3</v>
      </c>
      <c r="B6" t="str">
        <f>[1]tb_incidence_news_all!B6</f>
        <v>NEWS risk all</v>
      </c>
      <c r="C6" t="str">
        <f>[1]tb_incidence_news_all!C6</f>
        <v>2.ccot_shift_pattern</v>
      </c>
      <c r="D6" t="str">
        <f>[1]tb_incidence_news_all!D6</f>
        <v>(firstnm) ccot_shift_pattern</v>
      </c>
      <c r="E6">
        <f>[1]tb_incidence_news_all!E6</f>
        <v>0.69699999999999995</v>
      </c>
      <c r="F6">
        <f>[1]tb_incidence_news_all!F6</f>
        <v>2.2093270000000002E-2</v>
      </c>
      <c r="G6">
        <f>[1]tb_incidence_news_all!G6</f>
        <v>-11.390985000000001</v>
      </c>
      <c r="H6">
        <f>[1]tb_incidence_news_all!H6</f>
        <v>0</v>
      </c>
      <c r="I6" t="str">
        <f>[1]tb_incidence_news_all!I6</f>
        <v>***</v>
      </c>
      <c r="J6">
        <f>[1]tb_incidence_news_all!J6</f>
        <v>0.65500000000000003</v>
      </c>
      <c r="K6">
        <f>[1]tb_incidence_news_all!K6</f>
        <v>0.74199999999999999</v>
      </c>
      <c r="L6">
        <f>[1]tb_incidence_news_all!L6</f>
        <v>1</v>
      </c>
      <c r="M6">
        <f>[1]tb_incidence_news_all!M6</f>
        <v>1</v>
      </c>
    </row>
    <row r="7" spans="1:13" x14ac:dyDescent="0.2">
      <c r="A7">
        <f>[1]tb_incidence_news_all!A7</f>
        <v>3</v>
      </c>
      <c r="B7" t="str">
        <f>[1]tb_incidence_news_all!B7</f>
        <v>NEWS risk all</v>
      </c>
      <c r="C7" t="str">
        <f>[1]tb_incidence_news_all!C7</f>
        <v>3b.ccot_shift_pattern</v>
      </c>
      <c r="D7" t="str">
        <f>[1]tb_incidence_news_all!D7</f>
        <v>(firstnm) ccot_shift_pattern</v>
      </c>
      <c r="E7">
        <f>[1]tb_incidence_news_all!E7</f>
        <v>1</v>
      </c>
      <c r="F7">
        <f>[1]tb_incidence_news_all!F7</f>
        <v>0</v>
      </c>
      <c r="G7">
        <f>[1]tb_incidence_news_all!G7</f>
        <v>0</v>
      </c>
      <c r="H7">
        <f>[1]tb_incidence_news_all!H7</f>
        <v>0</v>
      </c>
      <c r="I7">
        <f>[1]tb_incidence_news_all!I7</f>
        <v>0</v>
      </c>
      <c r="J7">
        <f>[1]tb_incidence_news_all!J7</f>
        <v>1</v>
      </c>
      <c r="K7">
        <f>[1]tb_incidence_news_all!K7</f>
        <v>1</v>
      </c>
      <c r="L7">
        <f>[1]tb_incidence_news_all!L7</f>
        <v>1</v>
      </c>
      <c r="M7">
        <f>[1]tb_incidence_news_all!M7</f>
        <v>1</v>
      </c>
    </row>
    <row r="8" spans="1:13" x14ac:dyDescent="0.2">
      <c r="A8">
        <f>[1]tb_incidence_news_all!A8</f>
        <v>3</v>
      </c>
      <c r="B8" t="str">
        <f>[1]tb_incidence_news_all!B8</f>
        <v>NEWS risk all</v>
      </c>
      <c r="C8" t="str">
        <f>[1]tb_incidence_news_all!C8</f>
        <v>cmp_beds_max_c</v>
      </c>
      <c r="D8" t="str">
        <f>[1]tb_incidence_news_all!D8</f>
        <v>(p 50) cmp_beds_max_c</v>
      </c>
      <c r="E8">
        <f>[1]tb_incidence_news_all!E8</f>
        <v>0.98799999999999999</v>
      </c>
      <c r="F8">
        <f>[1]tb_incidence_news_all!F8</f>
        <v>2.1292799999999999E-3</v>
      </c>
      <c r="G8">
        <f>[1]tb_incidence_news_all!G8</f>
        <v>-5.6957205999999996</v>
      </c>
      <c r="H8">
        <f>[1]tb_incidence_news_all!H8</f>
        <v>0</v>
      </c>
      <c r="I8" t="str">
        <f>[1]tb_incidence_news_all!I8</f>
        <v>***</v>
      </c>
      <c r="J8">
        <f>[1]tb_incidence_news_all!J8</f>
        <v>0.98399999999999999</v>
      </c>
      <c r="K8">
        <f>[1]tb_incidence_news_all!K8</f>
        <v>0.99199999999999999</v>
      </c>
      <c r="L8">
        <f>[1]tb_incidence_news_all!L8</f>
        <v>1</v>
      </c>
      <c r="M8">
        <f>[1]tb_incidence_news_all!M8</f>
        <v>1</v>
      </c>
    </row>
    <row r="9" spans="1:13" x14ac:dyDescent="0.2">
      <c r="A9">
        <f>[1]tb_incidence_news_all!A9</f>
        <v>3</v>
      </c>
      <c r="B9" t="str">
        <f>[1]tb_incidence_news_all!B9</f>
        <v>NEWS risk all</v>
      </c>
      <c r="C9" t="str">
        <f>[1]tb_incidence_news_all!C9</f>
        <v>winter</v>
      </c>
      <c r="D9" t="str">
        <f>[1]tb_incidence_news_all!D9</f>
        <v>Winter</v>
      </c>
      <c r="E9">
        <f>[1]tb_incidence_news_all!E9</f>
        <v>1.091</v>
      </c>
      <c r="F9">
        <f>[1]tb_incidence_news_all!F9</f>
        <v>3.1523460000000003E-2</v>
      </c>
      <c r="G9">
        <f>[1]tb_incidence_news_all!G9</f>
        <v>3.0170313000000002</v>
      </c>
      <c r="H9">
        <f>[1]tb_incidence_news_all!H9</f>
        <v>3.0000000000000001E-3</v>
      </c>
      <c r="I9" t="str">
        <f>[1]tb_incidence_news_all!I9</f>
        <v>**</v>
      </c>
      <c r="J9">
        <f>[1]tb_incidence_news_all!J9</f>
        <v>1.0309999999999999</v>
      </c>
      <c r="K9">
        <f>[1]tb_incidence_news_all!K9</f>
        <v>1.155</v>
      </c>
      <c r="L9">
        <f>[1]tb_incidence_news_all!L9</f>
        <v>1</v>
      </c>
      <c r="M9">
        <f>[1]tb_incidence_news_all!M9</f>
        <v>1</v>
      </c>
    </row>
    <row r="10" spans="1:13" x14ac:dyDescent="0.2">
      <c r="A10">
        <f>[1]tb_incidence_news_all!A10</f>
        <v>3</v>
      </c>
      <c r="B10" t="str">
        <f>[1]tb_incidence_news_all!B10</f>
        <v>NEWS risk all</v>
      </c>
      <c r="C10" t="str">
        <f>[1]tb_incidence_news_all!C10</f>
        <v>weekend</v>
      </c>
      <c r="D10" t="str">
        <f>[1]tb_incidence_news_all!D10</f>
        <v>Day of week</v>
      </c>
      <c r="E10">
        <f>[1]tb_incidence_news_all!E10</f>
        <v>0.83</v>
      </c>
      <c r="F10">
        <f>[1]tb_incidence_news_all!F10</f>
        <v>1.528533E-2</v>
      </c>
      <c r="G10">
        <f>[1]tb_incidence_news_all!G10</f>
        <v>-10.14268</v>
      </c>
      <c r="H10">
        <f>[1]tb_incidence_news_all!H10</f>
        <v>0</v>
      </c>
      <c r="I10" t="str">
        <f>[1]tb_incidence_news_all!I10</f>
        <v>***</v>
      </c>
      <c r="J10">
        <f>[1]tb_incidence_news_all!J10</f>
        <v>0.8</v>
      </c>
      <c r="K10">
        <f>[1]tb_incidence_news_all!K10</f>
        <v>0.86</v>
      </c>
      <c r="L10">
        <f>[1]tb_incidence_news_all!L10</f>
        <v>1</v>
      </c>
      <c r="M10">
        <f>[1]tb_incidence_news_all!M10</f>
        <v>1</v>
      </c>
    </row>
    <row r="11" spans="1:13" x14ac:dyDescent="0.2">
      <c r="A11">
        <f>[1]tb_incidence_news_all!A11</f>
        <v>3</v>
      </c>
      <c r="B11" t="str">
        <f>[1]tb_incidence_news_all!B11</f>
        <v>NEWS risk all</v>
      </c>
      <c r="C11" t="str">
        <f>[1]tb_incidence_news_all!C11</f>
        <v>_cons</v>
      </c>
      <c r="D11" t="str">
        <f>[1]tb_incidence_news_all!D11</f>
        <v>Constant</v>
      </c>
      <c r="E11">
        <f>[1]tb_incidence_news_all!E11</f>
        <v>1.655</v>
      </c>
      <c r="F11">
        <f>[1]tb_incidence_news_all!F11</f>
        <v>6.5434309999999996E-2</v>
      </c>
      <c r="G11">
        <f>[1]tb_incidence_news_all!G11</f>
        <v>12.734897999999999</v>
      </c>
      <c r="H11">
        <f>[1]tb_incidence_news_all!H11</f>
        <v>0</v>
      </c>
      <c r="I11" t="str">
        <f>[1]tb_incidence_news_all!I11</f>
        <v>***</v>
      </c>
      <c r="J11">
        <f>[1]tb_incidence_news_all!J11</f>
        <v>1.5309999999999999</v>
      </c>
      <c r="K11">
        <f>[1]tb_incidence_news_all!K11</f>
        <v>1.788</v>
      </c>
      <c r="L11">
        <f>[1]tb_incidence_news_all!L11</f>
        <v>1</v>
      </c>
      <c r="M11">
        <f>[1]tb_incidence_news_all!M11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35" sqref="G35"/>
    </sheetView>
  </sheetViews>
  <sheetFormatPr baseColWidth="10" defaultRowHeight="16" x14ac:dyDescent="0.2"/>
  <sheetData>
    <row r="1" spans="1:13" x14ac:dyDescent="0.2">
      <c r="A1" t="str">
        <f>[2]tb_incidence_news_high!A1</f>
        <v>idnum</v>
      </c>
      <c r="B1" t="str">
        <f>[2]tb_incidence_news_high!B1</f>
        <v>idstr</v>
      </c>
      <c r="C1" t="str">
        <f>[2]tb_incidence_news_high!C1</f>
        <v>parm</v>
      </c>
      <c r="D1" t="str">
        <f>[2]tb_incidence_news_high!D1</f>
        <v>label</v>
      </c>
      <c r="E1" t="str">
        <f>[2]tb_incidence_news_high!E1</f>
        <v>estimate</v>
      </c>
      <c r="F1" t="str">
        <f>[2]tb_incidence_news_high!F1</f>
        <v>stderr</v>
      </c>
      <c r="G1" t="str">
        <f>[2]tb_incidence_news_high!G1</f>
        <v>z</v>
      </c>
      <c r="H1" t="str">
        <f>[2]tb_incidence_news_high!H1</f>
        <v>p</v>
      </c>
      <c r="I1" t="str">
        <f>[2]tb_incidence_news_high!I1</f>
        <v>stars</v>
      </c>
      <c r="J1" t="str">
        <f>[2]tb_incidence_news_high!J1</f>
        <v>min95</v>
      </c>
      <c r="K1" t="str">
        <f>[2]tb_incidence_news_high!K1</f>
        <v>max95</v>
      </c>
      <c r="L1" t="str">
        <f>[2]tb_incidence_news_high!L1</f>
        <v>table_order</v>
      </c>
      <c r="M1" t="str">
        <f>[2]tb_incidence_news_high!M1</f>
        <v>model_sequence</v>
      </c>
    </row>
    <row r="2" spans="1:13" x14ac:dyDescent="0.2">
      <c r="A2">
        <f>[2]tb_incidence_news_high!A2</f>
        <v>3</v>
      </c>
      <c r="B2" t="str">
        <f>[2]tb_incidence_news_high!B2</f>
        <v>NEWS risk 3</v>
      </c>
      <c r="C2" t="str">
        <f>[2]tb_incidence_news_high!C2</f>
        <v>teaching_hosp</v>
      </c>
      <c r="D2" t="str">
        <f>[2]tb_incidence_news_high!D2</f>
        <v>(firstnm) teaching_hosp</v>
      </c>
      <c r="E2">
        <f>[2]tb_incidence_news_high!E2</f>
        <v>1.113</v>
      </c>
      <c r="F2">
        <f>[2]tb_incidence_news_high!F2</f>
        <v>4.581557E-2</v>
      </c>
      <c r="G2">
        <f>[2]tb_incidence_news_high!G2</f>
        <v>2.6035943000000001</v>
      </c>
      <c r="H2">
        <f>[2]tb_incidence_news_high!H2</f>
        <v>8.9999999999999993E-3</v>
      </c>
      <c r="I2" t="str">
        <f>[2]tb_incidence_news_high!I2</f>
        <v>**</v>
      </c>
      <c r="J2">
        <f>[2]tb_incidence_news_high!J2</f>
        <v>1.0269999999999999</v>
      </c>
      <c r="K2">
        <f>[2]tb_incidence_news_high!K2</f>
        <v>1.2070000000000001</v>
      </c>
      <c r="L2">
        <f>[2]tb_incidence_news_high!L2</f>
        <v>1</v>
      </c>
      <c r="M2">
        <f>[2]tb_incidence_news_high!M2</f>
        <v>1</v>
      </c>
    </row>
    <row r="3" spans="1:13" x14ac:dyDescent="0.2">
      <c r="A3">
        <f>[2]tb_incidence_news_high!A3</f>
        <v>3</v>
      </c>
      <c r="B3" t="str">
        <f>[2]tb_incidence_news_high!B3</f>
        <v>NEWS risk 3</v>
      </c>
      <c r="C3" t="str">
        <f>[2]tb_incidence_news_high!C3</f>
        <v>hes_overnight_c</v>
      </c>
      <c r="D3" t="str">
        <f>[2]tb_incidence_news_high!D3</f>
        <v>(firstnm) hes_overnight_c</v>
      </c>
      <c r="E3">
        <f>[2]tb_incidence_news_high!E3</f>
        <v>1.0049999999999999</v>
      </c>
      <c r="F3">
        <f>[2]tb_incidence_news_high!F3</f>
        <v>5.9048E-4</v>
      </c>
      <c r="G3">
        <f>[2]tb_incidence_news_high!G3</f>
        <v>9.0685230000000008</v>
      </c>
      <c r="H3">
        <f>[2]tb_incidence_news_high!H3</f>
        <v>0</v>
      </c>
      <c r="I3" t="str">
        <f>[2]tb_incidence_news_high!I3</f>
        <v>***</v>
      </c>
      <c r="J3">
        <f>[2]tb_incidence_news_high!J3</f>
        <v>1.004</v>
      </c>
      <c r="K3">
        <f>[2]tb_incidence_news_high!K3</f>
        <v>1.006</v>
      </c>
      <c r="L3">
        <f>[2]tb_incidence_news_high!L3</f>
        <v>1</v>
      </c>
      <c r="M3">
        <f>[2]tb_incidence_news_high!M3</f>
        <v>1</v>
      </c>
    </row>
    <row r="4" spans="1:13" x14ac:dyDescent="0.2">
      <c r="A4">
        <f>[2]tb_incidence_news_high!A4</f>
        <v>3</v>
      </c>
      <c r="B4" t="str">
        <f>[2]tb_incidence_news_high!B4</f>
        <v>NEWS risk 3</v>
      </c>
      <c r="C4" t="str">
        <f>[2]tb_incidence_news_high!C4</f>
        <v>0.ccot_shift_pattern</v>
      </c>
      <c r="D4" t="str">
        <f>[2]tb_incidence_news_high!D4</f>
        <v>(firstnm) ccot_shift_pattern</v>
      </c>
      <c r="E4">
        <f>[2]tb_incidence_news_high!E4</f>
        <v>0.63100000000000001</v>
      </c>
      <c r="F4">
        <f>[2]tb_incidence_news_high!F4</f>
        <v>5.2779260000000001E-2</v>
      </c>
      <c r="G4">
        <f>[2]tb_incidence_news_high!G4</f>
        <v>-5.5040937000000003</v>
      </c>
      <c r="H4">
        <f>[2]tb_incidence_news_high!H4</f>
        <v>0</v>
      </c>
      <c r="I4" t="str">
        <f>[2]tb_incidence_news_high!I4</f>
        <v>***</v>
      </c>
      <c r="J4">
        <f>[2]tb_incidence_news_high!J4</f>
        <v>0.53600000000000003</v>
      </c>
      <c r="K4">
        <f>[2]tb_incidence_news_high!K4</f>
        <v>0.74299999999999999</v>
      </c>
      <c r="L4">
        <f>[2]tb_incidence_news_high!L4</f>
        <v>1</v>
      </c>
      <c r="M4">
        <f>[2]tb_incidence_news_high!M4</f>
        <v>1</v>
      </c>
    </row>
    <row r="5" spans="1:13" x14ac:dyDescent="0.2">
      <c r="A5">
        <f>[2]tb_incidence_news_high!A5</f>
        <v>3</v>
      </c>
      <c r="B5" t="str">
        <f>[2]tb_incidence_news_high!B5</f>
        <v>NEWS risk 3</v>
      </c>
      <c r="C5" t="str">
        <f>[2]tb_incidence_news_high!C5</f>
        <v>1.ccot_shift_pattern</v>
      </c>
      <c r="D5" t="str">
        <f>[2]tb_incidence_news_high!D5</f>
        <v>(firstnm) ccot_shift_pattern</v>
      </c>
      <c r="E5">
        <f>[2]tb_incidence_news_high!E5</f>
        <v>0.628</v>
      </c>
      <c r="F5">
        <f>[2]tb_incidence_news_high!F5</f>
        <v>2.7411049999999999E-2</v>
      </c>
      <c r="G5">
        <f>[2]tb_incidence_news_high!G5</f>
        <v>-10.648666</v>
      </c>
      <c r="H5">
        <f>[2]tb_incidence_news_high!H5</f>
        <v>0</v>
      </c>
      <c r="I5" t="str">
        <f>[2]tb_incidence_news_high!I5</f>
        <v>***</v>
      </c>
      <c r="J5">
        <f>[2]tb_incidence_news_high!J5</f>
        <v>0.57699999999999996</v>
      </c>
      <c r="K5">
        <f>[2]tb_incidence_news_high!K5</f>
        <v>0.68500000000000005</v>
      </c>
      <c r="L5">
        <f>[2]tb_incidence_news_high!L5</f>
        <v>1</v>
      </c>
      <c r="M5">
        <f>[2]tb_incidence_news_high!M5</f>
        <v>1</v>
      </c>
    </row>
    <row r="6" spans="1:13" x14ac:dyDescent="0.2">
      <c r="A6">
        <f>[2]tb_incidence_news_high!A6</f>
        <v>3</v>
      </c>
      <c r="B6" t="str">
        <f>[2]tb_incidence_news_high!B6</f>
        <v>NEWS risk 3</v>
      </c>
      <c r="C6" t="str">
        <f>[2]tb_incidence_news_high!C6</f>
        <v>2.ccot_shift_pattern</v>
      </c>
      <c r="D6" t="str">
        <f>[2]tb_incidence_news_high!D6</f>
        <v>(firstnm) ccot_shift_pattern</v>
      </c>
      <c r="E6">
        <f>[2]tb_incidence_news_high!E6</f>
        <v>0.72599999999999998</v>
      </c>
      <c r="F6">
        <f>[2]tb_incidence_news_high!F6</f>
        <v>2.809385E-2</v>
      </c>
      <c r="G6">
        <f>[2]tb_incidence_news_high!G6</f>
        <v>-8.2867850000000001</v>
      </c>
      <c r="H6">
        <f>[2]tb_incidence_news_high!H6</f>
        <v>0</v>
      </c>
      <c r="I6" t="str">
        <f>[2]tb_incidence_news_high!I6</f>
        <v>***</v>
      </c>
      <c r="J6">
        <f>[2]tb_incidence_news_high!J6</f>
        <v>0.67200000000000004</v>
      </c>
      <c r="K6">
        <f>[2]tb_incidence_news_high!K6</f>
        <v>0.78300000000000003</v>
      </c>
      <c r="L6">
        <f>[2]tb_incidence_news_high!L6</f>
        <v>1</v>
      </c>
      <c r="M6">
        <f>[2]tb_incidence_news_high!M6</f>
        <v>1</v>
      </c>
    </row>
    <row r="7" spans="1:13" x14ac:dyDescent="0.2">
      <c r="A7">
        <f>[2]tb_incidence_news_high!A7</f>
        <v>3</v>
      </c>
      <c r="B7" t="str">
        <f>[2]tb_incidence_news_high!B7</f>
        <v>NEWS risk 3</v>
      </c>
      <c r="C7" t="str">
        <f>[2]tb_incidence_news_high!C7</f>
        <v>3b.ccot_shift_pattern</v>
      </c>
      <c r="D7" t="str">
        <f>[2]tb_incidence_news_high!D7</f>
        <v>(firstnm) ccot_shift_pattern</v>
      </c>
      <c r="E7">
        <f>[2]tb_incidence_news_high!E7</f>
        <v>1</v>
      </c>
      <c r="F7">
        <f>[2]tb_incidence_news_high!F7</f>
        <v>0</v>
      </c>
      <c r="G7">
        <f>[2]tb_incidence_news_high!G7</f>
        <v>0</v>
      </c>
      <c r="H7">
        <f>[2]tb_incidence_news_high!H7</f>
        <v>0</v>
      </c>
      <c r="I7">
        <f>[2]tb_incidence_news_high!I7</f>
        <v>0</v>
      </c>
      <c r="J7">
        <f>[2]tb_incidence_news_high!J7</f>
        <v>1</v>
      </c>
      <c r="K7">
        <f>[2]tb_incidence_news_high!K7</f>
        <v>1</v>
      </c>
      <c r="L7">
        <f>[2]tb_incidence_news_high!L7</f>
        <v>1</v>
      </c>
      <c r="M7">
        <f>[2]tb_incidence_news_high!M7</f>
        <v>1</v>
      </c>
    </row>
    <row r="8" spans="1:13" x14ac:dyDescent="0.2">
      <c r="A8">
        <f>[2]tb_incidence_news_high!A8</f>
        <v>3</v>
      </c>
      <c r="B8" t="str">
        <f>[2]tb_incidence_news_high!B8</f>
        <v>NEWS risk 3</v>
      </c>
      <c r="C8" t="str">
        <f>[2]tb_incidence_news_high!C8</f>
        <v>cmp_beds_max_c</v>
      </c>
      <c r="D8" t="str">
        <f>[2]tb_incidence_news_high!D8</f>
        <v>(p 50) cmp_beds_max_c</v>
      </c>
      <c r="E8">
        <f>[2]tb_incidence_news_high!E8</f>
        <v>0.98899999999999999</v>
      </c>
      <c r="F8">
        <f>[2]tb_incidence_news_high!F8</f>
        <v>2.56076E-3</v>
      </c>
      <c r="G8">
        <f>[2]tb_incidence_news_high!G8</f>
        <v>-4.1931203000000004</v>
      </c>
      <c r="H8">
        <f>[2]tb_incidence_news_high!H8</f>
        <v>0</v>
      </c>
      <c r="I8" t="str">
        <f>[2]tb_incidence_news_high!I8</f>
        <v>***</v>
      </c>
      <c r="J8">
        <f>[2]tb_incidence_news_high!J8</f>
        <v>0.98399999999999999</v>
      </c>
      <c r="K8">
        <f>[2]tb_incidence_news_high!K8</f>
        <v>0.99399999999999999</v>
      </c>
      <c r="L8">
        <f>[2]tb_incidence_news_high!L8</f>
        <v>1</v>
      </c>
      <c r="M8">
        <f>[2]tb_incidence_news_high!M8</f>
        <v>1</v>
      </c>
    </row>
    <row r="9" spans="1:13" x14ac:dyDescent="0.2">
      <c r="A9">
        <f>[2]tb_incidence_news_high!A9</f>
        <v>3</v>
      </c>
      <c r="B9" t="str">
        <f>[2]tb_incidence_news_high!B9</f>
        <v>NEWS risk 3</v>
      </c>
      <c r="C9" t="str">
        <f>[2]tb_incidence_news_high!C9</f>
        <v>winter</v>
      </c>
      <c r="D9" t="str">
        <f>[2]tb_incidence_news_high!D9</f>
        <v>Winter</v>
      </c>
      <c r="E9">
        <f>[2]tb_incidence_news_high!E9</f>
        <v>1.1830000000000001</v>
      </c>
      <c r="F9">
        <f>[2]tb_incidence_news_high!F9</f>
        <v>4.1053439999999997E-2</v>
      </c>
      <c r="G9">
        <f>[2]tb_incidence_news_high!G9</f>
        <v>4.8401180999999998</v>
      </c>
      <c r="H9">
        <f>[2]tb_incidence_news_high!H9</f>
        <v>0</v>
      </c>
      <c r="I9" t="str">
        <f>[2]tb_incidence_news_high!I9</f>
        <v>***</v>
      </c>
      <c r="J9">
        <f>[2]tb_incidence_news_high!J9</f>
        <v>1.105</v>
      </c>
      <c r="K9">
        <f>[2]tb_incidence_news_high!K9</f>
        <v>1.266</v>
      </c>
      <c r="L9">
        <f>[2]tb_incidence_news_high!L9</f>
        <v>1</v>
      </c>
      <c r="M9">
        <f>[2]tb_incidence_news_high!M9</f>
        <v>1</v>
      </c>
    </row>
    <row r="10" spans="1:13" x14ac:dyDescent="0.2">
      <c r="A10">
        <f>[2]tb_incidence_news_high!A10</f>
        <v>3</v>
      </c>
      <c r="B10" t="str">
        <f>[2]tb_incidence_news_high!B10</f>
        <v>NEWS risk 3</v>
      </c>
      <c r="C10" t="str">
        <f>[2]tb_incidence_news_high!C10</f>
        <v>weekend</v>
      </c>
      <c r="D10" t="str">
        <f>[2]tb_incidence_news_high!D10</f>
        <v>Day of week</v>
      </c>
      <c r="E10">
        <f>[2]tb_incidence_news_high!E10</f>
        <v>0.86699999999999999</v>
      </c>
      <c r="F10">
        <f>[2]tb_incidence_news_high!F10</f>
        <v>2.540038E-2</v>
      </c>
      <c r="G10">
        <f>[2]tb_incidence_news_high!G10</f>
        <v>-4.8757447999999997</v>
      </c>
      <c r="H10">
        <f>[2]tb_incidence_news_high!H10</f>
        <v>0</v>
      </c>
      <c r="I10" t="str">
        <f>[2]tb_incidence_news_high!I10</f>
        <v>***</v>
      </c>
      <c r="J10">
        <f>[2]tb_incidence_news_high!J10</f>
        <v>0.81799999999999995</v>
      </c>
      <c r="K10">
        <f>[2]tb_incidence_news_high!K10</f>
        <v>0.91800000000000004</v>
      </c>
      <c r="L10">
        <f>[2]tb_incidence_news_high!L10</f>
        <v>1</v>
      </c>
      <c r="M10">
        <f>[2]tb_incidence_news_high!M10</f>
        <v>1</v>
      </c>
    </row>
    <row r="11" spans="1:13" x14ac:dyDescent="0.2">
      <c r="A11">
        <f>[2]tb_incidence_news_high!A11</f>
        <v>3</v>
      </c>
      <c r="B11" t="str">
        <f>[2]tb_incidence_news_high!B11</f>
        <v>NEWS risk 3</v>
      </c>
      <c r="C11" t="str">
        <f>[2]tb_incidence_news_high!C11</f>
        <v>_cons</v>
      </c>
      <c r="D11" t="str">
        <f>[2]tb_incidence_news_high!D11</f>
        <v>Constant</v>
      </c>
      <c r="E11">
        <f>[2]tb_incidence_news_high!E11</f>
        <v>0.55700000000000005</v>
      </c>
      <c r="F11">
        <f>[2]tb_incidence_news_high!F11</f>
        <v>1.7731009999999998E-2</v>
      </c>
      <c r="G11">
        <f>[2]tb_incidence_news_high!G11</f>
        <v>-18.386959000000001</v>
      </c>
      <c r="H11">
        <f>[2]tb_incidence_news_high!H11</f>
        <v>0</v>
      </c>
      <c r="I11" t="str">
        <f>[2]tb_incidence_news_high!I11</f>
        <v>***</v>
      </c>
      <c r="J11">
        <f>[2]tb_incidence_news_high!J11</f>
        <v>0.52300000000000002</v>
      </c>
      <c r="K11">
        <f>[2]tb_incidence_news_high!K11</f>
        <v>0.59299999999999997</v>
      </c>
      <c r="L11">
        <f>[2]tb_incidence_news_high!L11</f>
        <v>1</v>
      </c>
      <c r="M11">
        <f>[2]tb_incidence_news_high!M11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incidence - formatted</vt:lpstr>
      <vt:lpstr>tb_incidence_news_all - csv</vt:lpstr>
      <vt:lpstr>tb_incidence_news_high -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2016-01-01T17:48:52Z</dcterms:created>
  <dcterms:modified xsi:type="dcterms:W3CDTF">2016-01-22T20:47:21Z</dcterms:modified>
</cp:coreProperties>
</file>