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ISTEMA GESTION DE CALIDAD\FORMAS\AF\"/>
    </mc:Choice>
  </mc:AlternateContent>
  <xr:revisionPtr revIDLastSave="0" documentId="13_ncr:1_{47599B30-CF5E-46F1-82AC-10D02F1622E6}" xr6:coauthVersionLast="44" xr6:coauthVersionMax="44" xr10:uidLastSave="{00000000-0000-0000-0000-000000000000}"/>
  <bookViews>
    <workbookView xWindow="-98" yWindow="-98" windowWidth="19396" windowHeight="10395" xr2:uid="{00000000-000D-0000-FFFF-FFFF00000000}"/>
  </bookViews>
  <sheets>
    <sheet name="Modelo Requisición" sheetId="8" r:id="rId1"/>
  </sheets>
  <definedNames>
    <definedName name="_xlnm.Print_Area" localSheetId="0">'Modelo Requisición'!$A$1:$O$127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9" i="8" l="1"/>
  <c r="P106" i="8"/>
  <c r="P107" i="8"/>
  <c r="P108" i="8"/>
  <c r="P109" i="8"/>
  <c r="P110" i="8"/>
  <c r="P111" i="8"/>
  <c r="P112" i="8"/>
  <c r="P113" i="8"/>
  <c r="P114" i="8"/>
  <c r="P115" i="8"/>
  <c r="N119" i="8"/>
  <c r="O60" i="8"/>
  <c r="N60" i="8"/>
  <c r="F60" i="8"/>
  <c r="E60" i="8"/>
  <c r="H67" i="8"/>
  <c r="F127" i="8"/>
  <c r="P79" i="8"/>
  <c r="Q73" i="8"/>
  <c r="P73" i="8"/>
  <c r="Q19" i="8"/>
  <c r="P19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4" i="8"/>
  <c r="Q74" i="8"/>
  <c r="P75" i="8"/>
  <c r="Q75" i="8"/>
  <c r="P76" i="8"/>
  <c r="Q76" i="8"/>
  <c r="P77" i="8"/>
  <c r="Q77" i="8"/>
  <c r="P78" i="8"/>
  <c r="Q78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0" i="8"/>
  <c r="Q100" i="8"/>
  <c r="P101" i="8"/>
  <c r="Q101" i="8"/>
  <c r="P102" i="8"/>
  <c r="Q102" i="8"/>
  <c r="P103" i="8"/>
  <c r="Q103" i="8"/>
  <c r="P104" i="8"/>
  <c r="Q104" i="8"/>
  <c r="P105" i="8"/>
  <c r="Q105" i="8"/>
  <c r="Q106" i="8"/>
  <c r="Q107" i="8"/>
  <c r="Q108" i="8"/>
  <c r="Q109" i="8"/>
  <c r="Q110" i="8"/>
  <c r="Q111" i="8"/>
  <c r="Q112" i="8"/>
  <c r="Q113" i="8"/>
  <c r="Q114" i="8"/>
  <c r="Q115" i="8"/>
  <c r="P116" i="8"/>
  <c r="Q116" i="8"/>
  <c r="Q64" i="8"/>
  <c r="P64" i="8"/>
  <c r="Q58" i="8"/>
  <c r="P58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Q7" i="8"/>
  <c r="P7" i="8"/>
  <c r="G124" i="8"/>
  <c r="G65" i="8"/>
  <c r="H65" i="8"/>
  <c r="G66" i="8"/>
  <c r="H66" i="8"/>
  <c r="G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E127" i="8"/>
  <c r="N121" i="8"/>
  <c r="H122" i="8"/>
  <c r="G123" i="8"/>
  <c r="H123" i="8"/>
  <c r="H124" i="8"/>
  <c r="G125" i="8"/>
  <c r="H125" i="8"/>
  <c r="H64" i="8"/>
  <c r="G64" i="8"/>
  <c r="G58" i="8"/>
  <c r="G35" i="8"/>
  <c r="G30" i="8"/>
  <c r="H30" i="8"/>
  <c r="G31" i="8"/>
  <c r="H31" i="8"/>
  <c r="G32" i="8"/>
  <c r="H32" i="8"/>
  <c r="G33" i="8"/>
  <c r="H33" i="8"/>
  <c r="G34" i="8"/>
  <c r="H34" i="8"/>
  <c r="H35" i="8"/>
  <c r="G36" i="8"/>
  <c r="H36" i="8"/>
  <c r="G37" i="8"/>
  <c r="H37" i="8"/>
  <c r="G38" i="8"/>
  <c r="H38" i="8"/>
  <c r="G39" i="8"/>
  <c r="H39" i="8"/>
  <c r="G40" i="8"/>
  <c r="H4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7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H58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H7" i="8"/>
  <c r="G20" i="8"/>
  <c r="H20" i="8"/>
</calcChain>
</file>

<file path=xl/sharedStrings.xml><?xml version="1.0" encoding="utf-8"?>
<sst xmlns="http://schemas.openxmlformats.org/spreadsheetml/2006/main" count="450" uniqueCount="420">
  <si>
    <t>ITEM ID</t>
  </si>
  <si>
    <t>ITEM DESCRIPTION</t>
  </si>
  <si>
    <t>PAPELES</t>
  </si>
  <si>
    <t>QUIMICOS-BOWL CLEANER</t>
  </si>
  <si>
    <t>QUIMICOS-FOOD, ODOR AND SPECIALTY CLEANERS</t>
  </si>
  <si>
    <t>QUIMICOS-STRIPPER</t>
  </si>
  <si>
    <t>QUIMICOS-FLOOR CARE</t>
  </si>
  <si>
    <t>QUIMICOS-CARPET CARE</t>
  </si>
  <si>
    <t>QUIMICOS-CONCENTRADOS</t>
  </si>
  <si>
    <t>JAWS NEUTRAL DAMP MOP 5/64oz</t>
  </si>
  <si>
    <t>JAWS GLASS CLEANER 5/64oz</t>
  </si>
  <si>
    <t>LIMPIADORES</t>
  </si>
  <si>
    <t>MAPOS</t>
  </si>
  <si>
    <t>MAPOS SMALL 16oz 12/1 CS</t>
  </si>
  <si>
    <t>DUSTERS</t>
  </si>
  <si>
    <t>DUSTER 18" (MOPA) - EACH</t>
  </si>
  <si>
    <t>DUSTER 24" (MOPA) - EACH</t>
  </si>
  <si>
    <t>DUSTER FRAME 18" - EACH</t>
  </si>
  <si>
    <t>DUSTER FRAME 24" - EACH</t>
  </si>
  <si>
    <t>DUSTER FRAME 36" - EACH</t>
  </si>
  <si>
    <t>PALOS DE DUSTER - EA</t>
  </si>
  <si>
    <t>GUANTES</t>
  </si>
  <si>
    <t>GUANTES VINYL SIN POLVO MEDIUM - 10/100 CS</t>
  </si>
  <si>
    <t>GUANTES VINYL SIN POLVO LARGE - 10/100 CS</t>
  </si>
  <si>
    <t>GUANTES VINYL SIN POLVO X-LARGE - 10/100 CS</t>
  </si>
  <si>
    <t>ZAFACONES Y ACCESORIOS</t>
  </si>
  <si>
    <t>HUSKEE ROUND DOLLY</t>
  </si>
  <si>
    <t>CADDY BAG</t>
  </si>
  <si>
    <t>DISPENSERS</t>
  </si>
  <si>
    <t>DISPENSER PAPEL JUMBO</t>
  </si>
  <si>
    <t>SUPPLIES</t>
  </si>
  <si>
    <t>GATILLOS PARA BOTELLAS</t>
  </si>
  <si>
    <t xml:space="preserve">RECOGEDORES REGULARES DOMESTICOS </t>
  </si>
  <si>
    <t>JANITOR CART</t>
  </si>
  <si>
    <t>FLOOR PADS</t>
  </si>
  <si>
    <t>FLOOR PADS - GORILLA NATURAL BLEND 20"  5/1 - CS</t>
  </si>
  <si>
    <t>JAWS ALL PURPOSE CLEANER 3/64oz</t>
  </si>
  <si>
    <t>SQUEEGEE DE PISO 24" CON PALO</t>
  </si>
  <si>
    <t>WINDOW SQUEEGEE 12"</t>
  </si>
  <si>
    <t>WET FLOOR CONE</t>
  </si>
  <si>
    <t>PAÑOS</t>
  </si>
  <si>
    <t>LID FOR 44 GAL</t>
  </si>
  <si>
    <t>LOCKING BOX FOR JANITOR CART</t>
  </si>
  <si>
    <t>LOBBY BROOM</t>
  </si>
  <si>
    <t xml:space="preserve">FLOOR PADS -LITE 20" 5/1 - CS </t>
  </si>
  <si>
    <t>ESPONJA METAL 1/12</t>
  </si>
  <si>
    <t>PAÑOS MICROFIBRA 12/16X16</t>
  </si>
  <si>
    <t>Total each</t>
  </si>
  <si>
    <t>QTY EA</t>
  </si>
  <si>
    <t>QTY CS</t>
  </si>
  <si>
    <t>Sub Total</t>
  </si>
  <si>
    <t xml:space="preserve">ODOR </t>
  </si>
  <si>
    <t>Costo Intra (EACH)</t>
  </si>
  <si>
    <t>Costo Intra (CASE)</t>
  </si>
  <si>
    <t>QUIMICOS-DISIFECTANTS AND DEGREASER</t>
  </si>
  <si>
    <t>QUIMICOS-SPECIALTY CLEANERS AND DISINFECTANTS</t>
  </si>
  <si>
    <t>PALO-MAPO FIBERGLASS W/ PLASTIC HEAD</t>
  </si>
  <si>
    <t>Total cs</t>
  </si>
  <si>
    <t>`</t>
  </si>
  <si>
    <t>Supervisor/Coordinador:</t>
  </si>
  <si>
    <t>Aprobación de Gerente Regional:</t>
  </si>
  <si>
    <t xml:space="preserve">SOP/WI DE ORIGEN: </t>
  </si>
  <si>
    <t xml:space="preserve">ID FORMA: </t>
  </si>
  <si>
    <t>SOP-AF-02-A</t>
  </si>
  <si>
    <t>JAWS GLASS CLEANER 5/64oz DIL</t>
  </si>
  <si>
    <t>PROYECTO:</t>
  </si>
  <si>
    <t xml:space="preserve">Fecha:  </t>
  </si>
  <si>
    <t>PRIME SOURCE SINGLE FOLD 150'S</t>
  </si>
  <si>
    <t>PRIME SOURCE C-FOLD X 150'S</t>
  </si>
  <si>
    <t>BOLSAS CLEAR</t>
  </si>
  <si>
    <t>BOLSAS NEGRAS</t>
  </si>
  <si>
    <t>BOLSAS BIOMEDICAS (ROJAS)</t>
  </si>
  <si>
    <t>PEARL URINAL SCREEN MELON MIST</t>
  </si>
  <si>
    <t>PEARL URINAL SCREEN SUNBURST</t>
  </si>
  <si>
    <t>PEARL URINAL SCREEN MANGO BAY</t>
  </si>
  <si>
    <t>D-CLIP MELON MIST</t>
  </si>
  <si>
    <t>D-CLIP MOUNTAIN AIR</t>
  </si>
  <si>
    <t>D-CLIP SUNBURST</t>
  </si>
  <si>
    <t>D-CLIP APPLE CINNAMON</t>
  </si>
  <si>
    <t>D-CLIP MANGO BAY</t>
  </si>
  <si>
    <t>HUSKY 1041: REJUVENATOR GLS</t>
  </si>
  <si>
    <t>HUSKY 1205 DUST MOP 20oz</t>
  </si>
  <si>
    <t>HUSKY 1240 FOAMING DISINF 20oz</t>
  </si>
  <si>
    <t>HUSKY 1250 GUM REMOVER 7oz</t>
  </si>
  <si>
    <t>HUSKY 806 NEUTRAL HOSP DISINF</t>
  </si>
  <si>
    <t>HUSKY 1120 DRY FOAM CARPET SHAMPOO 1 GAL</t>
  </si>
  <si>
    <t>PAPER/80035</t>
  </si>
  <si>
    <t>PAPER/80060</t>
  </si>
  <si>
    <t>PAPER/80020</t>
  </si>
  <si>
    <t>BATH TISSUE 96/500</t>
  </si>
  <si>
    <t>PAPER/80070</t>
  </si>
  <si>
    <t>TOWEL WHITE 12/350</t>
  </si>
  <si>
    <t>PAPER/80030</t>
  </si>
  <si>
    <t>TOWEL BROWN 12/350</t>
  </si>
  <si>
    <t>PAPER/80100</t>
  </si>
  <si>
    <t>TOWEL WHITE 12/600</t>
  </si>
  <si>
    <t>PAPER/80095</t>
  </si>
  <si>
    <t>TOWEL BROWN 12/600</t>
  </si>
  <si>
    <t>PAPER/80135</t>
  </si>
  <si>
    <t>PAPEL ROLL 6/800 FT. WHITE 10"</t>
  </si>
  <si>
    <t>PAPER/80045</t>
  </si>
  <si>
    <t>PAPER/80050</t>
  </si>
  <si>
    <t>PAPER/80065</t>
  </si>
  <si>
    <t>MULTIFOLD TOWEL</t>
  </si>
  <si>
    <t>PAPER/80085</t>
  </si>
  <si>
    <t>CENTERPULL 600 SHEETS</t>
  </si>
  <si>
    <t>BAGSU/10245</t>
  </si>
  <si>
    <t>24X33 08 MIC CLEAR 20RX50'S</t>
  </si>
  <si>
    <t>30X37 10 MIC CLEAR 20RX25'S</t>
  </si>
  <si>
    <t>30X37 13 MIC CLEAR 20RX25'S</t>
  </si>
  <si>
    <t>BAGSU/10255</t>
  </si>
  <si>
    <t>BAGSU/10085</t>
  </si>
  <si>
    <t>BAGSU/10260</t>
  </si>
  <si>
    <t>BAGSU/10035</t>
  </si>
  <si>
    <t>BAGSU/10230</t>
  </si>
  <si>
    <t>38X60 17 MIC CLEAR 8RX25'S</t>
  </si>
  <si>
    <t>38X60 22 MIC CLEAR 6RX25'S</t>
  </si>
  <si>
    <t>43X48 16 MIC CLEAR 10RX20'S</t>
  </si>
  <si>
    <t>43X48 14 MIC CLEAR 10RX20'S</t>
  </si>
  <si>
    <t>BAGSU/10215</t>
  </si>
  <si>
    <t>38X60 17 MIC BLACK 8RX25'S</t>
  </si>
  <si>
    <t>38X60 22 MIC BLACK 6RX25'S</t>
  </si>
  <si>
    <t>43X48 14 MIC BLACK 10RX20'S</t>
  </si>
  <si>
    <t>43X48 16 MIC BLACK 10RX20'S</t>
  </si>
  <si>
    <t>BAGSU/10070</t>
  </si>
  <si>
    <t>BAGSU/10075</t>
  </si>
  <si>
    <t>BAGSU/10240</t>
  </si>
  <si>
    <t>BAGSU/10250</t>
  </si>
  <si>
    <t>24x24 06 MIC BLACK 20X50'S</t>
  </si>
  <si>
    <t>24x24 08 MIC BLACK 20X50'S</t>
  </si>
  <si>
    <t>24x33 08 MIC BLACK 20X50'S</t>
  </si>
  <si>
    <t>30X37 10 MIC BLACK 20X25'S</t>
  </si>
  <si>
    <t>30X37 13 MIC BLACK 20X25'S</t>
  </si>
  <si>
    <t>BAGSU/10190</t>
  </si>
  <si>
    <t>BAGSU/10100</t>
  </si>
  <si>
    <t>BAGSU/10210</t>
  </si>
  <si>
    <t>BAGSU/10225</t>
  </si>
  <si>
    <t>33X40 13 MIC BIO RED 20RX25'S</t>
  </si>
  <si>
    <t>40X48 14 MIC BIO RED 10RX25'S</t>
  </si>
  <si>
    <t>43X48 16 MIC BIO RED 10RX25'S</t>
  </si>
  <si>
    <t>BAGSU/10130</t>
  </si>
  <si>
    <t>BAGSU/10140</t>
  </si>
  <si>
    <t>BAGSU/10135</t>
  </si>
  <si>
    <t>CHEMS/20530</t>
  </si>
  <si>
    <t>CHEMS/20535</t>
  </si>
  <si>
    <t>CHEMS/20550</t>
  </si>
  <si>
    <t>CHEMS/20555</t>
  </si>
  <si>
    <t>HUSKY 410: A.QUARRY TILE REN. 4/1 GAL. - CS</t>
  </si>
  <si>
    <t>CHEMS/20570</t>
  </si>
  <si>
    <t>CHEMS/20575</t>
  </si>
  <si>
    <t>CHEMS/20585</t>
  </si>
  <si>
    <t>CHEMS/20590</t>
  </si>
  <si>
    <t>CHEMS/20600</t>
  </si>
  <si>
    <t>HUSKY 704: R/FREE STRIPPER 1 GAL</t>
  </si>
  <si>
    <t>CHEMS/20605</t>
  </si>
  <si>
    <t>CHEMS/20610</t>
  </si>
  <si>
    <t>CHEMS/20625</t>
  </si>
  <si>
    <t>CHEMS/20630</t>
  </si>
  <si>
    <t>CHEMS/20640</t>
  </si>
  <si>
    <t>CHEMS/20645</t>
  </si>
  <si>
    <t>CHEMS/20655</t>
  </si>
  <si>
    <t>CHEMS/20665</t>
  </si>
  <si>
    <t>30X37 12 MIC BIO RED 20RX25'S</t>
  </si>
  <si>
    <t>BAGSU/10125</t>
  </si>
  <si>
    <t>CHEMS/20430</t>
  </si>
  <si>
    <t>CHEMS/20440</t>
  </si>
  <si>
    <t>CHEMS/20445</t>
  </si>
  <si>
    <t>HUSKY 1026 DRY BRIGHT F.F. 1/5 GAL (PAIL)</t>
  </si>
  <si>
    <t>CHEMS/20450</t>
  </si>
  <si>
    <t>CHEMS/20460</t>
  </si>
  <si>
    <t>CHEMS/20465</t>
  </si>
  <si>
    <t>CHEMS/20475</t>
  </si>
  <si>
    <t>CHEMS/20480</t>
  </si>
  <si>
    <t>CHEMS/20485</t>
  </si>
  <si>
    <t>CHEMS/20490</t>
  </si>
  <si>
    <t>CHEMS/20495</t>
  </si>
  <si>
    <t>CHEMS/20500</t>
  </si>
  <si>
    <t>CHEMS/20510</t>
  </si>
  <si>
    <t>CHEMS/20515</t>
  </si>
  <si>
    <t>CHEMS/20520</t>
  </si>
  <si>
    <t>HUSKY 303: SUPER BOWL CLNR 32oz</t>
  </si>
  <si>
    <t>HUSKY 302: BOWL CLNR 9.5%HCL 32oz</t>
  </si>
  <si>
    <t>HUSKY 400: BACTERIAL DIGESTANT 12/32oz - CS</t>
  </si>
  <si>
    <t>HUSKY 401: URIC ACID ERADIC. 12/32oz - CS</t>
  </si>
  <si>
    <t>HUSKY 416: MILDEW STAIN REMOVER 12/32oz-CS</t>
  </si>
  <si>
    <t>HUSKY 430: CREME CLEANSER 12/32oz - CS</t>
  </si>
  <si>
    <t>HUSKY 470: OVEN &amp; GRILL CLEANER 12/32oz - CS</t>
  </si>
  <si>
    <t>HUSKY 602: MALODOR COUNTERANT (PEACH/KIWI) 12/32oz</t>
  </si>
  <si>
    <t>HUSKY 1100 3-IN-1 CARPET CLEANER 32oz</t>
  </si>
  <si>
    <t>HUSKY 1200 FURNITURE POLISH 32oz</t>
  </si>
  <si>
    <t>HUSKY 1207 GELLED STRIPPER 19oz</t>
  </si>
  <si>
    <t>HUSKY 1211 STAINLESS S. CLEANER 15oz</t>
  </si>
  <si>
    <t>CHEMS/20225</t>
  </si>
  <si>
    <t>CHEMS/20235</t>
  </si>
  <si>
    <t>CHEMS/20240</t>
  </si>
  <si>
    <t>CHEMS/20250</t>
  </si>
  <si>
    <t>CHEMS/20255</t>
  </si>
  <si>
    <t>CHEMS/20260</t>
  </si>
  <si>
    <t>CHEMS/20020</t>
  </si>
  <si>
    <t>CHEMS/20030</t>
  </si>
  <si>
    <t>CHEMS/20010</t>
  </si>
  <si>
    <t>CHEMS/20035</t>
  </si>
  <si>
    <t>CHEMS/20050</t>
  </si>
  <si>
    <t>CHEMS/20200</t>
  </si>
  <si>
    <t>CHEMS/20205</t>
  </si>
  <si>
    <t>STYLE ANTIBACTERIAL LOTION SOAP 12/800ML - CS/HOSPITALES</t>
  </si>
  <si>
    <t>CHEMS/20160</t>
  </si>
  <si>
    <t>ANTIBACTERIAL LOTION SOAP 12/800ML - CS</t>
  </si>
  <si>
    <t>CHEMS/20040</t>
  </si>
  <si>
    <t>GASCO ANTIBACTERIAL ALMOND SOAP 4/1 GAL - CS</t>
  </si>
  <si>
    <t>CHEMS/20025</t>
  </si>
  <si>
    <t>JANIS/50450</t>
  </si>
  <si>
    <t>MAPOS LARGE 24oz - 12/1 - CS</t>
  </si>
  <si>
    <t>JANIS/50455</t>
  </si>
  <si>
    <t>MAPOS MEDIUM 20oz - 12/1 - CS</t>
  </si>
  <si>
    <t>JANIS/50460</t>
  </si>
  <si>
    <t>MAPO MEDIUM BLUE 20oz - 12/1 - CS</t>
  </si>
  <si>
    <t>MAPOS MEDIUM GREEN 20oz - 12/1 - CS</t>
  </si>
  <si>
    <t>MAPOS ROJO 20oz - 12/1 - CS</t>
  </si>
  <si>
    <t>JANIS/50465</t>
  </si>
  <si>
    <t>JANIS/50195</t>
  </si>
  <si>
    <t>JANIS/50480</t>
  </si>
  <si>
    <t>JANIS/50645</t>
  </si>
  <si>
    <t xml:space="preserve">MAPO MICROFIBRA </t>
  </si>
  <si>
    <t>JANIS/50485</t>
  </si>
  <si>
    <t>JANIS/50245</t>
  </si>
  <si>
    <t>DUSTER 36" (MOPA) - EACH</t>
  </si>
  <si>
    <t>JANIS/50250</t>
  </si>
  <si>
    <t>JANIS/50255</t>
  </si>
  <si>
    <t>JANIS/50080</t>
  </si>
  <si>
    <t>JANIS/50085</t>
  </si>
  <si>
    <t>JANIS/50090</t>
  </si>
  <si>
    <t>JANIS/50505</t>
  </si>
  <si>
    <t>GUANTES NITRILO SIN POLVO MEDIUM - 10/100 CS</t>
  </si>
  <si>
    <t>GUANTES NITRILO SIN POLVO LARGE - 10/100 CS</t>
  </si>
  <si>
    <t>GUANTES NITRILO SIN POLVO XLARGE - 10/100 CS</t>
  </si>
  <si>
    <t>JANIS/50390</t>
  </si>
  <si>
    <t>JANIS/50400</t>
  </si>
  <si>
    <t>GUANTES VINYL SIN POLVO SMALL - 10/100 CS</t>
  </si>
  <si>
    <t>JANIS/50380</t>
  </si>
  <si>
    <t>JANIS/50410</t>
  </si>
  <si>
    <t>JANIS/50385</t>
  </si>
  <si>
    <t>JANIS/50375</t>
  </si>
  <si>
    <t>JANIS/50405</t>
  </si>
  <si>
    <t>JANIS/50525</t>
  </si>
  <si>
    <t>JANIS/50360</t>
  </si>
  <si>
    <t>JANIS/50230</t>
  </si>
  <si>
    <t>JANIS/50070</t>
  </si>
  <si>
    <t>JANIS/50040</t>
  </si>
  <si>
    <t>SUPPS/15095</t>
  </si>
  <si>
    <t>DISPENSER CENTER PULL</t>
  </si>
  <si>
    <t xml:space="preserve">DISPENSER JABON-GAL </t>
  </si>
  <si>
    <t>SUPPS/15245</t>
  </si>
  <si>
    <t>SUPPS/15230</t>
  </si>
  <si>
    <t>SUPPS/15025</t>
  </si>
  <si>
    <t>SUPPS/15240</t>
  </si>
  <si>
    <t>SUPPS/15005</t>
  </si>
  <si>
    <t>SUPPS/15140</t>
  </si>
  <si>
    <t>DISPENSER TOUCHLESS JABON CARTRIDGE 12/800</t>
  </si>
  <si>
    <t>SUPPS/15180</t>
  </si>
  <si>
    <t xml:space="preserve">DISPENSER TOUCHLESS PAPEL TOALLA </t>
  </si>
  <si>
    <t>DISPENSER PAPEL TOALLA</t>
  </si>
  <si>
    <t>DISPENSER JABON CARTRIDGE 12/800</t>
  </si>
  <si>
    <t xml:space="preserve">JAWS DISPENSER </t>
  </si>
  <si>
    <t>SUPPS/15080</t>
  </si>
  <si>
    <t>BOTELLAS DE 32oz</t>
  </si>
  <si>
    <t>BOTELLAS 28oz CON GATILLO</t>
  </si>
  <si>
    <t xml:space="preserve">RECOGEDORES INDUSTRIALES </t>
  </si>
  <si>
    <t xml:space="preserve">MOP BUCKET W/WRINGER 35QT </t>
  </si>
  <si>
    <t>BOLSA JANITOR CART</t>
  </si>
  <si>
    <t>JANIS/50225</t>
  </si>
  <si>
    <t>WINCO ROUND DOLLY</t>
  </si>
  <si>
    <t xml:space="preserve">ESCOBA 12" CON PALO </t>
  </si>
  <si>
    <t>MISCE/70080</t>
  </si>
  <si>
    <t>MISCE/70125</t>
  </si>
  <si>
    <t>JANIS/50170</t>
  </si>
  <si>
    <t>JANIS/50240</t>
  </si>
  <si>
    <t>JANIS/50155</t>
  </si>
  <si>
    <t>JANIS/50115</t>
  </si>
  <si>
    <t>JANIS/50395</t>
  </si>
  <si>
    <t>JANIS/50215</t>
  </si>
  <si>
    <t>JANIS/50015</t>
  </si>
  <si>
    <t>JANIS/50205</t>
  </si>
  <si>
    <t>TOILET BOWL BRUSH</t>
  </si>
  <si>
    <t>JANIS/50350</t>
  </si>
  <si>
    <t>JANIS/50665</t>
  </si>
  <si>
    <t>JANIS/50620</t>
  </si>
  <si>
    <t>WINDOW SQUEEGEE WITH TELESCOPIC HANDLE 15"</t>
  </si>
  <si>
    <t>JANIS/50656</t>
  </si>
  <si>
    <t>WET FLOOR SIGNS BLACK</t>
  </si>
  <si>
    <t>WET FLOOR SIGNS YELLOW</t>
  </si>
  <si>
    <t>JANIS/50655</t>
  </si>
  <si>
    <t>JANIS/50660</t>
  </si>
  <si>
    <t>JANIS/50530</t>
  </si>
  <si>
    <t>NYLON SCOURING PADS VERDE 6/PQTE</t>
  </si>
  <si>
    <t>JANIS/50605</t>
  </si>
  <si>
    <t>MISCE/70005</t>
  </si>
  <si>
    <t>PEARL URINAL SCREEN MOUNTAIN AIR</t>
  </si>
  <si>
    <t>MISCE/70010</t>
  </si>
  <si>
    <t>MISCE/70015</t>
  </si>
  <si>
    <t>MISCE/70020</t>
  </si>
  <si>
    <t>MISCE/70025</t>
  </si>
  <si>
    <t>MISCE/70030</t>
  </si>
  <si>
    <t>MISCE/70035</t>
  </si>
  <si>
    <t>MISCE/70040</t>
  </si>
  <si>
    <t>MISCE/70045</t>
  </si>
  <si>
    <t>METERED AEROSOL MANGO BAY</t>
  </si>
  <si>
    <t>METERED AEROSOL FRENCH BUTTER CRÈME</t>
  </si>
  <si>
    <t xml:space="preserve">METERED AEROSOL POTPOURRI </t>
  </si>
  <si>
    <t xml:space="preserve">METERED AEROSOL MOUNTAIN AIR </t>
  </si>
  <si>
    <t xml:space="preserve">METERED AEROSOL SUNBURST </t>
  </si>
  <si>
    <t xml:space="preserve">METERED AEROSOL COUNTRY BERRY </t>
  </si>
  <si>
    <t xml:space="preserve">METERED AEROSOL CLEAN BREEZE </t>
  </si>
  <si>
    <t>CHEMS/20055</t>
  </si>
  <si>
    <t>CHEMS/20065</t>
  </si>
  <si>
    <t>CHEMS/20075</t>
  </si>
  <si>
    <t>CHEMS/20080</t>
  </si>
  <si>
    <t>CHEMS/20085</t>
  </si>
  <si>
    <t>CHEMS/20100</t>
  </si>
  <si>
    <t>CHEMS/20105</t>
  </si>
  <si>
    <t>JANIS/50190</t>
  </si>
  <si>
    <t>PAÑOS DESECHABLES 20/50</t>
  </si>
  <si>
    <t>JANIS/50435</t>
  </si>
  <si>
    <t>JANIS/50760</t>
  </si>
  <si>
    <t>LIJA 100 MULTIUSO - 1/20- CS</t>
  </si>
  <si>
    <t>JR.JUMBO 2PLY 12/1000</t>
  </si>
  <si>
    <t>JR.JUMBO 2PLY 12/800</t>
  </si>
  <si>
    <t>PAPER/80125</t>
  </si>
  <si>
    <t>CHARMING - PLAZA DEL CARIBE</t>
  </si>
  <si>
    <t>BAGSU/10145</t>
  </si>
  <si>
    <t>24X24 06 MIC CLEAR 20RX50'S</t>
  </si>
  <si>
    <t>BAGSU/10005</t>
  </si>
  <si>
    <t>24X24 08 MIC CLEAR 20RX50'S</t>
  </si>
  <si>
    <t>PAÑOS DESECHABLES PQTE. 25LB.</t>
  </si>
  <si>
    <t>JANIS/50495</t>
  </si>
  <si>
    <t>PAÑOS DESECHABLES PQTE. 50LB.</t>
  </si>
  <si>
    <t>JANIS/50500</t>
  </si>
  <si>
    <t>JANIS/50305</t>
  </si>
  <si>
    <t>JANIS/50310</t>
  </si>
  <si>
    <t>FLOOR PADS NATURAL BLEND 27"  5/1 - CS</t>
  </si>
  <si>
    <t>JANIS/50315</t>
  </si>
  <si>
    <t>JANIS/50325</t>
  </si>
  <si>
    <t>FLOOR PADS BLACK 20" 5/1 - CS</t>
  </si>
  <si>
    <t>FLOOR PAD NATURAL-LITE 27" 5/1 - CS</t>
  </si>
  <si>
    <t>FLOOR PAD ROJO 14" 5/1 - CS</t>
  </si>
  <si>
    <t>JANIS/50330</t>
  </si>
  <si>
    <t>JANIS/50320</t>
  </si>
  <si>
    <t>JANIS/50370</t>
  </si>
  <si>
    <t>LIJA 100 GRIT 20"  1/10 - CS</t>
  </si>
  <si>
    <t>CHEMS/20725</t>
  </si>
  <si>
    <t>HUSKY 802 LEMON  DISINFECTANT</t>
  </si>
  <si>
    <t>HUSKY 814 TUBERCULOCIDAL DISINF. 32oz</t>
  </si>
  <si>
    <t>MARZAN 64 DISINFECTANT</t>
  </si>
  <si>
    <t>HUSKY 1230 DISINFECTANT DEODORANT</t>
  </si>
  <si>
    <t>JAWS DISINFECTANT 5/64oz</t>
  </si>
  <si>
    <t>JAWS DISINFECTANT 5/64oz DIL</t>
  </si>
  <si>
    <t>CHEMS/20015</t>
  </si>
  <si>
    <t>CHEMS/20360</t>
  </si>
  <si>
    <t>BIG D - VOMIT CONTROL POWDER 16oz</t>
  </si>
  <si>
    <t>JANIS/50180</t>
  </si>
  <si>
    <t xml:space="preserve">BATAS - GOWN SURGICAL </t>
  </si>
  <si>
    <t>JABONES DE MANOS - SANITIZER</t>
  </si>
  <si>
    <t>ECOLAB - SOLID POWER XL 4/9LBS</t>
  </si>
  <si>
    <t>CHEMS/20115</t>
  </si>
  <si>
    <t>CHEMS/20175</t>
  </si>
  <si>
    <t>CHEMS/20130</t>
  </si>
  <si>
    <t>CHEMS/20140</t>
  </si>
  <si>
    <t>CHEMS/20300</t>
  </si>
  <si>
    <t>CHEMS/20335</t>
  </si>
  <si>
    <t>CHEMS/20400</t>
  </si>
  <si>
    <t>CHEMS/20405</t>
  </si>
  <si>
    <t>CARPET/FLOOR SWEEPER</t>
  </si>
  <si>
    <t>JANIS/50355</t>
  </si>
  <si>
    <t>ECOLAB - RINSE DRY 4/1GAL</t>
  </si>
  <si>
    <t>ECOLAB - ECO SAN 4/1GAL</t>
  </si>
  <si>
    <t>ECOLAB - LIME-A-WAY 4/1GAL</t>
  </si>
  <si>
    <t>CHEMS/20365</t>
  </si>
  <si>
    <t>ESPATULA CON NAVAJA</t>
  </si>
  <si>
    <t>MISCE/70130</t>
  </si>
  <si>
    <t>ESPATULA CON ROSCA</t>
  </si>
  <si>
    <t>SUPPS/15120</t>
  </si>
  <si>
    <t>SUPPS/15130</t>
  </si>
  <si>
    <t>CONE WATER CUPS 4.5oz 8/200'S</t>
  </si>
  <si>
    <t>CHEMS/20735</t>
  </si>
  <si>
    <t>PAPER/80145</t>
  </si>
  <si>
    <t>PERSONAL SEAT COVER 20/250</t>
  </si>
  <si>
    <t>JANIS/50125</t>
  </si>
  <si>
    <t>VARA TELESCOPICA 6-12</t>
  </si>
  <si>
    <t>JANIS/50130</t>
  </si>
  <si>
    <t>VARA TELESCOPICA 8-16</t>
  </si>
  <si>
    <t xml:space="preserve">Recibido por: </t>
  </si>
  <si>
    <t>SPECIAL ITEMS</t>
  </si>
  <si>
    <t>OTHERS</t>
  </si>
  <si>
    <t>HUSKY 704: R/FREE STRIPPER 5 GAL (PAIL)</t>
  </si>
  <si>
    <t>HUSKY 800 NEUTRAL DISINFECTANT 1 GAL</t>
  </si>
  <si>
    <t>HUSKY 820 HOSP. DISINFECTANT 1 GAL</t>
  </si>
  <si>
    <t>HUSKY 891 ARENA DISINFECTANT 1 GAL</t>
  </si>
  <si>
    <t>HUSKY 1000 SIMI-PERMANENT SEALER 1 GAL</t>
  </si>
  <si>
    <t>HUSKY 1022:FLOOR FINISH 1 GAL</t>
  </si>
  <si>
    <t>HUSKY 1026 DRY BRIGHT F.F. 1 GAL</t>
  </si>
  <si>
    <t>HUSKY 1110 EXTRACTION CARPET 1 GAL</t>
  </si>
  <si>
    <t>ZOOM ALL PURPOSE CLEANER CHERRY 4/1 GAL - CS</t>
  </si>
  <si>
    <t>ZOOM LEMON FRESH CLEANER 4/1 GAL- CS</t>
  </si>
  <si>
    <t>ZOOM FRESH NEUTRAL CLEANER 4/1 GAL - CS</t>
  </si>
  <si>
    <t>ZOOM DEGREASER 4/1 GAL PRO-B - CS</t>
  </si>
  <si>
    <t>ZOOM DISHWASHING DETERGENT 4/1 GAL</t>
  </si>
  <si>
    <t>CLORO REGULAR LASER 6/1 GAL</t>
  </si>
  <si>
    <t>PINK LOTION SOAP 12/800ML - CS</t>
  </si>
  <si>
    <t>ZOOM PINK LOTION SOAP 4/1 GAL - CS</t>
  </si>
  <si>
    <t>CLARIO ANTIBACTERIAL FOAM SOAP 6/1000ML</t>
  </si>
  <si>
    <t>CLARIO FOAM HAND SANITIZER  6/1000ML</t>
  </si>
  <si>
    <t>CLARIO HAND SANITIZER GEL 6/1000ML</t>
  </si>
  <si>
    <t>PURELL HAND SANITIZER 8/1000ML</t>
  </si>
  <si>
    <t>HAND SANITIZER 12/800ML</t>
  </si>
  <si>
    <t>CITRUS - HAND CLEANER 4/1 GAL</t>
  </si>
  <si>
    <t xml:space="preserve">ZAFACON 44 GAL </t>
  </si>
  <si>
    <r>
      <rPr>
        <b/>
        <i/>
        <sz val="14"/>
        <color theme="1"/>
        <rFont val="Verdana"/>
        <family val="2"/>
      </rPr>
      <t xml:space="preserve">Budget Mensual: $   </t>
    </r>
    <r>
      <rPr>
        <sz val="16"/>
        <color theme="1"/>
        <rFont val="Verdana"/>
        <family val="2"/>
      </rPr>
      <t xml:space="preserve">     </t>
    </r>
  </si>
  <si>
    <t xml:space="preserve">                                                Gran Total</t>
  </si>
  <si>
    <t>DEVOLUCIÓN DE MATERIALES</t>
  </si>
  <si>
    <t>FRM-AF-05-C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</si>
</sst>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theme="1"/>
      <name val="Verdana"/>
      <family val="2"/>
    </font>
    <font>
      <b/>
      <sz val="14"/>
      <color theme="1"/>
      <name val="Verdana"/>
      <family val="2"/>
    </font>
    <font>
      <b/>
      <sz val="16"/>
      <color indexed="8"/>
      <name val="Verdana"/>
      <family val="2"/>
    </font>
    <font>
      <sz val="16"/>
      <color theme="1"/>
      <name val="Verdana"/>
      <family val="2"/>
    </font>
    <font>
      <sz val="16"/>
      <color indexed="8"/>
      <name val="Verdana"/>
      <family val="2"/>
    </font>
    <font>
      <b/>
      <sz val="16"/>
      <name val="Verdana"/>
      <family val="2"/>
    </font>
    <font>
      <b/>
      <i/>
      <u/>
      <sz val="16"/>
      <color indexed="8"/>
      <name val="Verdana"/>
      <family val="2"/>
    </font>
    <font>
      <sz val="15"/>
      <color theme="1"/>
      <name val="Verdana"/>
      <family val="2"/>
    </font>
    <font>
      <sz val="8"/>
      <name val="Calibri"/>
      <family val="2"/>
      <scheme val="minor"/>
    </font>
    <font>
      <b/>
      <i/>
      <sz val="16"/>
      <color indexed="8"/>
      <name val="Verdana"/>
      <family val="2"/>
    </font>
    <font>
      <sz val="16"/>
      <name val="Verdana"/>
      <family val="2"/>
    </font>
    <font>
      <sz val="14"/>
      <color theme="1"/>
      <name val="Verdana"/>
      <family val="2"/>
    </font>
    <font>
      <b/>
      <sz val="16"/>
      <color rgb="FFFF0000"/>
      <name val="Verdana"/>
      <family val="2"/>
    </font>
    <font>
      <b/>
      <i/>
      <sz val="14"/>
      <color theme="1"/>
      <name val="Verdana"/>
      <family val="2"/>
    </font>
    <font>
      <b/>
      <sz val="15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49998474074526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Dashed">
        <color theme="0"/>
      </top>
      <bottom/>
      <diagonal/>
    </border>
    <border>
      <left/>
      <right/>
      <top style="mediumDashed">
        <color theme="0"/>
      </top>
      <bottom/>
      <diagonal/>
    </border>
    <border>
      <left style="mediumDashed">
        <color theme="0"/>
      </left>
      <right/>
      <top style="mediumDashed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2" fillId="5" borderId="4" xfId="0" applyFont="1" applyFill="1" applyBorder="1" applyProtection="1">
      <protection locked="0"/>
    </xf>
    <xf numFmtId="0" fontId="2" fillId="5" borderId="19" xfId="0" applyFont="1" applyFill="1" applyBorder="1" applyProtection="1">
      <protection locked="0"/>
    </xf>
    <xf numFmtId="164" fontId="2" fillId="0" borderId="0" xfId="0" applyNumberFormat="1" applyFont="1" applyProtection="1"/>
    <xf numFmtId="0" fontId="4" fillId="4" borderId="4" xfId="0" applyFont="1" applyFill="1" applyBorder="1" applyProtection="1"/>
    <xf numFmtId="49" fontId="3" fillId="4" borderId="3" xfId="0" applyNumberFormat="1" applyFont="1" applyFill="1" applyBorder="1" applyAlignment="1" applyProtection="1"/>
    <xf numFmtId="0" fontId="8" fillId="0" borderId="0" xfId="0" applyFont="1" applyProtection="1">
      <protection locked="0"/>
    </xf>
    <xf numFmtId="164" fontId="9" fillId="3" borderId="15" xfId="0" applyNumberFormat="1" applyFont="1" applyFill="1" applyBorder="1" applyAlignment="1" applyProtection="1">
      <alignment horizontal="center"/>
    </xf>
    <xf numFmtId="0" fontId="8" fillId="0" borderId="15" xfId="0" applyFont="1" applyBorder="1" applyProtection="1">
      <protection locked="0"/>
    </xf>
    <xf numFmtId="0" fontId="8" fillId="0" borderId="16" xfId="0" applyFont="1" applyBorder="1" applyProtection="1">
      <protection locked="0"/>
    </xf>
    <xf numFmtId="164" fontId="9" fillId="3" borderId="8" xfId="0" applyNumberFormat="1" applyFont="1" applyFill="1" applyBorder="1" applyAlignment="1" applyProtection="1">
      <alignment horizontal="center"/>
    </xf>
    <xf numFmtId="0" fontId="8" fillId="0" borderId="8" xfId="0" applyFont="1" applyBorder="1" applyProtection="1">
      <protection locked="0"/>
    </xf>
    <xf numFmtId="0" fontId="8" fillId="0" borderId="20" xfId="0" applyFont="1" applyBorder="1" applyProtection="1">
      <protection locked="0"/>
    </xf>
    <xf numFmtId="164" fontId="9" fillId="3" borderId="12" xfId="0" applyNumberFormat="1" applyFont="1" applyFill="1" applyBorder="1" applyAlignment="1" applyProtection="1">
      <alignment horizontal="center"/>
    </xf>
    <xf numFmtId="0" fontId="8" fillId="0" borderId="12" xfId="0" applyFont="1" applyBorder="1" applyProtection="1">
      <protection locked="0"/>
    </xf>
    <xf numFmtId="0" fontId="8" fillId="0" borderId="22" xfId="0" applyFont="1" applyBorder="1" applyProtection="1">
      <protection locked="0"/>
    </xf>
    <xf numFmtId="49" fontId="9" fillId="0" borderId="14" xfId="0" applyNumberFormat="1" applyFont="1" applyFill="1" applyBorder="1" applyAlignment="1" applyProtection="1">
      <alignment horizontal="left"/>
    </xf>
    <xf numFmtId="49" fontId="9" fillId="0" borderId="15" xfId="0" applyNumberFormat="1" applyFont="1" applyFill="1" applyBorder="1" applyAlignment="1" applyProtection="1">
      <alignment horizontal="left"/>
    </xf>
    <xf numFmtId="49" fontId="9" fillId="0" borderId="7" xfId="0" applyNumberFormat="1" applyFont="1" applyFill="1" applyBorder="1" applyAlignment="1" applyProtection="1">
      <alignment horizontal="left"/>
    </xf>
    <xf numFmtId="49" fontId="9" fillId="0" borderId="8" xfId="0" applyNumberFormat="1" applyFont="1" applyFill="1" applyBorder="1" applyAlignment="1" applyProtection="1">
      <alignment horizontal="left"/>
    </xf>
    <xf numFmtId="0" fontId="9" fillId="0" borderId="7" xfId="0" applyNumberFormat="1" applyFont="1" applyFill="1" applyBorder="1" applyAlignment="1" applyProtection="1">
      <alignment horizontal="left"/>
    </xf>
    <xf numFmtId="49" fontId="9" fillId="0" borderId="11" xfId="0" applyNumberFormat="1" applyFont="1" applyFill="1" applyBorder="1" applyAlignment="1" applyProtection="1">
      <alignment horizontal="left"/>
    </xf>
    <xf numFmtId="49" fontId="9" fillId="0" borderId="12" xfId="0" applyNumberFormat="1" applyFont="1" applyFill="1" applyBorder="1" applyAlignment="1" applyProtection="1">
      <alignment horizontal="left"/>
    </xf>
    <xf numFmtId="0" fontId="10" fillId="5" borderId="4" xfId="0" applyFont="1" applyFill="1" applyBorder="1" applyAlignment="1" applyProtection="1"/>
    <xf numFmtId="0" fontId="8" fillId="5" borderId="4" xfId="0" applyFont="1" applyFill="1" applyBorder="1" applyProtection="1">
      <protection locked="0"/>
    </xf>
    <xf numFmtId="0" fontId="8" fillId="5" borderId="19" xfId="0" applyFont="1" applyFill="1" applyBorder="1" applyProtection="1">
      <protection locked="0"/>
    </xf>
    <xf numFmtId="49" fontId="7" fillId="4" borderId="3" xfId="0" applyNumberFormat="1" applyFont="1" applyFill="1" applyBorder="1" applyAlignment="1" applyProtection="1"/>
    <xf numFmtId="49" fontId="7" fillId="4" borderId="4" xfId="0" applyNumberFormat="1" applyFont="1" applyFill="1" applyBorder="1" applyAlignment="1" applyProtection="1">
      <alignment horizontal="center"/>
    </xf>
    <xf numFmtId="164" fontId="9" fillId="4" borderId="4" xfId="0" applyNumberFormat="1" applyFont="1" applyFill="1" applyBorder="1" applyAlignment="1" applyProtection="1">
      <alignment horizontal="center"/>
    </xf>
    <xf numFmtId="164" fontId="9" fillId="3" borderId="6" xfId="0" applyNumberFormat="1" applyFont="1" applyFill="1" applyBorder="1" applyAlignment="1" applyProtection="1">
      <alignment horizontal="center"/>
    </xf>
    <xf numFmtId="0" fontId="8" fillId="0" borderId="6" xfId="0" applyFont="1" applyBorder="1" applyProtection="1">
      <protection locked="0"/>
    </xf>
    <xf numFmtId="0" fontId="8" fillId="0" borderId="21" xfId="0" applyFont="1" applyBorder="1" applyProtection="1">
      <protection locked="0"/>
    </xf>
    <xf numFmtId="0" fontId="9" fillId="4" borderId="4" xfId="0" applyFont="1" applyFill="1" applyBorder="1" applyProtection="1"/>
    <xf numFmtId="164" fontId="9" fillId="3" borderId="10" xfId="0" applyNumberFormat="1" applyFont="1" applyFill="1" applyBorder="1" applyAlignment="1" applyProtection="1">
      <alignment horizontal="center"/>
    </xf>
    <xf numFmtId="0" fontId="8" fillId="0" borderId="10" xfId="0" applyFont="1" applyBorder="1" applyProtection="1">
      <protection locked="0"/>
    </xf>
    <xf numFmtId="49" fontId="9" fillId="0" borderId="5" xfId="0" applyNumberFormat="1" applyFont="1" applyFill="1" applyBorder="1" applyAlignment="1" applyProtection="1">
      <alignment horizontal="left"/>
    </xf>
    <xf numFmtId="49" fontId="9" fillId="0" borderId="6" xfId="0" applyNumberFormat="1" applyFont="1" applyFill="1" applyBorder="1" applyAlignment="1" applyProtection="1">
      <alignment horizontal="left"/>
    </xf>
    <xf numFmtId="0" fontId="9" fillId="0" borderId="5" xfId="0" applyNumberFormat="1" applyFont="1" applyFill="1" applyBorder="1" applyAlignment="1" applyProtection="1">
      <alignment horizontal="left"/>
    </xf>
    <xf numFmtId="0" fontId="9" fillId="0" borderId="11" xfId="0" applyNumberFormat="1" applyFont="1" applyFill="1" applyBorder="1" applyAlignment="1" applyProtection="1">
      <alignment horizontal="left"/>
    </xf>
    <xf numFmtId="49" fontId="9" fillId="0" borderId="9" xfId="0" applyNumberFormat="1" applyFont="1" applyFill="1" applyBorder="1" applyAlignment="1" applyProtection="1">
      <alignment horizontal="left"/>
    </xf>
    <xf numFmtId="49" fontId="9" fillId="0" borderId="10" xfId="0" applyNumberFormat="1" applyFont="1" applyFill="1" applyBorder="1" applyAlignment="1" applyProtection="1">
      <alignment horizontal="left"/>
    </xf>
    <xf numFmtId="49" fontId="11" fillId="0" borderId="0" xfId="0" applyNumberFormat="1" applyFont="1" applyFill="1" applyBorder="1" applyAlignment="1" applyProtection="1">
      <alignment horizontal="right"/>
    </xf>
    <xf numFmtId="0" fontId="8" fillId="0" borderId="0" xfId="0" applyFont="1" applyBorder="1" applyProtection="1"/>
    <xf numFmtId="0" fontId="8" fillId="0" borderId="0" xfId="0" applyFont="1" applyProtection="1"/>
    <xf numFmtId="0" fontId="7" fillId="4" borderId="4" xfId="0" applyFont="1" applyFill="1" applyBorder="1" applyProtection="1"/>
    <xf numFmtId="0" fontId="7" fillId="4" borderId="3" xfId="0" applyFont="1" applyFill="1" applyBorder="1" applyAlignment="1" applyProtection="1"/>
    <xf numFmtId="0" fontId="7" fillId="4" borderId="4" xfId="0" applyFont="1" applyFill="1" applyBorder="1" applyAlignment="1" applyProtection="1">
      <alignment horizontal="center"/>
    </xf>
    <xf numFmtId="49" fontId="7" fillId="5" borderId="3" xfId="0" applyNumberFormat="1" applyFont="1" applyFill="1" applyBorder="1" applyAlignment="1" applyProtection="1">
      <alignment horizontal="left"/>
    </xf>
    <xf numFmtId="164" fontId="9" fillId="6" borderId="12" xfId="0" applyNumberFormat="1" applyFont="1" applyFill="1" applyBorder="1" applyAlignment="1" applyProtection="1">
      <alignment horizontal="center"/>
    </xf>
    <xf numFmtId="164" fontId="9" fillId="6" borderId="6" xfId="0" applyNumberFormat="1" applyFont="1" applyFill="1" applyBorder="1" applyAlignment="1" applyProtection="1">
      <alignment horizontal="center"/>
    </xf>
    <xf numFmtId="164" fontId="9" fillId="6" borderId="8" xfId="0" applyNumberFormat="1" applyFont="1" applyFill="1" applyBorder="1" applyAlignment="1" applyProtection="1">
      <alignment horizontal="center"/>
    </xf>
    <xf numFmtId="0" fontId="8" fillId="0" borderId="8" xfId="0" applyFont="1" applyBorder="1" applyProtection="1"/>
    <xf numFmtId="0" fontId="8" fillId="6" borderId="20" xfId="0" applyFont="1" applyFill="1" applyBorder="1" applyProtection="1">
      <protection locked="0"/>
    </xf>
    <xf numFmtId="0" fontId="5" fillId="0" borderId="0" xfId="0" applyFont="1" applyAlignment="1" applyProtection="1"/>
    <xf numFmtId="49" fontId="7" fillId="5" borderId="4" xfId="0" applyNumberFormat="1" applyFont="1" applyFill="1" applyBorder="1" applyAlignment="1" applyProtection="1">
      <alignment horizontal="center"/>
    </xf>
    <xf numFmtId="0" fontId="7" fillId="5" borderId="4" xfId="0" applyFont="1" applyFill="1" applyBorder="1" applyProtection="1"/>
    <xf numFmtId="49" fontId="11" fillId="0" borderId="0" xfId="0" applyNumberFormat="1" applyFont="1" applyFill="1" applyBorder="1" applyAlignment="1" applyProtection="1">
      <alignment horizontal="right"/>
      <protection locked="0"/>
    </xf>
    <xf numFmtId="44" fontId="5" fillId="0" borderId="0" xfId="1" applyFont="1" applyBorder="1" applyAlignment="1" applyProtection="1">
      <alignment horizontal="center"/>
      <protection locked="0"/>
    </xf>
    <xf numFmtId="0" fontId="8" fillId="0" borderId="17" xfId="0" applyFont="1" applyBorder="1" applyProtection="1">
      <protection locked="0"/>
    </xf>
    <xf numFmtId="0" fontId="8" fillId="0" borderId="7" xfId="0" applyFont="1" applyBorder="1" applyProtection="1"/>
    <xf numFmtId="0" fontId="8" fillId="0" borderId="8" xfId="0" applyFont="1" applyFill="1" applyBorder="1" applyProtection="1">
      <protection locked="0"/>
    </xf>
    <xf numFmtId="0" fontId="8" fillId="0" borderId="15" xfId="0" applyFont="1" applyBorder="1" applyProtection="1"/>
    <xf numFmtId="0" fontId="8" fillId="0" borderId="30" xfId="0" applyFont="1" applyBorder="1" applyProtection="1">
      <protection locked="0"/>
    </xf>
    <xf numFmtId="49" fontId="9" fillId="0" borderId="30" xfId="0" applyNumberFormat="1" applyFont="1" applyFill="1" applyBorder="1" applyAlignment="1" applyProtection="1">
      <alignment horizontal="left"/>
    </xf>
    <xf numFmtId="164" fontId="9" fillId="3" borderId="30" xfId="0" applyNumberFormat="1" applyFont="1" applyFill="1" applyBorder="1" applyAlignment="1" applyProtection="1">
      <alignment horizontal="center"/>
    </xf>
    <xf numFmtId="0" fontId="8" fillId="0" borderId="20" xfId="0" applyFont="1" applyFill="1" applyBorder="1" applyProtection="1">
      <protection locked="0"/>
    </xf>
    <xf numFmtId="0" fontId="8" fillId="0" borderId="17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8" fillId="5" borderId="33" xfId="0" applyFont="1" applyFill="1" applyBorder="1" applyProtection="1">
      <protection locked="0"/>
    </xf>
    <xf numFmtId="49" fontId="7" fillId="4" borderId="34" xfId="0" applyNumberFormat="1" applyFont="1" applyFill="1" applyBorder="1" applyAlignment="1" applyProtection="1"/>
    <xf numFmtId="49" fontId="7" fillId="4" borderId="32" xfId="0" applyNumberFormat="1" applyFont="1" applyFill="1" applyBorder="1" applyAlignment="1" applyProtection="1">
      <alignment horizontal="center"/>
    </xf>
    <xf numFmtId="0" fontId="9" fillId="4" borderId="32" xfId="0" applyFont="1" applyFill="1" applyBorder="1" applyProtection="1"/>
    <xf numFmtId="0" fontId="8" fillId="5" borderId="32" xfId="0" applyFont="1" applyFill="1" applyBorder="1" applyProtection="1">
      <protection locked="0"/>
    </xf>
    <xf numFmtId="0" fontId="8" fillId="5" borderId="35" xfId="0" applyFont="1" applyFill="1" applyBorder="1" applyProtection="1">
      <protection locked="0"/>
    </xf>
    <xf numFmtId="49" fontId="8" fillId="0" borderId="8" xfId="0" applyNumberFormat="1" applyFont="1" applyBorder="1" applyAlignment="1">
      <alignment horizontal="left"/>
    </xf>
    <xf numFmtId="164" fontId="9" fillId="3" borderId="36" xfId="0" applyNumberFormat="1" applyFont="1" applyFill="1" applyBorder="1" applyAlignment="1" applyProtection="1">
      <alignment horizontal="center"/>
    </xf>
    <xf numFmtId="164" fontId="9" fillId="3" borderId="37" xfId="0" applyNumberFormat="1" applyFont="1" applyFill="1" applyBorder="1" applyAlignment="1" applyProtection="1">
      <alignment horizontal="center"/>
    </xf>
    <xf numFmtId="49" fontId="9" fillId="0" borderId="7" xfId="0" quotePrefix="1" applyNumberFormat="1" applyFont="1" applyFill="1" applyBorder="1" applyAlignment="1" applyProtection="1">
      <alignment horizontal="left"/>
    </xf>
    <xf numFmtId="0" fontId="9" fillId="0" borderId="7" xfId="0" quotePrefix="1" applyNumberFormat="1" applyFont="1" applyFill="1" applyBorder="1" applyAlignment="1" applyProtection="1">
      <alignment horizontal="left"/>
    </xf>
    <xf numFmtId="49" fontId="7" fillId="5" borderId="34" xfId="0" applyNumberFormat="1" applyFont="1" applyFill="1" applyBorder="1" applyAlignment="1" applyProtection="1">
      <alignment horizontal="left"/>
    </xf>
    <xf numFmtId="49" fontId="7" fillId="5" borderId="32" xfId="0" applyNumberFormat="1" applyFont="1" applyFill="1" applyBorder="1" applyAlignment="1" applyProtection="1">
      <alignment horizontal="center"/>
    </xf>
    <xf numFmtId="0" fontId="7" fillId="5" borderId="32" xfId="0" applyFont="1" applyFill="1" applyBorder="1" applyProtection="1"/>
    <xf numFmtId="0" fontId="8" fillId="0" borderId="6" xfId="0" applyFont="1" applyFill="1" applyBorder="1" applyProtection="1">
      <protection locked="0"/>
    </xf>
    <xf numFmtId="0" fontId="9" fillId="0" borderId="14" xfId="0" quotePrefix="1" applyNumberFormat="1" applyFont="1" applyFill="1" applyBorder="1" applyAlignment="1" applyProtection="1">
      <alignment horizontal="left"/>
    </xf>
    <xf numFmtId="0" fontId="8" fillId="0" borderId="31" xfId="0" applyFont="1" applyBorder="1" applyProtection="1">
      <protection locked="0"/>
    </xf>
    <xf numFmtId="0" fontId="9" fillId="0" borderId="14" xfId="0" applyNumberFormat="1" applyFont="1" applyFill="1" applyBorder="1" applyAlignment="1" applyProtection="1">
      <alignment horizontal="left"/>
    </xf>
    <xf numFmtId="0" fontId="9" fillId="0" borderId="9" xfId="0" applyNumberFormat="1" applyFont="1" applyFill="1" applyBorder="1" applyAlignment="1" applyProtection="1">
      <alignment horizontal="left"/>
    </xf>
    <xf numFmtId="164" fontId="9" fillId="6" borderId="15" xfId="0" applyNumberFormat="1" applyFont="1" applyFill="1" applyBorder="1" applyAlignment="1" applyProtection="1">
      <alignment horizontal="center"/>
    </xf>
    <xf numFmtId="0" fontId="8" fillId="6" borderId="16" xfId="0" applyFont="1" applyFill="1" applyBorder="1" applyProtection="1">
      <protection locked="0"/>
    </xf>
    <xf numFmtId="0" fontId="10" fillId="4" borderId="3" xfId="0" applyFont="1" applyFill="1" applyBorder="1" applyAlignment="1" applyProtection="1"/>
    <xf numFmtId="0" fontId="10" fillId="5" borderId="4" xfId="0" applyFont="1" applyFill="1" applyBorder="1" applyAlignment="1" applyProtection="1">
      <alignment horizontal="center"/>
    </xf>
    <xf numFmtId="164" fontId="8" fillId="0" borderId="0" xfId="0" applyNumberFormat="1" applyFont="1" applyBorder="1" applyProtection="1">
      <protection locked="0"/>
    </xf>
    <xf numFmtId="0" fontId="8" fillId="0" borderId="15" xfId="0" applyFont="1" applyFill="1" applyBorder="1" applyAlignment="1" applyProtection="1">
      <alignment horizontal="left"/>
      <protection locked="0"/>
    </xf>
    <xf numFmtId="0" fontId="8" fillId="0" borderId="8" xfId="0" applyFont="1" applyFill="1" applyBorder="1" applyAlignment="1" applyProtection="1">
      <alignment horizontal="left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8" xfId="0" applyFont="1" applyBorder="1" applyAlignment="1" applyProtection="1">
      <alignment horizontal="left"/>
      <protection locked="0"/>
    </xf>
    <xf numFmtId="0" fontId="8" fillId="0" borderId="12" xfId="0" applyFont="1" applyBorder="1" applyAlignment="1" applyProtection="1">
      <alignment horizontal="left"/>
      <protection locked="0"/>
    </xf>
    <xf numFmtId="0" fontId="8" fillId="0" borderId="10" xfId="0" applyFont="1" applyBorder="1" applyAlignment="1" applyProtection="1">
      <alignment horizontal="left"/>
      <protection locked="0"/>
    </xf>
    <xf numFmtId="49" fontId="8" fillId="0" borderId="7" xfId="0" applyNumberFormat="1" applyFont="1" applyBorder="1" applyAlignment="1" applyProtection="1">
      <alignment horizontal="left"/>
    </xf>
    <xf numFmtId="0" fontId="8" fillId="0" borderId="7" xfId="0" quotePrefix="1" applyFont="1" applyBorder="1" applyAlignment="1" applyProtection="1">
      <alignment horizontal="left"/>
    </xf>
    <xf numFmtId="49" fontId="8" fillId="0" borderId="39" xfId="0" applyNumberFormat="1" applyFont="1" applyBorder="1" applyAlignment="1" applyProtection="1">
      <alignment horizontal="left"/>
    </xf>
    <xf numFmtId="0" fontId="8" fillId="0" borderId="5" xfId="0" quotePrefix="1" applyFont="1" applyBorder="1" applyProtection="1"/>
    <xf numFmtId="0" fontId="8" fillId="0" borderId="6" xfId="0" applyFont="1" applyBorder="1" applyProtection="1"/>
    <xf numFmtId="0" fontId="8" fillId="0" borderId="25" xfId="0" applyFont="1" applyBorder="1" applyAlignment="1" applyProtection="1">
      <alignment horizontal="left" vertical="center"/>
      <protection locked="0"/>
    </xf>
    <xf numFmtId="0" fontId="8" fillId="0" borderId="24" xfId="0" applyFont="1" applyBorder="1" applyAlignment="1" applyProtection="1">
      <alignment horizontal="left" vertical="center"/>
      <protection locked="0"/>
    </xf>
    <xf numFmtId="164" fontId="9" fillId="6" borderId="10" xfId="0" applyNumberFormat="1" applyFont="1" applyFill="1" applyBorder="1" applyAlignment="1" applyProtection="1">
      <alignment horizontal="center"/>
    </xf>
    <xf numFmtId="0" fontId="8" fillId="6" borderId="17" xfId="0" applyFont="1" applyFill="1" applyBorder="1" applyProtection="1">
      <protection locked="0"/>
    </xf>
    <xf numFmtId="0" fontId="9" fillId="0" borderId="9" xfId="0" quotePrefix="1" applyNumberFormat="1" applyFont="1" applyFill="1" applyBorder="1" applyAlignment="1" applyProtection="1">
      <alignment horizontal="left"/>
    </xf>
    <xf numFmtId="0" fontId="8" fillId="0" borderId="15" xfId="0" applyFont="1" applyFill="1" applyBorder="1" applyProtection="1">
      <protection locked="0"/>
    </xf>
    <xf numFmtId="0" fontId="8" fillId="0" borderId="0" xfId="0" applyFont="1" applyFill="1" applyBorder="1" applyProtection="1"/>
    <xf numFmtId="49" fontId="11" fillId="0" borderId="8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Fill="1" applyBorder="1" applyProtection="1"/>
    <xf numFmtId="0" fontId="8" fillId="0" borderId="0" xfId="0" applyFont="1" applyFill="1" applyBorder="1" applyProtection="1">
      <protection locked="0"/>
    </xf>
    <xf numFmtId="0" fontId="9" fillId="0" borderId="29" xfId="0" applyNumberFormat="1" applyFont="1" applyFill="1" applyBorder="1" applyAlignment="1" applyProtection="1">
      <alignment horizontal="left"/>
    </xf>
    <xf numFmtId="0" fontId="8" fillId="0" borderId="30" xfId="0" applyFont="1" applyFill="1" applyBorder="1" applyProtection="1">
      <protection locked="0"/>
    </xf>
    <xf numFmtId="0" fontId="8" fillId="0" borderId="5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Border="1" applyAlignment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0" xfId="0" applyFont="1" applyFill="1" applyBorder="1" applyProtection="1"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alignment wrapText="1"/>
      <protection locked="0"/>
    </xf>
    <xf numFmtId="49" fontId="8" fillId="0" borderId="14" xfId="0" applyNumberFormat="1" applyFont="1" applyBorder="1" applyAlignment="1">
      <alignment horizontal="left"/>
    </xf>
    <xf numFmtId="49" fontId="8" fillId="0" borderId="15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8" fillId="0" borderId="14" xfId="0" quotePrefix="1" applyFont="1" applyBorder="1" applyAlignment="1" applyProtection="1">
      <alignment horizontal="left"/>
    </xf>
    <xf numFmtId="0" fontId="8" fillId="0" borderId="9" xfId="0" applyFont="1" applyBorder="1" applyAlignment="1" applyProtection="1">
      <alignment horizontal="left"/>
    </xf>
    <xf numFmtId="0" fontId="8" fillId="0" borderId="14" xfId="0" applyFont="1" applyFill="1" applyBorder="1" applyProtection="1">
      <protection locked="0"/>
    </xf>
    <xf numFmtId="49" fontId="11" fillId="0" borderId="15" xfId="0" applyNumberFormat="1" applyFont="1" applyFill="1" applyBorder="1" applyAlignment="1" applyProtection="1">
      <alignment horizontal="right"/>
      <protection locked="0"/>
    </xf>
    <xf numFmtId="0" fontId="8" fillId="0" borderId="15" xfId="0" applyFont="1" applyFill="1" applyBorder="1" applyProtection="1"/>
    <xf numFmtId="0" fontId="8" fillId="0" borderId="7" xfId="0" applyFont="1" applyFill="1" applyBorder="1" applyAlignment="1" applyProtection="1">
      <protection locked="0"/>
    </xf>
    <xf numFmtId="0" fontId="8" fillId="0" borderId="7" xfId="0" applyFont="1" applyFill="1" applyBorder="1" applyProtection="1">
      <protection locked="0"/>
    </xf>
    <xf numFmtId="0" fontId="5" fillId="0" borderId="7" xfId="0" applyFont="1" applyFill="1" applyBorder="1" applyAlignment="1" applyProtection="1">
      <alignment wrapText="1"/>
      <protection locked="0"/>
    </xf>
    <xf numFmtId="0" fontId="5" fillId="0" borderId="7" xfId="0" applyFont="1" applyFill="1" applyBorder="1" applyAlignment="1" applyProtection="1">
      <protection locked="0"/>
    </xf>
    <xf numFmtId="0" fontId="8" fillId="0" borderId="10" xfId="0" applyFont="1" applyFill="1" applyBorder="1" applyProtection="1"/>
    <xf numFmtId="0" fontId="8" fillId="0" borderId="41" xfId="0" applyFont="1" applyBorder="1" applyProtection="1"/>
    <xf numFmtId="49" fontId="7" fillId="5" borderId="13" xfId="0" applyNumberFormat="1" applyFont="1" applyFill="1" applyBorder="1" applyAlignment="1" applyProtection="1">
      <alignment horizontal="left"/>
    </xf>
    <xf numFmtId="49" fontId="7" fillId="5" borderId="33" xfId="0" applyNumberFormat="1" applyFont="1" applyFill="1" applyBorder="1" applyAlignment="1" applyProtection="1">
      <alignment horizontal="center"/>
    </xf>
    <xf numFmtId="0" fontId="7" fillId="5" borderId="33" xfId="0" applyFont="1" applyFill="1" applyBorder="1" applyProtection="1"/>
    <xf numFmtId="49" fontId="15" fillId="0" borderId="12" xfId="0" applyNumberFormat="1" applyFont="1" applyFill="1" applyBorder="1" applyAlignment="1" applyProtection="1">
      <alignment horizontal="left"/>
    </xf>
    <xf numFmtId="0" fontId="15" fillId="0" borderId="8" xfId="0" applyFont="1" applyBorder="1" applyProtection="1"/>
    <xf numFmtId="0" fontId="8" fillId="0" borderId="21" xfId="0" applyFont="1" applyFill="1" applyBorder="1" applyProtection="1">
      <protection locked="0"/>
    </xf>
    <xf numFmtId="164" fontId="9" fillId="10" borderId="8" xfId="0" applyNumberFormat="1" applyFont="1" applyFill="1" applyBorder="1" applyAlignment="1" applyProtection="1">
      <alignment horizontal="center"/>
    </xf>
    <xf numFmtId="0" fontId="8" fillId="10" borderId="20" xfId="0" applyFont="1" applyFill="1" applyBorder="1" applyProtection="1">
      <protection locked="0"/>
    </xf>
    <xf numFmtId="164" fontId="9" fillId="10" borderId="10" xfId="0" applyNumberFormat="1" applyFont="1" applyFill="1" applyBorder="1" applyAlignment="1" applyProtection="1">
      <alignment horizontal="center"/>
    </xf>
    <xf numFmtId="0" fontId="8" fillId="10" borderId="17" xfId="0" applyFont="1" applyFill="1" applyBorder="1" applyProtection="1">
      <protection locked="0"/>
    </xf>
    <xf numFmtId="0" fontId="8" fillId="10" borderId="12" xfId="0" applyFont="1" applyFill="1" applyBorder="1" applyProtection="1">
      <protection locked="0"/>
    </xf>
    <xf numFmtId="0" fontId="8" fillId="10" borderId="10" xfId="0" applyFont="1" applyFill="1" applyBorder="1" applyProtection="1">
      <protection locked="0"/>
    </xf>
    <xf numFmtId="0" fontId="8" fillId="5" borderId="37" xfId="0" applyFont="1" applyFill="1" applyBorder="1" applyProtection="1">
      <protection locked="0"/>
    </xf>
    <xf numFmtId="164" fontId="2" fillId="0" borderId="14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7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9" xfId="0" applyNumberFormat="1" applyFont="1" applyBorder="1" applyProtection="1"/>
    <xf numFmtId="164" fontId="2" fillId="0" borderId="17" xfId="0" applyNumberFormat="1" applyFont="1" applyBorder="1" applyProtection="1"/>
    <xf numFmtId="164" fontId="9" fillId="6" borderId="25" xfId="0" applyNumberFormat="1" applyFont="1" applyFill="1" applyBorder="1" applyAlignment="1" applyProtection="1">
      <alignment horizontal="center"/>
    </xf>
    <xf numFmtId="0" fontId="8" fillId="5" borderId="40" xfId="0" applyFont="1" applyFill="1" applyBorder="1" applyProtection="1">
      <protection locked="0"/>
    </xf>
    <xf numFmtId="164" fontId="9" fillId="3" borderId="42" xfId="0" applyNumberFormat="1" applyFont="1" applyFill="1" applyBorder="1" applyAlignment="1" applyProtection="1">
      <alignment horizontal="center"/>
    </xf>
    <xf numFmtId="164" fontId="9" fillId="3" borderId="43" xfId="0" applyNumberFormat="1" applyFont="1" applyFill="1" applyBorder="1" applyAlignment="1" applyProtection="1">
      <alignment horizontal="center"/>
    </xf>
    <xf numFmtId="164" fontId="9" fillId="3" borderId="25" xfId="0" applyNumberFormat="1" applyFont="1" applyFill="1" applyBorder="1" applyAlignment="1" applyProtection="1">
      <alignment horizontal="center"/>
    </xf>
    <xf numFmtId="164" fontId="9" fillId="3" borderId="44" xfId="0" applyNumberFormat="1" applyFont="1" applyFill="1" applyBorder="1" applyAlignment="1" applyProtection="1">
      <alignment horizontal="center"/>
    </xf>
    <xf numFmtId="164" fontId="9" fillId="3" borderId="45" xfId="0" applyNumberFormat="1" applyFont="1" applyFill="1" applyBorder="1" applyAlignment="1" applyProtection="1">
      <alignment horizontal="center"/>
    </xf>
    <xf numFmtId="164" fontId="9" fillId="3" borderId="46" xfId="0" applyNumberFormat="1" applyFont="1" applyFill="1" applyBorder="1" applyAlignment="1" applyProtection="1">
      <alignment horizontal="center"/>
    </xf>
    <xf numFmtId="0" fontId="8" fillId="0" borderId="5" xfId="0" applyFont="1" applyFill="1" applyBorder="1" applyProtection="1">
      <protection locked="0"/>
    </xf>
    <xf numFmtId="164" fontId="9" fillId="6" borderId="43" xfId="0" applyNumberFormat="1" applyFont="1" applyFill="1" applyBorder="1" applyAlignment="1" applyProtection="1">
      <alignment horizontal="center"/>
    </xf>
    <xf numFmtId="164" fontId="9" fillId="6" borderId="44" xfId="0" applyNumberFormat="1" applyFont="1" applyFill="1" applyBorder="1" applyAlignment="1" applyProtection="1">
      <alignment horizontal="center"/>
    </xf>
    <xf numFmtId="164" fontId="9" fillId="6" borderId="42" xfId="0" applyNumberFormat="1" applyFont="1" applyFill="1" applyBorder="1" applyAlignment="1" applyProtection="1">
      <alignment horizontal="center"/>
    </xf>
    <xf numFmtId="164" fontId="9" fillId="6" borderId="45" xfId="0" applyNumberFormat="1" applyFont="1" applyFill="1" applyBorder="1" applyAlignment="1" applyProtection="1">
      <alignment horizontal="center"/>
    </xf>
    <xf numFmtId="164" fontId="9" fillId="10" borderId="25" xfId="0" applyNumberFormat="1" applyFont="1" applyFill="1" applyBorder="1" applyAlignment="1" applyProtection="1">
      <alignment horizontal="center"/>
    </xf>
    <xf numFmtId="164" fontId="9" fillId="10" borderId="45" xfId="0" applyNumberFormat="1" applyFont="1" applyFill="1" applyBorder="1" applyAlignment="1" applyProtection="1">
      <alignment horizontal="center"/>
    </xf>
    <xf numFmtId="0" fontId="2" fillId="0" borderId="0" xfId="0" applyFont="1"/>
    <xf numFmtId="0" fontId="8" fillId="9" borderId="0" xfId="0" applyFont="1" applyFill="1" applyBorder="1" applyAlignment="1">
      <alignment vertical="center" wrapText="1"/>
    </xf>
    <xf numFmtId="49" fontId="7" fillId="2" borderId="38" xfId="0" applyNumberFormat="1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23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8" xfId="0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18" xfId="0" applyFont="1" applyFill="1" applyBorder="1" applyAlignment="1" applyProtection="1">
      <alignment horizontal="center" vertical="center" wrapText="1"/>
    </xf>
    <xf numFmtId="49" fontId="7" fillId="2" borderId="13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7" fillId="2" borderId="2" xfId="0" applyNumberFormat="1" applyFont="1" applyFill="1" applyBorder="1" applyAlignment="1" applyProtection="1">
      <alignment horizontal="center" vertical="center"/>
    </xf>
    <xf numFmtId="164" fontId="2" fillId="0" borderId="24" xfId="0" applyNumberFormat="1" applyFont="1" applyBorder="1" applyProtection="1"/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9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49" fontId="14" fillId="0" borderId="0" xfId="0" applyNumberFormat="1" applyFont="1" applyFill="1" applyBorder="1" applyAlignment="1" applyProtection="1">
      <alignment horizontal="right"/>
      <protection locked="0"/>
    </xf>
    <xf numFmtId="0" fontId="8" fillId="0" borderId="6" xfId="0" applyFont="1" applyFill="1" applyBorder="1" applyProtection="1"/>
    <xf numFmtId="164" fontId="2" fillId="0" borderId="47" xfId="0" applyNumberFormat="1" applyFont="1" applyBorder="1" applyProtection="1"/>
    <xf numFmtId="164" fontId="2" fillId="0" borderId="22" xfId="0" applyNumberFormat="1" applyFont="1" applyBorder="1" applyProtection="1"/>
    <xf numFmtId="164" fontId="2" fillId="0" borderId="0" xfId="0" applyNumberFormat="1" applyFont="1" applyFill="1" applyBorder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9" fillId="0" borderId="25" xfId="0" applyFont="1" applyBorder="1" applyAlignment="1" applyProtection="1">
      <alignment horizontal="left"/>
      <protection locked="0"/>
    </xf>
    <xf numFmtId="0" fontId="19" fillId="0" borderId="24" xfId="0" applyFont="1" applyBorder="1" applyAlignment="1" applyProtection="1">
      <alignment horizontal="left" wrapText="1"/>
      <protection locked="0"/>
    </xf>
    <xf numFmtId="0" fontId="19" fillId="0" borderId="0" xfId="0" applyFont="1" applyBorder="1" applyAlignment="1" applyProtection="1">
      <alignment horizontal="left" wrapText="1"/>
      <protection locked="0"/>
    </xf>
    <xf numFmtId="0" fontId="19" fillId="0" borderId="24" xfId="0" applyFont="1" applyBorder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0" fontId="8" fillId="0" borderId="16" xfId="0" applyFont="1" applyFill="1" applyBorder="1" applyAlignment="1" applyProtection="1">
      <alignment horizontal="left"/>
      <protection locked="0"/>
    </xf>
    <xf numFmtId="0" fontId="8" fillId="0" borderId="20" xfId="0" applyFont="1" applyFill="1" applyBorder="1" applyAlignment="1" applyProtection="1">
      <alignment horizontal="left"/>
      <protection locked="0"/>
    </xf>
    <xf numFmtId="0" fontId="8" fillId="0" borderId="21" xfId="0" applyFont="1" applyBorder="1" applyAlignment="1" applyProtection="1">
      <alignment horizontal="left"/>
      <protection locked="0"/>
    </xf>
    <xf numFmtId="0" fontId="8" fillId="0" borderId="20" xfId="0" applyFont="1" applyBorder="1" applyAlignment="1" applyProtection="1">
      <alignment horizontal="left"/>
      <protection locked="0"/>
    </xf>
    <xf numFmtId="0" fontId="8" fillId="0" borderId="22" xfId="0" applyFont="1" applyBorder="1" applyAlignment="1" applyProtection="1">
      <alignment horizontal="left"/>
      <protection locked="0"/>
    </xf>
    <xf numFmtId="0" fontId="8" fillId="0" borderId="17" xfId="0" applyFont="1" applyBorder="1" applyAlignment="1" applyProtection="1">
      <alignment horizontal="left"/>
      <protection locked="0"/>
    </xf>
    <xf numFmtId="0" fontId="8" fillId="6" borderId="21" xfId="0" applyFont="1" applyFill="1" applyBorder="1" applyProtection="1">
      <protection locked="0"/>
    </xf>
    <xf numFmtId="0" fontId="8" fillId="6" borderId="22" xfId="0" applyFont="1" applyFill="1" applyBorder="1" applyProtection="1">
      <protection locked="0"/>
    </xf>
    <xf numFmtId="0" fontId="8" fillId="5" borderId="48" xfId="0" applyFont="1" applyFill="1" applyBorder="1" applyProtection="1">
      <protection locked="0"/>
    </xf>
    <xf numFmtId="0" fontId="8" fillId="0" borderId="16" xfId="0" applyFont="1" applyFill="1" applyBorder="1" applyProtection="1">
      <protection locked="0"/>
    </xf>
    <xf numFmtId="164" fontId="16" fillId="0" borderId="8" xfId="0" applyNumberFormat="1" applyFont="1" applyBorder="1" applyProtection="1">
      <protection locked="0"/>
    </xf>
    <xf numFmtId="164" fontId="9" fillId="6" borderId="20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Border="1" applyProtection="1">
      <protection locked="0"/>
    </xf>
    <xf numFmtId="0" fontId="16" fillId="0" borderId="0" xfId="0" applyFont="1" applyProtection="1">
      <protection locked="0"/>
    </xf>
    <xf numFmtId="164" fontId="6" fillId="7" borderId="3" xfId="1" applyNumberFormat="1" applyFont="1" applyFill="1" applyBorder="1" applyAlignment="1" applyProtection="1">
      <alignment horizontal="right"/>
      <protection locked="0"/>
    </xf>
    <xf numFmtId="164" fontId="6" fillId="7" borderId="19" xfId="1" applyNumberFormat="1" applyFont="1" applyFill="1" applyBorder="1" applyAlignment="1" applyProtection="1">
      <alignment horizontal="right"/>
      <protection locked="0"/>
    </xf>
    <xf numFmtId="0" fontId="5" fillId="0" borderId="8" xfId="1" applyNumberFormat="1" applyFont="1" applyFill="1" applyBorder="1" applyAlignment="1" applyProtection="1">
      <protection locked="0"/>
    </xf>
    <xf numFmtId="0" fontId="5" fillId="0" borderId="20" xfId="1" applyNumberFormat="1" applyFont="1" applyFill="1" applyBorder="1" applyAlignment="1" applyProtection="1">
      <protection locked="0"/>
    </xf>
    <xf numFmtId="0" fontId="7" fillId="0" borderId="20" xfId="0" applyNumberFormat="1" applyFont="1" applyFill="1" applyBorder="1" applyAlignment="1" applyProtection="1">
      <alignment horizontal="center"/>
      <protection locked="0"/>
    </xf>
    <xf numFmtId="0" fontId="5" fillId="0" borderId="15" xfId="0" applyNumberFormat="1" applyFont="1" applyFill="1" applyBorder="1" applyProtection="1">
      <protection locked="0"/>
    </xf>
    <xf numFmtId="0" fontId="5" fillId="0" borderId="16" xfId="0" applyNumberFormat="1" applyFont="1" applyFill="1" applyBorder="1" applyProtection="1">
      <protection locked="0"/>
    </xf>
    <xf numFmtId="0" fontId="5" fillId="0" borderId="8" xfId="0" applyNumberFormat="1" applyFont="1" applyFill="1" applyBorder="1" applyAlignment="1" applyProtection="1">
      <protection locked="0"/>
    </xf>
    <xf numFmtId="0" fontId="5" fillId="0" borderId="20" xfId="0" applyNumberFormat="1" applyFont="1" applyFill="1" applyBorder="1" applyAlignment="1" applyProtection="1">
      <protection locked="0"/>
    </xf>
    <xf numFmtId="0" fontId="5" fillId="0" borderId="8" xfId="0" applyNumberFormat="1" applyFont="1" applyFill="1" applyBorder="1" applyProtection="1">
      <protection locked="0"/>
    </xf>
    <xf numFmtId="0" fontId="5" fillId="0" borderId="8" xfId="0" applyNumberFormat="1" applyFont="1" applyFill="1" applyBorder="1" applyAlignment="1" applyProtection="1">
      <alignment vertical="center"/>
      <protection locked="0"/>
    </xf>
    <xf numFmtId="0" fontId="5" fillId="0" borderId="20" xfId="0" applyNumberFormat="1" applyFont="1" applyFill="1" applyBorder="1" applyAlignment="1" applyProtection="1">
      <alignment vertical="center"/>
      <protection locked="0"/>
    </xf>
    <xf numFmtId="0" fontId="5" fillId="0" borderId="20" xfId="0" applyNumberFormat="1" applyFont="1" applyFill="1" applyBorder="1" applyProtection="1">
      <protection locked="0"/>
    </xf>
    <xf numFmtId="0" fontId="5" fillId="0" borderId="6" xfId="0" applyNumberFormat="1" applyFont="1" applyFill="1" applyBorder="1" applyProtection="1">
      <protection locked="0"/>
    </xf>
    <xf numFmtId="0" fontId="5" fillId="0" borderId="21" xfId="0" applyNumberFormat="1" applyFont="1" applyFill="1" applyBorder="1" applyProtection="1">
      <protection locked="0"/>
    </xf>
    <xf numFmtId="0" fontId="5" fillId="0" borderId="10" xfId="0" applyNumberFormat="1" applyFont="1" applyFill="1" applyBorder="1" applyAlignment="1" applyProtection="1">
      <alignment vertical="center"/>
      <protection locked="0"/>
    </xf>
    <xf numFmtId="0" fontId="5" fillId="0" borderId="17" xfId="0" applyNumberFormat="1" applyFont="1" applyFill="1" applyBorder="1" applyAlignment="1" applyProtection="1">
      <alignment vertical="center"/>
      <protection locked="0"/>
    </xf>
    <xf numFmtId="0" fontId="19" fillId="0" borderId="25" xfId="0" applyFont="1" applyBorder="1" applyAlignment="1" applyProtection="1">
      <alignment horizontal="left"/>
      <protection locked="0"/>
    </xf>
    <xf numFmtId="0" fontId="19" fillId="0" borderId="24" xfId="0" applyFont="1" applyBorder="1" applyAlignment="1" applyProtection="1">
      <alignment horizontal="left"/>
      <protection locked="0"/>
    </xf>
    <xf numFmtId="0" fontId="8" fillId="0" borderId="25" xfId="0" applyFont="1" applyBorder="1" applyAlignment="1" applyProtection="1">
      <alignment horizontal="left" vertical="center"/>
      <protection locked="0"/>
    </xf>
    <xf numFmtId="0" fontId="8" fillId="0" borderId="24" xfId="0" applyFont="1" applyBorder="1" applyAlignment="1" applyProtection="1">
      <alignment horizontal="left" vertical="center"/>
      <protection locked="0"/>
    </xf>
    <xf numFmtId="0" fontId="17" fillId="0" borderId="0" xfId="0" applyFont="1" applyAlignment="1">
      <alignment vertical="center" wrapText="1"/>
    </xf>
    <xf numFmtId="0" fontId="8" fillId="9" borderId="26" xfId="0" applyFont="1" applyFill="1" applyBorder="1" applyAlignment="1">
      <alignment horizontal="right" vertical="center" wrapText="1"/>
    </xf>
    <xf numFmtId="0" fontId="8" fillId="9" borderId="27" xfId="0" applyFont="1" applyFill="1" applyBorder="1" applyAlignment="1">
      <alignment horizontal="right" vertical="center" wrapText="1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5" fillId="8" borderId="0" xfId="0" applyFont="1" applyFill="1" applyBorder="1" applyAlignment="1">
      <alignment horizontal="center" vertical="center" wrapText="1"/>
    </xf>
    <xf numFmtId="0" fontId="8" fillId="9" borderId="28" xfId="0" applyFont="1" applyFill="1" applyBorder="1" applyAlignment="1">
      <alignment horizontal="left" vertical="center" wrapText="1"/>
    </xf>
    <xf numFmtId="0" fontId="8" fillId="9" borderId="27" xfId="0" applyFont="1" applyFill="1" applyBorder="1" applyAlignment="1">
      <alignment horizontal="left" vertical="center" wrapText="1"/>
    </xf>
    <xf numFmtId="0" fontId="8" fillId="9" borderId="28" xfId="0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178251</xdr:colOff>
      <xdr:row>0</xdr:row>
      <xdr:rowOff>86405</xdr:rowOff>
    </xdr:from>
    <xdr:to>
      <xdr:col>14</xdr:col>
      <xdr:colOff>1261380</xdr:colOff>
      <xdr:row>0</xdr:row>
      <xdr:rowOff>581703</xdr:rowOff>
    </xdr:to>
    <xdr:pic>
      <xdr:nvPicPr>
        <xdr:cNvPr id="8" name="Picture 7" descr="Logo Nuev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5037" y="86405"/>
          <a:ext cx="2416629" cy="4952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"/>
  <sheetViews>
    <sheetView tabSelected="1" view="pageBreakPreview" topLeftCell="E8" zoomScale="70" zoomScaleNormal="40" zoomScaleSheetLayoutView="70" zoomScalePageLayoutView="70" workbookViewId="0">
      <selection activeCell="E17" sqref="E17"/>
    </sheetView>
  </sheetViews>
  <sheetFormatPr defaultColWidth="9.1328125" defaultRowHeight="21" x14ac:dyDescent="0.65"/>
  <cols>
    <col min="1" max="1" width="27.33203125" style="1" customWidth="1"/>
    <col min="2" max="2" width="94.19921875" style="1" customWidth="1"/>
    <col min="3" max="4" width="19.265625" style="2" hidden="1" customWidth="1"/>
    <col min="5" max="6" width="18.59765625" style="1" customWidth="1"/>
    <col min="7" max="8" width="10.59765625" style="2" hidden="1" customWidth="1"/>
    <col min="9" max="9" width="5" style="1" customWidth="1"/>
    <col min="10" max="10" width="26.796875" style="1" customWidth="1"/>
    <col min="11" max="11" width="96.46484375" style="1" customWidth="1"/>
    <col min="12" max="13" width="19.265625" style="2" hidden="1" customWidth="1"/>
    <col min="14" max="15" width="18.59765625" style="1" customWidth="1"/>
    <col min="16" max="16" width="10.265625" style="2" hidden="1" customWidth="1"/>
    <col min="17" max="17" width="10.59765625" style="2" hidden="1" customWidth="1"/>
    <col min="18" max="18" width="9.1328125" style="1"/>
    <col min="19" max="19" width="2.73046875" style="1" bestFit="1" customWidth="1"/>
    <col min="20" max="16384" width="9.1328125" style="1"/>
  </cols>
  <sheetData>
    <row r="1" spans="1:17" ht="49.5" customHeight="1" x14ac:dyDescent="0.65">
      <c r="A1" s="243"/>
      <c r="B1" s="243"/>
      <c r="C1" s="243"/>
      <c r="D1" s="177"/>
      <c r="E1" s="177"/>
      <c r="F1" s="177"/>
      <c r="G1" s="177"/>
      <c r="H1" s="177"/>
      <c r="I1" s="177"/>
      <c r="K1" s="120"/>
      <c r="L1" s="3"/>
      <c r="M1" s="3"/>
      <c r="N1" s="4"/>
      <c r="O1" s="4"/>
    </row>
    <row r="2" spans="1:17" ht="29.25" customHeight="1" thickBot="1" x14ac:dyDescent="0.7">
      <c r="A2" s="248" t="s">
        <v>418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</row>
    <row r="3" spans="1:17" ht="28.5" customHeight="1" x14ac:dyDescent="0.65">
      <c r="A3" s="244" t="s">
        <v>61</v>
      </c>
      <c r="B3" s="245"/>
      <c r="C3" s="178"/>
      <c r="D3" s="178"/>
      <c r="E3" s="249" t="s">
        <v>63</v>
      </c>
      <c r="F3" s="250"/>
      <c r="G3" s="250"/>
      <c r="H3" s="250"/>
      <c r="I3" s="250"/>
      <c r="J3" s="251" t="s">
        <v>62</v>
      </c>
      <c r="K3" s="245"/>
      <c r="L3" s="178"/>
      <c r="M3" s="178"/>
      <c r="N3" s="249" t="s">
        <v>419</v>
      </c>
      <c r="O3" s="250"/>
    </row>
    <row r="4" spans="1:17" s="202" customFormat="1" ht="27.75" customHeight="1" thickBot="1" x14ac:dyDescent="0.5">
      <c r="A4" s="246" t="s">
        <v>65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01"/>
      <c r="Q4" s="201"/>
    </row>
    <row r="5" spans="1:17" ht="50.25" customHeight="1" thickBot="1" x14ac:dyDescent="0.7">
      <c r="A5" s="179" t="s">
        <v>0</v>
      </c>
      <c r="B5" s="179" t="s">
        <v>1</v>
      </c>
      <c r="C5" s="180" t="s">
        <v>52</v>
      </c>
      <c r="D5" s="181" t="s">
        <v>53</v>
      </c>
      <c r="E5" s="182" t="s">
        <v>48</v>
      </c>
      <c r="F5" s="183" t="s">
        <v>49</v>
      </c>
      <c r="G5" s="184" t="s">
        <v>47</v>
      </c>
      <c r="H5" s="185" t="s">
        <v>57</v>
      </c>
      <c r="I5" s="10"/>
      <c r="J5" s="186" t="s">
        <v>0</v>
      </c>
      <c r="K5" s="187" t="s">
        <v>1</v>
      </c>
      <c r="L5" s="184" t="s">
        <v>52</v>
      </c>
      <c r="M5" s="181" t="s">
        <v>53</v>
      </c>
      <c r="N5" s="182" t="s">
        <v>48</v>
      </c>
      <c r="O5" s="183" t="s">
        <v>49</v>
      </c>
      <c r="P5" s="184" t="s">
        <v>47</v>
      </c>
      <c r="Q5" s="185" t="s">
        <v>57</v>
      </c>
    </row>
    <row r="6" spans="1:17" ht="21.85" customHeight="1" thickBot="1" x14ac:dyDescent="0.7">
      <c r="A6" s="93"/>
      <c r="B6" s="94" t="s">
        <v>2</v>
      </c>
      <c r="C6" s="27"/>
      <c r="D6" s="27"/>
      <c r="E6" s="28"/>
      <c r="F6" s="29"/>
      <c r="G6" s="163"/>
      <c r="H6" s="155"/>
      <c r="J6" s="9"/>
      <c r="K6" s="31" t="s">
        <v>54</v>
      </c>
      <c r="L6" s="8"/>
      <c r="M6" s="8"/>
      <c r="N6" s="5"/>
      <c r="O6" s="6"/>
      <c r="P6" s="155"/>
      <c r="Q6" s="155"/>
    </row>
    <row r="7" spans="1:17" ht="21.85" customHeight="1" x14ac:dyDescent="0.65">
      <c r="A7" s="129" t="s">
        <v>86</v>
      </c>
      <c r="B7" s="130" t="s">
        <v>325</v>
      </c>
      <c r="C7" s="79">
        <v>2.2400000000000002</v>
      </c>
      <c r="D7" s="164">
        <v>26.86</v>
      </c>
      <c r="E7" s="12"/>
      <c r="F7" s="13"/>
      <c r="G7" s="156">
        <f>E7*C7</f>
        <v>0</v>
      </c>
      <c r="H7" s="157">
        <f>F7*D7</f>
        <v>0</v>
      </c>
      <c r="J7" s="20" t="s">
        <v>156</v>
      </c>
      <c r="K7" s="21" t="s">
        <v>394</v>
      </c>
      <c r="L7" s="11">
        <v>9.8800000000000008</v>
      </c>
      <c r="M7" s="164">
        <v>39.520000000000003</v>
      </c>
      <c r="N7" s="12"/>
      <c r="O7" s="13"/>
      <c r="P7" s="156">
        <f>N7*L7</f>
        <v>0</v>
      </c>
      <c r="Q7" s="157">
        <f>O7*M7</f>
        <v>0</v>
      </c>
    </row>
    <row r="8" spans="1:17" ht="21.85" customHeight="1" x14ac:dyDescent="0.65">
      <c r="A8" s="131" t="s">
        <v>87</v>
      </c>
      <c r="B8" s="78" t="s">
        <v>326</v>
      </c>
      <c r="C8" s="14">
        <v>1.68</v>
      </c>
      <c r="D8" s="165">
        <v>20.16</v>
      </c>
      <c r="E8" s="34"/>
      <c r="F8" s="35"/>
      <c r="G8" s="158">
        <f t="shared" ref="G8:G19" si="0">E8*C8</f>
        <v>0</v>
      </c>
      <c r="H8" s="159">
        <f t="shared" ref="H8:H19" si="1">F8*D8</f>
        <v>0</v>
      </c>
      <c r="J8" s="22" t="s">
        <v>157</v>
      </c>
      <c r="K8" s="23" t="s">
        <v>350</v>
      </c>
      <c r="L8" s="33">
        <v>8.8000000000000007</v>
      </c>
      <c r="M8" s="166">
        <v>35.19</v>
      </c>
      <c r="N8" s="34"/>
      <c r="O8" s="35"/>
      <c r="P8" s="158">
        <f t="shared" ref="P8:P57" si="2">N8*L8</f>
        <v>0</v>
      </c>
      <c r="Q8" s="159">
        <f t="shared" ref="Q8:Q57" si="3">O8*M8</f>
        <v>0</v>
      </c>
    </row>
    <row r="9" spans="1:17" ht="21.85" customHeight="1" x14ac:dyDescent="0.65">
      <c r="A9" s="131" t="s">
        <v>88</v>
      </c>
      <c r="B9" s="78" t="s">
        <v>89</v>
      </c>
      <c r="C9" s="14">
        <v>0.42</v>
      </c>
      <c r="D9" s="165">
        <v>39.68</v>
      </c>
      <c r="E9" s="34"/>
      <c r="F9" s="35"/>
      <c r="G9" s="158">
        <f t="shared" si="0"/>
        <v>0</v>
      </c>
      <c r="H9" s="159">
        <f t="shared" si="1"/>
        <v>0</v>
      </c>
      <c r="J9" s="22" t="s">
        <v>158</v>
      </c>
      <c r="K9" s="23" t="s">
        <v>84</v>
      </c>
      <c r="L9" s="33">
        <v>20.83</v>
      </c>
      <c r="M9" s="166">
        <v>83.31</v>
      </c>
      <c r="N9" s="34"/>
      <c r="O9" s="35"/>
      <c r="P9" s="158">
        <f t="shared" si="2"/>
        <v>0</v>
      </c>
      <c r="Q9" s="159">
        <f t="shared" si="3"/>
        <v>0</v>
      </c>
    </row>
    <row r="10" spans="1:17" ht="21.85" customHeight="1" x14ac:dyDescent="0.65">
      <c r="A10" s="22" t="s">
        <v>90</v>
      </c>
      <c r="B10" s="23" t="s">
        <v>91</v>
      </c>
      <c r="C10" s="14">
        <v>1.97</v>
      </c>
      <c r="D10" s="166">
        <v>23.59</v>
      </c>
      <c r="E10" s="15"/>
      <c r="F10" s="16"/>
      <c r="G10" s="158">
        <f t="shared" si="0"/>
        <v>0</v>
      </c>
      <c r="H10" s="159">
        <f t="shared" si="1"/>
        <v>0</v>
      </c>
      <c r="J10" s="24" t="s">
        <v>159</v>
      </c>
      <c r="K10" s="23" t="s">
        <v>351</v>
      </c>
      <c r="L10" s="33">
        <v>3.01</v>
      </c>
      <c r="M10" s="166">
        <v>36.1</v>
      </c>
      <c r="N10" s="34"/>
      <c r="O10" s="35"/>
      <c r="P10" s="158">
        <f t="shared" si="2"/>
        <v>0</v>
      </c>
      <c r="Q10" s="159">
        <f t="shared" si="3"/>
        <v>0</v>
      </c>
    </row>
    <row r="11" spans="1:17" ht="21.85" customHeight="1" x14ac:dyDescent="0.65">
      <c r="A11" s="22" t="s">
        <v>92</v>
      </c>
      <c r="B11" s="23" t="s">
        <v>93</v>
      </c>
      <c r="C11" s="14">
        <v>1.7</v>
      </c>
      <c r="D11" s="166">
        <v>20.45</v>
      </c>
      <c r="E11" s="15"/>
      <c r="F11" s="16"/>
      <c r="G11" s="158">
        <f t="shared" si="0"/>
        <v>0</v>
      </c>
      <c r="H11" s="159">
        <f t="shared" si="1"/>
        <v>0</v>
      </c>
      <c r="J11" s="24" t="s">
        <v>160</v>
      </c>
      <c r="K11" s="23" t="s">
        <v>395</v>
      </c>
      <c r="L11" s="33">
        <v>14.54</v>
      </c>
      <c r="M11" s="166">
        <v>58.14</v>
      </c>
      <c r="N11" s="34"/>
      <c r="O11" s="35"/>
      <c r="P11" s="158">
        <f t="shared" si="2"/>
        <v>0</v>
      </c>
      <c r="Q11" s="159">
        <f t="shared" si="3"/>
        <v>0</v>
      </c>
    </row>
    <row r="12" spans="1:17" ht="21.85" customHeight="1" x14ac:dyDescent="0.65">
      <c r="A12" s="24" t="s">
        <v>94</v>
      </c>
      <c r="B12" s="23" t="s">
        <v>95</v>
      </c>
      <c r="C12" s="14">
        <v>3.31</v>
      </c>
      <c r="D12" s="166">
        <v>39.69</v>
      </c>
      <c r="E12" s="15"/>
      <c r="F12" s="16"/>
      <c r="G12" s="158">
        <f t="shared" si="0"/>
        <v>0</v>
      </c>
      <c r="H12" s="159">
        <f t="shared" si="1"/>
        <v>0</v>
      </c>
      <c r="J12" s="24" t="s">
        <v>161</v>
      </c>
      <c r="K12" s="23" t="s">
        <v>396</v>
      </c>
      <c r="L12" s="14">
        <v>17.14</v>
      </c>
      <c r="M12" s="166">
        <v>68.540000000000006</v>
      </c>
      <c r="N12" s="15"/>
      <c r="O12" s="16"/>
      <c r="P12" s="158">
        <f t="shared" si="2"/>
        <v>0</v>
      </c>
      <c r="Q12" s="159">
        <f t="shared" si="3"/>
        <v>0</v>
      </c>
    </row>
    <row r="13" spans="1:17" ht="21.85" customHeight="1" thickBot="1" x14ac:dyDescent="0.7">
      <c r="A13" s="24" t="s">
        <v>96</v>
      </c>
      <c r="B13" s="23" t="s">
        <v>97</v>
      </c>
      <c r="C13" s="14">
        <v>2.86</v>
      </c>
      <c r="D13" s="166">
        <v>34.299999999999997</v>
      </c>
      <c r="E13" s="15"/>
      <c r="F13" s="16"/>
      <c r="G13" s="158">
        <f t="shared" si="0"/>
        <v>0</v>
      </c>
      <c r="H13" s="159">
        <f t="shared" si="1"/>
        <v>0</v>
      </c>
      <c r="J13" s="117" t="s">
        <v>349</v>
      </c>
      <c r="K13" s="67" t="s">
        <v>352</v>
      </c>
      <c r="L13" s="68">
        <v>28.61</v>
      </c>
      <c r="M13" s="169">
        <v>57.22</v>
      </c>
      <c r="N13" s="118"/>
      <c r="O13" s="88"/>
      <c r="P13" s="158">
        <f t="shared" si="2"/>
        <v>0</v>
      </c>
      <c r="Q13" s="159">
        <f t="shared" si="3"/>
        <v>0</v>
      </c>
    </row>
    <row r="14" spans="1:17" ht="21.85" customHeight="1" thickBot="1" x14ac:dyDescent="0.7">
      <c r="A14" s="24" t="s">
        <v>98</v>
      </c>
      <c r="B14" s="23" t="s">
        <v>99</v>
      </c>
      <c r="C14" s="14">
        <v>5.74</v>
      </c>
      <c r="D14" s="166">
        <v>34.44</v>
      </c>
      <c r="E14" s="15"/>
      <c r="F14" s="16"/>
      <c r="G14" s="158">
        <f t="shared" si="0"/>
        <v>0</v>
      </c>
      <c r="H14" s="159">
        <f t="shared" si="1"/>
        <v>0</v>
      </c>
      <c r="J14" s="30"/>
      <c r="K14" s="31" t="s">
        <v>6</v>
      </c>
      <c r="L14" s="36"/>
      <c r="M14" s="36"/>
      <c r="N14" s="28"/>
      <c r="O14" s="29"/>
      <c r="P14" s="158">
        <f t="shared" si="2"/>
        <v>0</v>
      </c>
      <c r="Q14" s="159">
        <f t="shared" si="3"/>
        <v>0</v>
      </c>
    </row>
    <row r="15" spans="1:17" ht="21.85" customHeight="1" x14ac:dyDescent="0.65">
      <c r="A15" s="24" t="s">
        <v>100</v>
      </c>
      <c r="B15" s="23" t="s">
        <v>67</v>
      </c>
      <c r="C15" s="14">
        <v>1.96</v>
      </c>
      <c r="D15" s="166">
        <v>31.35</v>
      </c>
      <c r="E15" s="15"/>
      <c r="F15" s="16"/>
      <c r="G15" s="158">
        <f t="shared" si="0"/>
        <v>0</v>
      </c>
      <c r="H15" s="159">
        <f t="shared" si="1"/>
        <v>0</v>
      </c>
      <c r="J15" s="20" t="s">
        <v>164</v>
      </c>
      <c r="K15" s="21" t="s">
        <v>397</v>
      </c>
      <c r="L15" s="11">
        <v>15.38</v>
      </c>
      <c r="M15" s="164">
        <v>61.53</v>
      </c>
      <c r="N15" s="12"/>
      <c r="O15" s="13"/>
      <c r="P15" s="158">
        <f t="shared" si="2"/>
        <v>0</v>
      </c>
      <c r="Q15" s="159">
        <f t="shared" si="3"/>
        <v>0</v>
      </c>
    </row>
    <row r="16" spans="1:17" ht="21.85" customHeight="1" x14ac:dyDescent="0.65">
      <c r="A16" s="24" t="s">
        <v>101</v>
      </c>
      <c r="B16" s="23" t="s">
        <v>68</v>
      </c>
      <c r="C16" s="14">
        <v>1.4</v>
      </c>
      <c r="D16" s="166">
        <v>22.44</v>
      </c>
      <c r="E16" s="15"/>
      <c r="F16" s="16"/>
      <c r="G16" s="158">
        <f t="shared" si="0"/>
        <v>0</v>
      </c>
      <c r="H16" s="159">
        <f t="shared" si="1"/>
        <v>0</v>
      </c>
      <c r="J16" s="24" t="s">
        <v>165</v>
      </c>
      <c r="K16" s="23" t="s">
        <v>398</v>
      </c>
      <c r="L16" s="14">
        <v>16.559999999999999</v>
      </c>
      <c r="M16" s="166">
        <v>66.239999999999995</v>
      </c>
      <c r="N16" s="15"/>
      <c r="O16" s="16"/>
      <c r="P16" s="158">
        <f t="shared" si="2"/>
        <v>0</v>
      </c>
      <c r="Q16" s="159">
        <f t="shared" si="3"/>
        <v>0</v>
      </c>
    </row>
    <row r="17" spans="1:17" ht="21.85" customHeight="1" x14ac:dyDescent="0.65">
      <c r="A17" s="22" t="s">
        <v>102</v>
      </c>
      <c r="B17" s="23" t="s">
        <v>103</v>
      </c>
      <c r="C17" s="14">
        <v>1.68</v>
      </c>
      <c r="D17" s="166">
        <v>26.88</v>
      </c>
      <c r="E17" s="15"/>
      <c r="F17" s="16"/>
      <c r="G17" s="158">
        <f t="shared" si="0"/>
        <v>0</v>
      </c>
      <c r="H17" s="159">
        <f t="shared" si="1"/>
        <v>0</v>
      </c>
      <c r="J17" s="22" t="s">
        <v>166</v>
      </c>
      <c r="K17" s="23" t="s">
        <v>399</v>
      </c>
      <c r="L17" s="14">
        <v>17.989999999999998</v>
      </c>
      <c r="M17" s="166">
        <v>71.959999999999994</v>
      </c>
      <c r="N17" s="15"/>
      <c r="O17" s="16"/>
      <c r="P17" s="158">
        <f t="shared" si="2"/>
        <v>0</v>
      </c>
      <c r="Q17" s="159">
        <f t="shared" si="3"/>
        <v>0</v>
      </c>
    </row>
    <row r="18" spans="1:17" ht="21.85" customHeight="1" x14ac:dyDescent="0.65">
      <c r="A18" s="25" t="s">
        <v>104</v>
      </c>
      <c r="B18" s="26" t="s">
        <v>105</v>
      </c>
      <c r="C18" s="14">
        <v>3.19</v>
      </c>
      <c r="D18" s="167">
        <v>19.170000000000002</v>
      </c>
      <c r="E18" s="18"/>
      <c r="F18" s="19"/>
      <c r="G18" s="158">
        <f t="shared" si="0"/>
        <v>0</v>
      </c>
      <c r="H18" s="159">
        <f t="shared" si="1"/>
        <v>0</v>
      </c>
      <c r="J18" s="22" t="s">
        <v>168</v>
      </c>
      <c r="K18" s="23" t="s">
        <v>167</v>
      </c>
      <c r="L18" s="14">
        <v>89.01</v>
      </c>
      <c r="M18" s="162"/>
      <c r="N18" s="15"/>
      <c r="O18" s="56"/>
      <c r="P18" s="158">
        <f t="shared" si="2"/>
        <v>0</v>
      </c>
      <c r="Q18" s="159">
        <f t="shared" si="3"/>
        <v>0</v>
      </c>
    </row>
    <row r="19" spans="1:17" ht="21.85" customHeight="1" thickBot="1" x14ac:dyDescent="0.7">
      <c r="A19" s="43" t="s">
        <v>384</v>
      </c>
      <c r="B19" s="44" t="s">
        <v>385</v>
      </c>
      <c r="C19" s="68">
        <v>2.0099999999999998</v>
      </c>
      <c r="D19" s="168">
        <v>40.25</v>
      </c>
      <c r="E19" s="38"/>
      <c r="F19" s="62"/>
      <c r="G19" s="158">
        <f t="shared" si="0"/>
        <v>0</v>
      </c>
      <c r="H19" s="159">
        <f t="shared" si="1"/>
        <v>0</v>
      </c>
      <c r="J19" s="43" t="s">
        <v>169</v>
      </c>
      <c r="K19" s="44" t="s">
        <v>80</v>
      </c>
      <c r="L19" s="37">
        <v>10.49</v>
      </c>
      <c r="M19" s="168">
        <v>41.95</v>
      </c>
      <c r="N19" s="38"/>
      <c r="O19" s="70"/>
      <c r="P19" s="158">
        <f>N19*L19</f>
        <v>0</v>
      </c>
      <c r="Q19" s="159">
        <f>O19*M19</f>
        <v>0</v>
      </c>
    </row>
    <row r="20" spans="1:17" ht="21.85" customHeight="1" thickBot="1" x14ac:dyDescent="0.7">
      <c r="A20" s="30"/>
      <c r="B20" s="31" t="s">
        <v>69</v>
      </c>
      <c r="C20" s="32"/>
      <c r="D20" s="32"/>
      <c r="E20" s="28"/>
      <c r="F20" s="29"/>
      <c r="G20" s="158">
        <f t="shared" ref="G20:G56" si="4">E20*C20</f>
        <v>0</v>
      </c>
      <c r="H20" s="159">
        <f t="shared" ref="H20:H58" si="5">F20*D20</f>
        <v>0</v>
      </c>
      <c r="J20" s="30"/>
      <c r="K20" s="31" t="s">
        <v>7</v>
      </c>
      <c r="L20" s="36"/>
      <c r="M20" s="36"/>
      <c r="N20" s="28"/>
      <c r="O20" s="29"/>
      <c r="P20" s="158">
        <f t="shared" si="2"/>
        <v>0</v>
      </c>
      <c r="Q20" s="159">
        <f t="shared" si="3"/>
        <v>0</v>
      </c>
    </row>
    <row r="21" spans="1:17" ht="21.85" customHeight="1" x14ac:dyDescent="0.65">
      <c r="A21" s="20" t="s">
        <v>329</v>
      </c>
      <c r="B21" s="21" t="s">
        <v>330</v>
      </c>
      <c r="C21" s="11">
        <v>0.64</v>
      </c>
      <c r="D21" s="164">
        <v>12.77</v>
      </c>
      <c r="E21" s="12"/>
      <c r="F21" s="13"/>
      <c r="G21" s="158">
        <f t="shared" ref="G21:G30" si="6">E21*C21</f>
        <v>0</v>
      </c>
      <c r="H21" s="159">
        <f t="shared" ref="H21:H30" si="7">F21*D21</f>
        <v>0</v>
      </c>
      <c r="J21" s="41" t="s">
        <v>170</v>
      </c>
      <c r="K21" s="40" t="s">
        <v>188</v>
      </c>
      <c r="L21" s="14">
        <v>3.07</v>
      </c>
      <c r="M21" s="165">
        <v>36.85</v>
      </c>
      <c r="N21" s="12"/>
      <c r="O21" s="13"/>
      <c r="P21" s="158">
        <f t="shared" si="2"/>
        <v>0</v>
      </c>
      <c r="Q21" s="159">
        <f t="shared" si="3"/>
        <v>0</v>
      </c>
    </row>
    <row r="22" spans="1:17" ht="21.85" customHeight="1" x14ac:dyDescent="0.65">
      <c r="A22" s="39" t="s">
        <v>331</v>
      </c>
      <c r="B22" s="40" t="s">
        <v>332</v>
      </c>
      <c r="C22" s="14">
        <v>0.91</v>
      </c>
      <c r="D22" s="165">
        <v>18.27</v>
      </c>
      <c r="E22" s="34"/>
      <c r="F22" s="35"/>
      <c r="G22" s="158">
        <f t="shared" si="6"/>
        <v>0</v>
      </c>
      <c r="H22" s="159">
        <f t="shared" si="7"/>
        <v>0</v>
      </c>
      <c r="J22" s="24" t="s">
        <v>171</v>
      </c>
      <c r="K22" s="23" t="s">
        <v>400</v>
      </c>
      <c r="L22" s="14">
        <v>10.73</v>
      </c>
      <c r="M22" s="166">
        <v>42.92</v>
      </c>
      <c r="N22" s="15"/>
      <c r="O22" s="16"/>
      <c r="P22" s="158">
        <f t="shared" si="2"/>
        <v>0</v>
      </c>
      <c r="Q22" s="159">
        <f t="shared" si="3"/>
        <v>0</v>
      </c>
    </row>
    <row r="23" spans="1:17" ht="21.85" customHeight="1" thickBot="1" x14ac:dyDescent="0.7">
      <c r="A23" s="39" t="s">
        <v>106</v>
      </c>
      <c r="B23" s="40" t="s">
        <v>107</v>
      </c>
      <c r="C23" s="80">
        <v>1.63</v>
      </c>
      <c r="D23" s="165">
        <v>32.5</v>
      </c>
      <c r="E23" s="34"/>
      <c r="F23" s="35"/>
      <c r="G23" s="158">
        <f t="shared" si="6"/>
        <v>0</v>
      </c>
      <c r="H23" s="159">
        <f t="shared" si="7"/>
        <v>0</v>
      </c>
      <c r="J23" s="42" t="s">
        <v>172</v>
      </c>
      <c r="K23" s="26" t="s">
        <v>85</v>
      </c>
      <c r="L23" s="14">
        <v>15.03</v>
      </c>
      <c r="M23" s="167">
        <v>60.11</v>
      </c>
      <c r="N23" s="38"/>
      <c r="O23" s="62"/>
      <c r="P23" s="158">
        <f t="shared" si="2"/>
        <v>0</v>
      </c>
      <c r="Q23" s="159">
        <f t="shared" si="3"/>
        <v>0</v>
      </c>
    </row>
    <row r="24" spans="1:17" ht="21.85" customHeight="1" thickBot="1" x14ac:dyDescent="0.7">
      <c r="A24" s="22" t="s">
        <v>110</v>
      </c>
      <c r="B24" s="23" t="s">
        <v>108</v>
      </c>
      <c r="C24" s="14">
        <v>1.29</v>
      </c>
      <c r="D24" s="165">
        <v>21.14</v>
      </c>
      <c r="E24" s="34"/>
      <c r="F24" s="35"/>
      <c r="G24" s="158">
        <f t="shared" si="6"/>
        <v>0</v>
      </c>
      <c r="H24" s="159">
        <f t="shared" si="7"/>
        <v>0</v>
      </c>
      <c r="J24" s="30"/>
      <c r="K24" s="31" t="s">
        <v>55</v>
      </c>
      <c r="L24" s="36"/>
      <c r="M24" s="36"/>
      <c r="N24" s="28"/>
      <c r="O24" s="29"/>
      <c r="P24" s="158">
        <f t="shared" si="2"/>
        <v>0</v>
      </c>
      <c r="Q24" s="159">
        <f t="shared" si="3"/>
        <v>0</v>
      </c>
    </row>
    <row r="25" spans="1:17" ht="21.85" customHeight="1" x14ac:dyDescent="0.65">
      <c r="A25" s="22" t="s">
        <v>111</v>
      </c>
      <c r="B25" s="23" t="s">
        <v>109</v>
      </c>
      <c r="C25" s="14">
        <v>1.28</v>
      </c>
      <c r="D25" s="165">
        <v>25.58</v>
      </c>
      <c r="E25" s="34"/>
      <c r="F25" s="35"/>
      <c r="G25" s="158">
        <f t="shared" si="6"/>
        <v>0</v>
      </c>
      <c r="H25" s="159">
        <f t="shared" si="7"/>
        <v>0</v>
      </c>
      <c r="J25" s="41" t="s">
        <v>173</v>
      </c>
      <c r="K25" s="40" t="s">
        <v>189</v>
      </c>
      <c r="L25" s="14">
        <v>3.76</v>
      </c>
      <c r="M25" s="165">
        <v>45.13</v>
      </c>
      <c r="N25" s="12"/>
      <c r="O25" s="13"/>
      <c r="P25" s="158">
        <f t="shared" si="2"/>
        <v>0</v>
      </c>
      <c r="Q25" s="159">
        <f t="shared" si="3"/>
        <v>0</v>
      </c>
    </row>
    <row r="26" spans="1:17" ht="21.85" customHeight="1" x14ac:dyDescent="0.65">
      <c r="A26" s="22" t="s">
        <v>112</v>
      </c>
      <c r="B26" s="23" t="s">
        <v>115</v>
      </c>
      <c r="C26" s="14">
        <v>4.16</v>
      </c>
      <c r="D26" s="166">
        <v>33.270000000000003</v>
      </c>
      <c r="E26" s="34"/>
      <c r="F26" s="35"/>
      <c r="G26" s="158">
        <f t="shared" si="6"/>
        <v>0</v>
      </c>
      <c r="H26" s="159">
        <f t="shared" si="7"/>
        <v>0</v>
      </c>
      <c r="J26" s="24" t="s">
        <v>174</v>
      </c>
      <c r="K26" s="23" t="s">
        <v>81</v>
      </c>
      <c r="L26" s="14">
        <v>4.51</v>
      </c>
      <c r="M26" s="166">
        <v>54.12</v>
      </c>
      <c r="N26" s="34"/>
      <c r="O26" s="35"/>
      <c r="P26" s="158">
        <f t="shared" si="2"/>
        <v>0</v>
      </c>
      <c r="Q26" s="159">
        <f t="shared" si="3"/>
        <v>0</v>
      </c>
    </row>
    <row r="27" spans="1:17" ht="21.85" customHeight="1" x14ac:dyDescent="0.65">
      <c r="A27" s="22" t="s">
        <v>113</v>
      </c>
      <c r="B27" s="23" t="s">
        <v>116</v>
      </c>
      <c r="C27" s="14">
        <v>4.6117647058823525</v>
      </c>
      <c r="D27" s="166">
        <v>27.670588235294115</v>
      </c>
      <c r="E27" s="34"/>
      <c r="F27" s="35"/>
      <c r="G27" s="158">
        <f t="shared" si="6"/>
        <v>0</v>
      </c>
      <c r="H27" s="159">
        <f t="shared" si="7"/>
        <v>0</v>
      </c>
      <c r="J27" s="24" t="s">
        <v>175</v>
      </c>
      <c r="K27" s="23" t="s">
        <v>190</v>
      </c>
      <c r="L27" s="14">
        <v>4.3600000000000003</v>
      </c>
      <c r="M27" s="166">
        <v>52.3</v>
      </c>
      <c r="N27" s="34"/>
      <c r="O27" s="35"/>
      <c r="P27" s="158">
        <f t="shared" si="2"/>
        <v>0</v>
      </c>
      <c r="Q27" s="159">
        <f t="shared" si="3"/>
        <v>0</v>
      </c>
    </row>
    <row r="28" spans="1:17" ht="21.85" customHeight="1" x14ac:dyDescent="0.65">
      <c r="A28" s="22" t="s">
        <v>119</v>
      </c>
      <c r="B28" s="23" t="s">
        <v>118</v>
      </c>
      <c r="C28" s="80">
        <v>3.28</v>
      </c>
      <c r="D28" s="166">
        <v>26.29</v>
      </c>
      <c r="E28" s="34"/>
      <c r="F28" s="35"/>
      <c r="G28" s="158">
        <f t="shared" si="6"/>
        <v>0</v>
      </c>
      <c r="H28" s="159">
        <f t="shared" si="7"/>
        <v>0</v>
      </c>
      <c r="J28" s="24" t="s">
        <v>176</v>
      </c>
      <c r="K28" s="23" t="s">
        <v>191</v>
      </c>
      <c r="L28" s="14">
        <v>4.62</v>
      </c>
      <c r="M28" s="166">
        <v>55.48</v>
      </c>
      <c r="N28" s="34"/>
      <c r="O28" s="35"/>
      <c r="P28" s="158">
        <f t="shared" si="2"/>
        <v>0</v>
      </c>
      <c r="Q28" s="159">
        <f t="shared" si="3"/>
        <v>0</v>
      </c>
    </row>
    <row r="29" spans="1:17" ht="21.85" customHeight="1" thickBot="1" x14ac:dyDescent="0.7">
      <c r="A29" s="43" t="s">
        <v>114</v>
      </c>
      <c r="B29" s="44" t="s">
        <v>117</v>
      </c>
      <c r="C29" s="37">
        <v>2.4117647058823528</v>
      </c>
      <c r="D29" s="168">
        <v>24.117647058823529</v>
      </c>
      <c r="E29" s="66"/>
      <c r="F29" s="88"/>
      <c r="G29" s="158">
        <f t="shared" si="6"/>
        <v>0</v>
      </c>
      <c r="H29" s="159">
        <f t="shared" si="7"/>
        <v>0</v>
      </c>
      <c r="J29" s="24" t="s">
        <v>177</v>
      </c>
      <c r="K29" s="23" t="s">
        <v>353</v>
      </c>
      <c r="L29" s="14">
        <v>4.24</v>
      </c>
      <c r="M29" s="166">
        <v>50.92</v>
      </c>
      <c r="N29" s="34"/>
      <c r="O29" s="35"/>
      <c r="P29" s="158">
        <f t="shared" si="2"/>
        <v>0</v>
      </c>
      <c r="Q29" s="159">
        <f t="shared" si="3"/>
        <v>0</v>
      </c>
    </row>
    <row r="30" spans="1:17" ht="21.85" customHeight="1" thickBot="1" x14ac:dyDescent="0.7">
      <c r="A30" s="30"/>
      <c r="B30" s="31" t="s">
        <v>70</v>
      </c>
      <c r="C30" s="32"/>
      <c r="D30" s="32"/>
      <c r="E30" s="28"/>
      <c r="F30" s="29"/>
      <c r="G30" s="158">
        <f t="shared" si="6"/>
        <v>0</v>
      </c>
      <c r="H30" s="159">
        <f t="shared" si="7"/>
        <v>0</v>
      </c>
      <c r="J30" s="24" t="s">
        <v>178</v>
      </c>
      <c r="K30" s="23" t="s">
        <v>82</v>
      </c>
      <c r="L30" s="14">
        <v>3.43</v>
      </c>
      <c r="M30" s="166">
        <v>41.12</v>
      </c>
      <c r="N30" s="34"/>
      <c r="O30" s="35"/>
      <c r="P30" s="158">
        <f t="shared" si="2"/>
        <v>0</v>
      </c>
      <c r="Q30" s="159">
        <f t="shared" si="3"/>
        <v>0</v>
      </c>
    </row>
    <row r="31" spans="1:17" ht="21.85" customHeight="1" x14ac:dyDescent="0.65">
      <c r="A31" s="20" t="s">
        <v>124</v>
      </c>
      <c r="B31" s="21" t="s">
        <v>128</v>
      </c>
      <c r="C31" s="79">
        <v>0.64</v>
      </c>
      <c r="D31" s="164">
        <v>12.75</v>
      </c>
      <c r="E31" s="12"/>
      <c r="F31" s="13"/>
      <c r="G31" s="158">
        <f t="shared" ref="G31:G40" si="8">E31*C31</f>
        <v>0</v>
      </c>
      <c r="H31" s="159">
        <f t="shared" ref="H31:H40" si="9">F31*D31</f>
        <v>0</v>
      </c>
      <c r="J31" s="24" t="s">
        <v>179</v>
      </c>
      <c r="K31" s="23" t="s">
        <v>83</v>
      </c>
      <c r="L31" s="14">
        <v>4.97</v>
      </c>
      <c r="M31" s="166">
        <v>59.62</v>
      </c>
      <c r="N31" s="15"/>
      <c r="O31" s="16"/>
      <c r="P31" s="158">
        <f t="shared" si="2"/>
        <v>0</v>
      </c>
      <c r="Q31" s="159">
        <f t="shared" si="3"/>
        <v>0</v>
      </c>
    </row>
    <row r="32" spans="1:17" ht="21.85" customHeight="1" thickBot="1" x14ac:dyDescent="0.7">
      <c r="A32" s="22" t="s">
        <v>125</v>
      </c>
      <c r="B32" s="23" t="s">
        <v>129</v>
      </c>
      <c r="C32" s="14">
        <v>0.83529411764705885</v>
      </c>
      <c r="D32" s="166">
        <v>16.705882352941178</v>
      </c>
      <c r="E32" s="15"/>
      <c r="F32" s="16"/>
      <c r="G32" s="158">
        <f t="shared" si="8"/>
        <v>0</v>
      </c>
      <c r="H32" s="159">
        <f t="shared" si="9"/>
        <v>0</v>
      </c>
      <c r="J32" s="119" t="s">
        <v>357</v>
      </c>
      <c r="K32" s="46" t="s">
        <v>358</v>
      </c>
      <c r="L32" s="33">
        <v>7.54</v>
      </c>
      <c r="M32" s="165">
        <v>45.24</v>
      </c>
      <c r="N32" s="66"/>
      <c r="O32" s="88"/>
      <c r="P32" s="158">
        <f t="shared" si="2"/>
        <v>0</v>
      </c>
      <c r="Q32" s="159">
        <f t="shared" si="3"/>
        <v>0</v>
      </c>
    </row>
    <row r="33" spans="1:17" ht="21.85" customHeight="1" thickBot="1" x14ac:dyDescent="0.7">
      <c r="A33" s="22" t="s">
        <v>126</v>
      </c>
      <c r="B33" s="23" t="s">
        <v>130</v>
      </c>
      <c r="C33" s="14">
        <v>1.06</v>
      </c>
      <c r="D33" s="166">
        <v>21.16</v>
      </c>
      <c r="E33" s="15"/>
      <c r="F33" s="16"/>
      <c r="G33" s="158">
        <f t="shared" si="8"/>
        <v>0</v>
      </c>
      <c r="H33" s="159">
        <f t="shared" si="9"/>
        <v>0</v>
      </c>
      <c r="J33" s="30"/>
      <c r="K33" s="31" t="s">
        <v>8</v>
      </c>
      <c r="L33" s="36"/>
      <c r="M33" s="36"/>
      <c r="N33" s="28"/>
      <c r="O33" s="29"/>
      <c r="P33" s="158">
        <f t="shared" si="2"/>
        <v>0</v>
      </c>
      <c r="Q33" s="159">
        <f t="shared" si="3"/>
        <v>0</v>
      </c>
    </row>
    <row r="34" spans="1:17" ht="21.85" customHeight="1" x14ac:dyDescent="0.65">
      <c r="A34" s="22" t="s">
        <v>127</v>
      </c>
      <c r="B34" s="23" t="s">
        <v>131</v>
      </c>
      <c r="C34" s="14">
        <v>1.01</v>
      </c>
      <c r="D34" s="166">
        <v>20.260000000000002</v>
      </c>
      <c r="E34" s="15"/>
      <c r="F34" s="16"/>
      <c r="G34" s="158">
        <f t="shared" si="8"/>
        <v>0</v>
      </c>
      <c r="H34" s="159">
        <f t="shared" si="9"/>
        <v>0</v>
      </c>
      <c r="J34" s="81" t="s">
        <v>192</v>
      </c>
      <c r="K34" s="23" t="s">
        <v>9</v>
      </c>
      <c r="L34" s="14">
        <v>20.25</v>
      </c>
      <c r="M34" s="166">
        <v>101.25</v>
      </c>
      <c r="N34" s="12"/>
      <c r="O34" s="13"/>
      <c r="P34" s="158">
        <f t="shared" si="2"/>
        <v>0</v>
      </c>
      <c r="Q34" s="159">
        <f t="shared" si="3"/>
        <v>0</v>
      </c>
    </row>
    <row r="35" spans="1:17" ht="21.85" customHeight="1" x14ac:dyDescent="0.65">
      <c r="A35" s="22" t="s">
        <v>111</v>
      </c>
      <c r="B35" s="23" t="s">
        <v>132</v>
      </c>
      <c r="C35" s="14">
        <v>1.0900000000000001</v>
      </c>
      <c r="D35" s="166">
        <v>21.79</v>
      </c>
      <c r="E35" s="15"/>
      <c r="F35" s="16"/>
      <c r="G35" s="158">
        <f>E35*C35</f>
        <v>0</v>
      </c>
      <c r="H35" s="159">
        <f t="shared" si="9"/>
        <v>0</v>
      </c>
      <c r="J35" s="22" t="s">
        <v>193</v>
      </c>
      <c r="K35" s="23" t="s">
        <v>354</v>
      </c>
      <c r="L35" s="14">
        <v>22.36</v>
      </c>
      <c r="M35" s="166">
        <v>111.78</v>
      </c>
      <c r="N35" s="34"/>
      <c r="O35" s="35"/>
      <c r="P35" s="158">
        <f t="shared" si="2"/>
        <v>0</v>
      </c>
      <c r="Q35" s="159">
        <f t="shared" si="3"/>
        <v>0</v>
      </c>
    </row>
    <row r="36" spans="1:17" ht="21.85" customHeight="1" x14ac:dyDescent="0.65">
      <c r="A36" s="22" t="s">
        <v>133</v>
      </c>
      <c r="B36" s="23" t="s">
        <v>120</v>
      </c>
      <c r="C36" s="14">
        <v>3.77</v>
      </c>
      <c r="D36" s="166">
        <v>29.2</v>
      </c>
      <c r="E36" s="15"/>
      <c r="F36" s="16"/>
      <c r="G36" s="158">
        <f t="shared" si="8"/>
        <v>0</v>
      </c>
      <c r="H36" s="159">
        <f t="shared" si="9"/>
        <v>0</v>
      </c>
      <c r="J36" s="22" t="s">
        <v>194</v>
      </c>
      <c r="K36" s="23" t="s">
        <v>355</v>
      </c>
      <c r="L36" s="14">
        <v>3.5</v>
      </c>
      <c r="M36" s="162"/>
      <c r="N36" s="34"/>
      <c r="O36" s="219"/>
      <c r="P36" s="158">
        <f t="shared" si="2"/>
        <v>0</v>
      </c>
      <c r="Q36" s="159">
        <f t="shared" si="3"/>
        <v>0</v>
      </c>
    </row>
    <row r="37" spans="1:17" ht="21.85" customHeight="1" x14ac:dyDescent="0.65">
      <c r="A37" s="22" t="s">
        <v>134</v>
      </c>
      <c r="B37" s="23" t="s">
        <v>121</v>
      </c>
      <c r="C37" s="14">
        <v>4.92</v>
      </c>
      <c r="D37" s="166">
        <v>29.5</v>
      </c>
      <c r="E37" s="15"/>
      <c r="F37" s="16"/>
      <c r="G37" s="158">
        <f t="shared" si="8"/>
        <v>0</v>
      </c>
      <c r="H37" s="159">
        <f t="shared" si="9"/>
        <v>0</v>
      </c>
      <c r="J37" s="22" t="s">
        <v>195</v>
      </c>
      <c r="K37" s="23" t="s">
        <v>10</v>
      </c>
      <c r="L37" s="14">
        <v>26.58</v>
      </c>
      <c r="M37" s="166">
        <v>133.4</v>
      </c>
      <c r="N37" s="34"/>
      <c r="O37" s="35"/>
      <c r="P37" s="158">
        <f t="shared" si="2"/>
        <v>0</v>
      </c>
      <c r="Q37" s="159">
        <f t="shared" si="3"/>
        <v>0</v>
      </c>
    </row>
    <row r="38" spans="1:17" ht="21.85" customHeight="1" x14ac:dyDescent="0.65">
      <c r="A38" s="22" t="s">
        <v>135</v>
      </c>
      <c r="B38" s="23" t="s">
        <v>122</v>
      </c>
      <c r="C38" s="14">
        <v>2.61</v>
      </c>
      <c r="D38" s="166">
        <v>20.88</v>
      </c>
      <c r="E38" s="15"/>
      <c r="F38" s="16"/>
      <c r="G38" s="158">
        <f t="shared" si="8"/>
        <v>0</v>
      </c>
      <c r="H38" s="159">
        <f t="shared" si="9"/>
        <v>0</v>
      </c>
      <c r="J38" s="22" t="s">
        <v>196</v>
      </c>
      <c r="K38" s="23" t="s">
        <v>64</v>
      </c>
      <c r="L38" s="14">
        <v>3.5</v>
      </c>
      <c r="M38" s="162"/>
      <c r="N38" s="34"/>
      <c r="O38" s="219"/>
      <c r="P38" s="158">
        <f t="shared" si="2"/>
        <v>0</v>
      </c>
      <c r="Q38" s="159">
        <f t="shared" si="3"/>
        <v>0</v>
      </c>
    </row>
    <row r="39" spans="1:17" ht="21.85" customHeight="1" thickBot="1" x14ac:dyDescent="0.7">
      <c r="A39" s="43" t="s">
        <v>136</v>
      </c>
      <c r="B39" s="44" t="s">
        <v>123</v>
      </c>
      <c r="C39" s="37">
        <v>2.4</v>
      </c>
      <c r="D39" s="168">
        <v>24</v>
      </c>
      <c r="E39" s="38"/>
      <c r="F39" s="62"/>
      <c r="G39" s="158">
        <f t="shared" si="8"/>
        <v>0</v>
      </c>
      <c r="H39" s="159">
        <f t="shared" si="9"/>
        <v>0</v>
      </c>
      <c r="J39" s="25" t="s">
        <v>197</v>
      </c>
      <c r="K39" s="146" t="s">
        <v>36</v>
      </c>
      <c r="L39" s="17">
        <v>17.22</v>
      </c>
      <c r="M39" s="167">
        <v>51.66</v>
      </c>
      <c r="N39" s="66"/>
      <c r="O39" s="88"/>
      <c r="P39" s="158">
        <f t="shared" si="2"/>
        <v>0</v>
      </c>
      <c r="Q39" s="159">
        <f t="shared" si="3"/>
        <v>0</v>
      </c>
    </row>
    <row r="40" spans="1:17" ht="21.85" customHeight="1" thickBot="1" x14ac:dyDescent="0.7">
      <c r="A40" s="30"/>
      <c r="B40" s="31" t="s">
        <v>71</v>
      </c>
      <c r="C40" s="32"/>
      <c r="D40" s="32"/>
      <c r="E40" s="28"/>
      <c r="F40" s="29"/>
      <c r="G40" s="158">
        <f t="shared" si="8"/>
        <v>0</v>
      </c>
      <c r="H40" s="159">
        <f t="shared" si="9"/>
        <v>0</v>
      </c>
      <c r="J40" s="30"/>
      <c r="K40" s="31" t="s">
        <v>11</v>
      </c>
      <c r="L40" s="36"/>
      <c r="M40" s="36"/>
      <c r="N40" s="28"/>
      <c r="O40" s="29"/>
      <c r="P40" s="158">
        <f t="shared" si="2"/>
        <v>0</v>
      </c>
      <c r="Q40" s="159">
        <f t="shared" si="3"/>
        <v>0</v>
      </c>
    </row>
    <row r="41" spans="1:17" ht="21.85" customHeight="1" x14ac:dyDescent="0.65">
      <c r="A41" s="20" t="s">
        <v>163</v>
      </c>
      <c r="B41" s="21" t="s">
        <v>162</v>
      </c>
      <c r="C41" s="11">
        <v>2</v>
      </c>
      <c r="D41" s="164">
        <v>40.07</v>
      </c>
      <c r="E41" s="12"/>
      <c r="F41" s="13"/>
      <c r="G41" s="158">
        <f t="shared" si="4"/>
        <v>0</v>
      </c>
      <c r="H41" s="159">
        <f t="shared" si="5"/>
        <v>0</v>
      </c>
      <c r="J41" s="39" t="s">
        <v>198</v>
      </c>
      <c r="K41" s="40" t="s">
        <v>401</v>
      </c>
      <c r="L41" s="14">
        <v>4.96</v>
      </c>
      <c r="M41" s="165">
        <v>19.84</v>
      </c>
      <c r="N41" s="12"/>
      <c r="O41" s="13"/>
      <c r="P41" s="158">
        <f t="shared" si="2"/>
        <v>0</v>
      </c>
      <c r="Q41" s="159">
        <f t="shared" si="3"/>
        <v>0</v>
      </c>
    </row>
    <row r="42" spans="1:17" ht="21.85" customHeight="1" x14ac:dyDescent="0.65">
      <c r="A42" s="22" t="s">
        <v>140</v>
      </c>
      <c r="B42" s="23" t="s">
        <v>137</v>
      </c>
      <c r="C42" s="14">
        <v>1.6823529411764706</v>
      </c>
      <c r="D42" s="166">
        <v>33.647058823529413</v>
      </c>
      <c r="E42" s="15"/>
      <c r="F42" s="16"/>
      <c r="G42" s="158">
        <f t="shared" si="4"/>
        <v>0</v>
      </c>
      <c r="H42" s="159">
        <f t="shared" si="5"/>
        <v>0</v>
      </c>
      <c r="J42" s="22" t="s">
        <v>199</v>
      </c>
      <c r="K42" s="23" t="s">
        <v>402</v>
      </c>
      <c r="L42" s="14">
        <v>5.36</v>
      </c>
      <c r="M42" s="166">
        <v>21.45</v>
      </c>
      <c r="N42" s="34"/>
      <c r="O42" s="35"/>
      <c r="P42" s="158">
        <f t="shared" si="2"/>
        <v>0</v>
      </c>
      <c r="Q42" s="159">
        <f t="shared" si="3"/>
        <v>0</v>
      </c>
    </row>
    <row r="43" spans="1:17" ht="21.85" customHeight="1" x14ac:dyDescent="0.65">
      <c r="A43" s="22" t="s">
        <v>142</v>
      </c>
      <c r="B43" s="23" t="s">
        <v>138</v>
      </c>
      <c r="C43" s="14">
        <v>2.94</v>
      </c>
      <c r="D43" s="166">
        <v>29.49</v>
      </c>
      <c r="E43" s="15"/>
      <c r="F43" s="16"/>
      <c r="G43" s="158">
        <f t="shared" si="4"/>
        <v>0</v>
      </c>
      <c r="H43" s="159">
        <f t="shared" si="5"/>
        <v>0</v>
      </c>
      <c r="J43" s="22" t="s">
        <v>200</v>
      </c>
      <c r="K43" s="23" t="s">
        <v>403</v>
      </c>
      <c r="L43" s="14">
        <v>5.36</v>
      </c>
      <c r="M43" s="166">
        <v>21.45</v>
      </c>
      <c r="N43" s="34"/>
      <c r="O43" s="35"/>
      <c r="P43" s="158">
        <f t="shared" si="2"/>
        <v>0</v>
      </c>
      <c r="Q43" s="159">
        <f t="shared" si="3"/>
        <v>0</v>
      </c>
    </row>
    <row r="44" spans="1:17" ht="21.85" customHeight="1" thickBot="1" x14ac:dyDescent="0.7">
      <c r="A44" s="43" t="s">
        <v>141</v>
      </c>
      <c r="B44" s="44" t="s">
        <v>139</v>
      </c>
      <c r="C44" s="37">
        <v>2.6235294117647059</v>
      </c>
      <c r="D44" s="168">
        <v>26.235294117647058</v>
      </c>
      <c r="E44" s="38"/>
      <c r="F44" s="62"/>
      <c r="G44" s="158">
        <f t="shared" si="4"/>
        <v>0</v>
      </c>
      <c r="H44" s="159">
        <f t="shared" si="5"/>
        <v>0</v>
      </c>
      <c r="J44" s="22" t="s">
        <v>201</v>
      </c>
      <c r="K44" s="23" t="s">
        <v>404</v>
      </c>
      <c r="L44" s="14">
        <v>5.36</v>
      </c>
      <c r="M44" s="166">
        <v>21.45</v>
      </c>
      <c r="N44" s="34"/>
      <c r="O44" s="35"/>
      <c r="P44" s="158">
        <f t="shared" si="2"/>
        <v>0</v>
      </c>
      <c r="Q44" s="159">
        <f t="shared" si="3"/>
        <v>0</v>
      </c>
    </row>
    <row r="45" spans="1:17" ht="21.85" customHeight="1" thickBot="1" x14ac:dyDescent="0.7">
      <c r="A45" s="30"/>
      <c r="B45" s="31" t="s">
        <v>3</v>
      </c>
      <c r="C45" s="36"/>
      <c r="D45" s="36"/>
      <c r="E45" s="28"/>
      <c r="F45" s="29"/>
      <c r="G45" s="158">
        <f t="shared" si="4"/>
        <v>0</v>
      </c>
      <c r="H45" s="159">
        <f t="shared" si="5"/>
        <v>0</v>
      </c>
      <c r="J45" s="105" t="s">
        <v>356</v>
      </c>
      <c r="K45" s="106" t="s">
        <v>405</v>
      </c>
      <c r="L45" s="33">
        <v>4.8099999999999996</v>
      </c>
      <c r="M45" s="165">
        <v>19.23</v>
      </c>
      <c r="N45" s="86"/>
      <c r="O45" s="35"/>
      <c r="P45" s="158">
        <f t="shared" si="2"/>
        <v>0</v>
      </c>
      <c r="Q45" s="159">
        <f t="shared" si="3"/>
        <v>0</v>
      </c>
    </row>
    <row r="46" spans="1:17" ht="21.85" customHeight="1" thickBot="1" x14ac:dyDescent="0.7">
      <c r="A46" s="89" t="s">
        <v>143</v>
      </c>
      <c r="B46" s="21" t="s">
        <v>181</v>
      </c>
      <c r="C46" s="11">
        <v>2.4700000000000002</v>
      </c>
      <c r="D46" s="164">
        <v>29.66</v>
      </c>
      <c r="E46" s="12"/>
      <c r="F46" s="13"/>
      <c r="G46" s="158">
        <f t="shared" si="4"/>
        <v>0</v>
      </c>
      <c r="H46" s="159">
        <f t="shared" si="5"/>
        <v>0</v>
      </c>
      <c r="J46" s="22" t="s">
        <v>202</v>
      </c>
      <c r="K46" s="23" t="s">
        <v>406</v>
      </c>
      <c r="L46" s="14">
        <v>1.88</v>
      </c>
      <c r="M46" s="166">
        <v>11.29</v>
      </c>
      <c r="N46" s="38"/>
      <c r="O46" s="62"/>
      <c r="P46" s="158">
        <f t="shared" si="2"/>
        <v>0</v>
      </c>
      <c r="Q46" s="159">
        <f t="shared" si="3"/>
        <v>0</v>
      </c>
    </row>
    <row r="47" spans="1:17" ht="21.85" customHeight="1" thickBot="1" x14ac:dyDescent="0.7">
      <c r="A47" s="90" t="s">
        <v>144</v>
      </c>
      <c r="B47" s="44" t="s">
        <v>180</v>
      </c>
      <c r="C47" s="37">
        <v>2.5099999999999998</v>
      </c>
      <c r="D47" s="168">
        <v>30.06</v>
      </c>
      <c r="E47" s="38"/>
      <c r="F47" s="62"/>
      <c r="G47" s="158">
        <f t="shared" si="4"/>
        <v>0</v>
      </c>
      <c r="H47" s="159">
        <f t="shared" si="5"/>
        <v>0</v>
      </c>
      <c r="J47" s="30"/>
      <c r="K47" s="31" t="s">
        <v>361</v>
      </c>
      <c r="L47" s="36"/>
      <c r="M47" s="36"/>
      <c r="N47" s="28"/>
      <c r="O47" s="29"/>
      <c r="P47" s="158">
        <f t="shared" si="2"/>
        <v>0</v>
      </c>
      <c r="Q47" s="159">
        <f t="shared" si="3"/>
        <v>0</v>
      </c>
    </row>
    <row r="48" spans="1:17" ht="21.85" customHeight="1" thickBot="1" x14ac:dyDescent="0.7">
      <c r="A48" s="30"/>
      <c r="B48" s="31" t="s">
        <v>4</v>
      </c>
      <c r="C48" s="36"/>
      <c r="D48" s="36"/>
      <c r="E48" s="28"/>
      <c r="F48" s="29"/>
      <c r="G48" s="158">
        <f t="shared" si="4"/>
        <v>0</v>
      </c>
      <c r="H48" s="159">
        <f t="shared" si="5"/>
        <v>0</v>
      </c>
      <c r="J48" s="87" t="s">
        <v>203</v>
      </c>
      <c r="K48" s="21" t="s">
        <v>407</v>
      </c>
      <c r="L48" s="11">
        <v>2.2999999999999998</v>
      </c>
      <c r="M48" s="164">
        <v>27.6</v>
      </c>
      <c r="N48" s="12"/>
      <c r="O48" s="13"/>
      <c r="P48" s="158">
        <f t="shared" si="2"/>
        <v>0</v>
      </c>
      <c r="Q48" s="159">
        <f t="shared" si="3"/>
        <v>0</v>
      </c>
    </row>
    <row r="49" spans="1:18" ht="21.85" customHeight="1" x14ac:dyDescent="0.65">
      <c r="A49" s="89" t="s">
        <v>145</v>
      </c>
      <c r="B49" s="21" t="s">
        <v>182</v>
      </c>
      <c r="C49" s="11">
        <v>3.5</v>
      </c>
      <c r="D49" s="164">
        <v>41.94</v>
      </c>
      <c r="E49" s="12"/>
      <c r="F49" s="13"/>
      <c r="G49" s="158">
        <f t="shared" si="4"/>
        <v>0</v>
      </c>
      <c r="H49" s="159">
        <f t="shared" si="5"/>
        <v>0</v>
      </c>
      <c r="J49" s="82" t="s">
        <v>204</v>
      </c>
      <c r="K49" s="23" t="s">
        <v>207</v>
      </c>
      <c r="L49" s="14">
        <v>4.53</v>
      </c>
      <c r="M49" s="166">
        <v>54.3</v>
      </c>
      <c r="N49" s="15"/>
      <c r="O49" s="16"/>
      <c r="P49" s="158">
        <f t="shared" si="2"/>
        <v>0</v>
      </c>
      <c r="Q49" s="159">
        <f t="shared" si="3"/>
        <v>0</v>
      </c>
    </row>
    <row r="50" spans="1:18" ht="21.85" customHeight="1" x14ac:dyDescent="0.65">
      <c r="A50" s="24" t="s">
        <v>146</v>
      </c>
      <c r="B50" s="23" t="s">
        <v>183</v>
      </c>
      <c r="C50" s="14">
        <v>3.63</v>
      </c>
      <c r="D50" s="166">
        <v>43.63</v>
      </c>
      <c r="E50" s="15"/>
      <c r="F50" s="16"/>
      <c r="G50" s="158">
        <f t="shared" si="4"/>
        <v>0</v>
      </c>
      <c r="H50" s="159">
        <f t="shared" si="5"/>
        <v>0</v>
      </c>
      <c r="J50" s="24" t="s">
        <v>206</v>
      </c>
      <c r="K50" s="23" t="s">
        <v>205</v>
      </c>
      <c r="L50" s="14">
        <v>3.2</v>
      </c>
      <c r="M50" s="166">
        <v>38.409999999999997</v>
      </c>
      <c r="N50" s="15"/>
      <c r="O50" s="16"/>
      <c r="P50" s="158">
        <f t="shared" si="2"/>
        <v>0</v>
      </c>
      <c r="Q50" s="159">
        <f t="shared" si="3"/>
        <v>0</v>
      </c>
    </row>
    <row r="51" spans="1:18" ht="21.85" customHeight="1" x14ac:dyDescent="0.65">
      <c r="A51" s="24" t="s">
        <v>148</v>
      </c>
      <c r="B51" s="23" t="s">
        <v>147</v>
      </c>
      <c r="C51" s="14">
        <v>9.99</v>
      </c>
      <c r="D51" s="166">
        <v>39.96</v>
      </c>
      <c r="E51" s="15"/>
      <c r="F51" s="16"/>
      <c r="G51" s="158">
        <f t="shared" si="4"/>
        <v>0</v>
      </c>
      <c r="H51" s="159">
        <f t="shared" si="5"/>
        <v>0</v>
      </c>
      <c r="J51" s="82" t="s">
        <v>208</v>
      </c>
      <c r="K51" s="23" t="s">
        <v>209</v>
      </c>
      <c r="L51" s="14">
        <v>5.44</v>
      </c>
      <c r="M51" s="166">
        <v>21.75</v>
      </c>
      <c r="N51" s="15"/>
      <c r="O51" s="16"/>
      <c r="P51" s="158">
        <f t="shared" si="2"/>
        <v>0</v>
      </c>
      <c r="Q51" s="159">
        <f t="shared" si="3"/>
        <v>0</v>
      </c>
    </row>
    <row r="52" spans="1:18" ht="21.85" customHeight="1" x14ac:dyDescent="0.65">
      <c r="A52" s="24" t="s">
        <v>149</v>
      </c>
      <c r="B52" s="23" t="s">
        <v>184</v>
      </c>
      <c r="C52" s="14">
        <v>2.5</v>
      </c>
      <c r="D52" s="166">
        <v>29.95</v>
      </c>
      <c r="E52" s="15"/>
      <c r="F52" s="16"/>
      <c r="G52" s="158">
        <f t="shared" si="4"/>
        <v>0</v>
      </c>
      <c r="H52" s="159">
        <f t="shared" si="5"/>
        <v>0</v>
      </c>
      <c r="J52" s="22" t="s">
        <v>210</v>
      </c>
      <c r="K52" s="23" t="s">
        <v>408</v>
      </c>
      <c r="L52" s="14">
        <v>5.4</v>
      </c>
      <c r="M52" s="166">
        <v>21.45</v>
      </c>
      <c r="N52" s="15"/>
      <c r="O52" s="16"/>
      <c r="P52" s="158">
        <f t="shared" si="2"/>
        <v>0</v>
      </c>
      <c r="Q52" s="159">
        <f t="shared" si="3"/>
        <v>0</v>
      </c>
      <c r="R52" s="120"/>
    </row>
    <row r="53" spans="1:18" ht="21.85" customHeight="1" x14ac:dyDescent="0.65">
      <c r="A53" s="24" t="s">
        <v>150</v>
      </c>
      <c r="B53" s="23" t="s">
        <v>185</v>
      </c>
      <c r="C53" s="14">
        <v>2.81</v>
      </c>
      <c r="D53" s="166">
        <v>33.67</v>
      </c>
      <c r="E53" s="15"/>
      <c r="F53" s="16"/>
      <c r="G53" s="158">
        <f t="shared" si="4"/>
        <v>0</v>
      </c>
      <c r="H53" s="159">
        <f t="shared" si="5"/>
        <v>0</v>
      </c>
      <c r="J53" s="22" t="s">
        <v>367</v>
      </c>
      <c r="K53" s="55" t="s">
        <v>409</v>
      </c>
      <c r="L53" s="14">
        <v>15.82</v>
      </c>
      <c r="M53" s="166">
        <v>94.93</v>
      </c>
      <c r="N53" s="64"/>
      <c r="O53" s="16"/>
      <c r="P53" s="158">
        <f t="shared" si="2"/>
        <v>0</v>
      </c>
      <c r="Q53" s="159">
        <f t="shared" si="3"/>
        <v>0</v>
      </c>
    </row>
    <row r="54" spans="1:18" ht="21.85" customHeight="1" x14ac:dyDescent="0.65">
      <c r="A54" s="42" t="s">
        <v>151</v>
      </c>
      <c r="B54" s="26" t="s">
        <v>186</v>
      </c>
      <c r="C54" s="14">
        <v>3.24</v>
      </c>
      <c r="D54" s="167">
        <v>38.92</v>
      </c>
      <c r="E54" s="15"/>
      <c r="F54" s="16"/>
      <c r="G54" s="158">
        <f t="shared" si="4"/>
        <v>0</v>
      </c>
      <c r="H54" s="159">
        <f t="shared" si="5"/>
        <v>0</v>
      </c>
      <c r="J54" s="22" t="s">
        <v>368</v>
      </c>
      <c r="K54" s="147" t="s">
        <v>410</v>
      </c>
      <c r="L54" s="14">
        <v>18.579999999999998</v>
      </c>
      <c r="M54" s="166">
        <v>111.52</v>
      </c>
      <c r="N54" s="64"/>
      <c r="O54" s="16"/>
      <c r="P54" s="158">
        <f t="shared" si="2"/>
        <v>0</v>
      </c>
      <c r="Q54" s="159">
        <f t="shared" si="3"/>
        <v>0</v>
      </c>
    </row>
    <row r="55" spans="1:18" ht="21.85" customHeight="1" thickBot="1" x14ac:dyDescent="0.7">
      <c r="A55" s="90" t="s">
        <v>152</v>
      </c>
      <c r="B55" s="44" t="s">
        <v>187</v>
      </c>
      <c r="C55" s="37">
        <v>3.76</v>
      </c>
      <c r="D55" s="168">
        <v>45.13</v>
      </c>
      <c r="E55" s="38"/>
      <c r="F55" s="62"/>
      <c r="G55" s="158">
        <f t="shared" si="4"/>
        <v>0</v>
      </c>
      <c r="H55" s="159">
        <f t="shared" si="5"/>
        <v>0</v>
      </c>
      <c r="J55" s="22" t="s">
        <v>369</v>
      </c>
      <c r="K55" s="55" t="s">
        <v>411</v>
      </c>
      <c r="L55" s="14">
        <v>14.28</v>
      </c>
      <c r="M55" s="166">
        <v>85.7</v>
      </c>
      <c r="N55" s="64"/>
      <c r="O55" s="16"/>
      <c r="P55" s="158">
        <f t="shared" si="2"/>
        <v>0</v>
      </c>
      <c r="Q55" s="159">
        <f t="shared" si="3"/>
        <v>0</v>
      </c>
    </row>
    <row r="56" spans="1:18" ht="21.85" customHeight="1" thickBot="1" x14ac:dyDescent="0.7">
      <c r="A56" s="30"/>
      <c r="B56" s="31" t="s">
        <v>5</v>
      </c>
      <c r="C56" s="36"/>
      <c r="D56" s="36"/>
      <c r="E56" s="28"/>
      <c r="F56" s="29"/>
      <c r="G56" s="158">
        <f t="shared" si="4"/>
        <v>0</v>
      </c>
      <c r="H56" s="159">
        <f t="shared" si="5"/>
        <v>0</v>
      </c>
      <c r="J56" s="22" t="s">
        <v>383</v>
      </c>
      <c r="K56" s="55" t="s">
        <v>412</v>
      </c>
      <c r="L56" s="14">
        <v>12.17</v>
      </c>
      <c r="M56" s="166">
        <v>97.38</v>
      </c>
      <c r="N56" s="64"/>
      <c r="O56" s="16"/>
      <c r="P56" s="158">
        <f t="shared" si="2"/>
        <v>0</v>
      </c>
      <c r="Q56" s="159">
        <f t="shared" si="3"/>
        <v>0</v>
      </c>
    </row>
    <row r="57" spans="1:18" ht="21.85" customHeight="1" x14ac:dyDescent="0.65">
      <c r="A57" s="89" t="s">
        <v>154</v>
      </c>
      <c r="B57" s="21" t="s">
        <v>153</v>
      </c>
      <c r="C57" s="11">
        <v>6.78</v>
      </c>
      <c r="D57" s="11">
        <v>54.23</v>
      </c>
      <c r="E57" s="12"/>
      <c r="F57" s="13"/>
      <c r="G57" s="158">
        <f>E57*C57</f>
        <v>0</v>
      </c>
      <c r="H57" s="159">
        <f t="shared" si="5"/>
        <v>0</v>
      </c>
      <c r="J57" s="22" t="s">
        <v>370</v>
      </c>
      <c r="K57" s="23" t="s">
        <v>413</v>
      </c>
      <c r="L57" s="14">
        <v>4.3099999999999996</v>
      </c>
      <c r="M57" s="166">
        <v>51.75</v>
      </c>
      <c r="N57" s="15"/>
      <c r="O57" s="16"/>
      <c r="P57" s="158">
        <f t="shared" si="2"/>
        <v>0</v>
      </c>
      <c r="Q57" s="159">
        <f t="shared" si="3"/>
        <v>0</v>
      </c>
    </row>
    <row r="58" spans="1:18" ht="21.85" customHeight="1" thickBot="1" x14ac:dyDescent="0.7">
      <c r="A58" s="43" t="s">
        <v>155</v>
      </c>
      <c r="B58" s="44" t="s">
        <v>393</v>
      </c>
      <c r="C58" s="37">
        <v>66.989999999999995</v>
      </c>
      <c r="D58" s="109"/>
      <c r="E58" s="38"/>
      <c r="F58" s="110"/>
      <c r="G58" s="160">
        <f>E58*C58</f>
        <v>0</v>
      </c>
      <c r="H58" s="161">
        <f t="shared" si="5"/>
        <v>0</v>
      </c>
      <c r="J58" s="122" t="s">
        <v>376</v>
      </c>
      <c r="K58" s="123" t="s">
        <v>414</v>
      </c>
      <c r="L58" s="37">
        <v>22.44</v>
      </c>
      <c r="M58" s="168">
        <v>89.78</v>
      </c>
      <c r="N58" s="124"/>
      <c r="O58" s="62"/>
      <c r="P58" s="160">
        <f>N58*L58</f>
        <v>0</v>
      </c>
      <c r="Q58" s="161">
        <f>O58*M58</f>
        <v>0</v>
      </c>
    </row>
    <row r="59" spans="1:18" ht="21.85" customHeight="1" x14ac:dyDescent="0.65">
      <c r="A59" s="2"/>
      <c r="B59" s="2"/>
      <c r="G59" s="7"/>
      <c r="H59" s="7"/>
      <c r="J59" s="121"/>
      <c r="K59" s="45"/>
      <c r="L59" s="46"/>
      <c r="M59" s="46"/>
      <c r="N59" s="95"/>
      <c r="O59" s="95"/>
      <c r="P59" s="7"/>
      <c r="Q59" s="7"/>
    </row>
    <row r="60" spans="1:18" ht="21.85" customHeight="1" x14ac:dyDescent="0.65">
      <c r="A60" s="2"/>
      <c r="B60" s="45" t="s">
        <v>50</v>
      </c>
      <c r="C60" s="46"/>
      <c r="D60" s="47"/>
      <c r="E60" s="218">
        <f>SUM(G7:G58)</f>
        <v>0</v>
      </c>
      <c r="F60" s="218">
        <f>SUM(H7:H58)</f>
        <v>0</v>
      </c>
      <c r="G60" s="7"/>
      <c r="H60" s="7"/>
      <c r="J60" s="57"/>
      <c r="K60" s="45" t="s">
        <v>50</v>
      </c>
      <c r="L60" s="46"/>
      <c r="M60" s="47"/>
      <c r="N60" s="218">
        <f>SUM(P7:P58)</f>
        <v>0</v>
      </c>
      <c r="O60" s="218">
        <f>SUM(Q7:Q58)</f>
        <v>0</v>
      </c>
      <c r="P60" s="7"/>
      <c r="Q60" s="7"/>
    </row>
    <row r="61" spans="1:18" ht="21.4" thickBot="1" x14ac:dyDescent="0.7">
      <c r="A61" s="2"/>
      <c r="B61" s="45"/>
      <c r="C61" s="46"/>
      <c r="D61" s="47"/>
      <c r="E61" s="95"/>
      <c r="F61" s="95"/>
      <c r="G61" s="7"/>
      <c r="H61" s="7"/>
      <c r="J61" s="57"/>
      <c r="K61" s="45"/>
      <c r="L61" s="46"/>
      <c r="M61" s="47"/>
      <c r="N61" s="95"/>
      <c r="O61" s="95"/>
      <c r="P61" s="7"/>
      <c r="Q61" s="7"/>
    </row>
    <row r="62" spans="1:18" ht="60" thickBot="1" x14ac:dyDescent="0.7">
      <c r="A62" s="187" t="s">
        <v>0</v>
      </c>
      <c r="B62" s="188" t="s">
        <v>1</v>
      </c>
      <c r="C62" s="180" t="s">
        <v>52</v>
      </c>
      <c r="D62" s="181" t="s">
        <v>53</v>
      </c>
      <c r="E62" s="182" t="s">
        <v>48</v>
      </c>
      <c r="F62" s="183" t="s">
        <v>49</v>
      </c>
      <c r="G62" s="184" t="s">
        <v>47</v>
      </c>
      <c r="H62" s="185" t="s">
        <v>57</v>
      </c>
      <c r="J62" s="187" t="s">
        <v>0</v>
      </c>
      <c r="K62" s="188" t="s">
        <v>1</v>
      </c>
      <c r="L62" s="184" t="s">
        <v>52</v>
      </c>
      <c r="M62" s="181" t="s">
        <v>53</v>
      </c>
      <c r="N62" s="182" t="s">
        <v>48</v>
      </c>
      <c r="O62" s="183" t="s">
        <v>49</v>
      </c>
      <c r="P62" s="184" t="s">
        <v>47</v>
      </c>
      <c r="Q62" s="185" t="s">
        <v>57</v>
      </c>
    </row>
    <row r="63" spans="1:18" ht="21.85" customHeight="1" thickBot="1" x14ac:dyDescent="0.7">
      <c r="A63" s="73"/>
      <c r="B63" s="74" t="s">
        <v>12</v>
      </c>
      <c r="C63" s="75"/>
      <c r="D63" s="75"/>
      <c r="E63" s="76"/>
      <c r="F63" s="77"/>
      <c r="G63" s="155"/>
      <c r="H63" s="155"/>
      <c r="J63" s="51"/>
      <c r="K63" s="58" t="s">
        <v>51</v>
      </c>
      <c r="L63" s="59"/>
      <c r="M63" s="59"/>
      <c r="N63" s="28"/>
      <c r="O63" s="29"/>
      <c r="P63" s="155"/>
      <c r="Q63" s="155"/>
    </row>
    <row r="64" spans="1:18" ht="21.85" customHeight="1" x14ac:dyDescent="0.65">
      <c r="A64" s="20" t="s">
        <v>211</v>
      </c>
      <c r="B64" s="21" t="s">
        <v>212</v>
      </c>
      <c r="C64" s="14">
        <v>3.05</v>
      </c>
      <c r="D64" s="164">
        <v>36.57</v>
      </c>
      <c r="E64" s="12"/>
      <c r="F64" s="13"/>
      <c r="G64" s="156">
        <f>E64*C64</f>
        <v>0</v>
      </c>
      <c r="H64" s="157">
        <f>F64*D64</f>
        <v>0</v>
      </c>
      <c r="J64" s="20" t="s">
        <v>296</v>
      </c>
      <c r="K64" s="21" t="s">
        <v>72</v>
      </c>
      <c r="L64" s="11">
        <v>1.58</v>
      </c>
      <c r="M64" s="11">
        <v>15.8</v>
      </c>
      <c r="N64" s="96"/>
      <c r="O64" s="208"/>
      <c r="P64" s="156">
        <f>N64*L64</f>
        <v>0</v>
      </c>
      <c r="Q64" s="157">
        <f>O64*M64</f>
        <v>0</v>
      </c>
    </row>
    <row r="65" spans="1:19" ht="21.85" customHeight="1" x14ac:dyDescent="0.65">
      <c r="A65" s="22" t="s">
        <v>213</v>
      </c>
      <c r="B65" s="23" t="s">
        <v>214</v>
      </c>
      <c r="C65" s="14">
        <v>2.68</v>
      </c>
      <c r="D65" s="166">
        <v>32.15</v>
      </c>
      <c r="E65" s="15"/>
      <c r="F65" s="16"/>
      <c r="G65" s="158">
        <f t="shared" ref="G65:G125" si="10">E65*C65</f>
        <v>0</v>
      </c>
      <c r="H65" s="159">
        <f t="shared" ref="H65:H125" si="11">F65*D65</f>
        <v>0</v>
      </c>
      <c r="J65" s="22" t="s">
        <v>298</v>
      </c>
      <c r="K65" s="23" t="s">
        <v>297</v>
      </c>
      <c r="L65" s="33">
        <v>1.58</v>
      </c>
      <c r="M65" s="14">
        <v>15.8</v>
      </c>
      <c r="N65" s="97"/>
      <c r="O65" s="209"/>
      <c r="P65" s="158">
        <f t="shared" ref="P65:P116" si="12">N65*L65</f>
        <v>0</v>
      </c>
      <c r="Q65" s="159">
        <f t="shared" ref="Q65:Q116" si="13">O65*M65</f>
        <v>0</v>
      </c>
    </row>
    <row r="66" spans="1:19" ht="21.85" customHeight="1" x14ac:dyDescent="0.65">
      <c r="A66" s="22" t="s">
        <v>215</v>
      </c>
      <c r="B66" s="23" t="s">
        <v>216</v>
      </c>
      <c r="C66" s="14">
        <v>4.16</v>
      </c>
      <c r="D66" s="166">
        <v>49.94</v>
      </c>
      <c r="E66" s="15"/>
      <c r="F66" s="16"/>
      <c r="G66" s="158">
        <f t="shared" si="10"/>
        <v>0</v>
      </c>
      <c r="H66" s="159">
        <f t="shared" si="11"/>
        <v>0</v>
      </c>
      <c r="J66" s="39" t="s">
        <v>299</v>
      </c>
      <c r="K66" s="40" t="s">
        <v>73</v>
      </c>
      <c r="L66" s="33">
        <v>1.58</v>
      </c>
      <c r="M66" s="14">
        <v>15.8</v>
      </c>
      <c r="N66" s="98"/>
      <c r="O66" s="210"/>
      <c r="P66" s="158">
        <f t="shared" si="12"/>
        <v>0</v>
      </c>
      <c r="Q66" s="159">
        <f t="shared" si="13"/>
        <v>0</v>
      </c>
    </row>
    <row r="67" spans="1:19" ht="21.85" customHeight="1" x14ac:dyDescent="0.65">
      <c r="A67" s="22" t="s">
        <v>219</v>
      </c>
      <c r="B67" s="23" t="s">
        <v>217</v>
      </c>
      <c r="C67" s="14">
        <v>4.16</v>
      </c>
      <c r="D67" s="166">
        <v>49.94</v>
      </c>
      <c r="E67" s="15"/>
      <c r="F67" s="16"/>
      <c r="G67" s="158">
        <f t="shared" si="10"/>
        <v>0</v>
      </c>
      <c r="H67" s="159">
        <f t="shared" si="11"/>
        <v>0</v>
      </c>
      <c r="J67" s="22" t="s">
        <v>300</v>
      </c>
      <c r="K67" s="23" t="s">
        <v>74</v>
      </c>
      <c r="L67" s="14">
        <v>1.58</v>
      </c>
      <c r="M67" s="14">
        <v>15.8</v>
      </c>
      <c r="N67" s="99"/>
      <c r="O67" s="211"/>
      <c r="P67" s="158">
        <f t="shared" si="12"/>
        <v>0</v>
      </c>
      <c r="Q67" s="159">
        <f t="shared" si="13"/>
        <v>0</v>
      </c>
    </row>
    <row r="68" spans="1:19" ht="21.85" customHeight="1" x14ac:dyDescent="0.65">
      <c r="A68" s="22" t="s">
        <v>220</v>
      </c>
      <c r="B68" s="23" t="s">
        <v>218</v>
      </c>
      <c r="C68" s="14">
        <v>2.99</v>
      </c>
      <c r="D68" s="166">
        <v>35.85</v>
      </c>
      <c r="E68" s="15"/>
      <c r="F68" s="16"/>
      <c r="G68" s="158">
        <f t="shared" si="10"/>
        <v>0</v>
      </c>
      <c r="H68" s="159">
        <f t="shared" si="11"/>
        <v>0</v>
      </c>
      <c r="J68" s="25" t="s">
        <v>301</v>
      </c>
      <c r="K68" s="26" t="s">
        <v>75</v>
      </c>
      <c r="L68" s="14">
        <v>1.52</v>
      </c>
      <c r="M68" s="17">
        <v>18.239999999999998</v>
      </c>
      <c r="N68" s="100"/>
      <c r="O68" s="212"/>
      <c r="P68" s="158">
        <f t="shared" si="12"/>
        <v>0</v>
      </c>
      <c r="Q68" s="159">
        <f t="shared" si="13"/>
        <v>0</v>
      </c>
    </row>
    <row r="69" spans="1:19" ht="21.85" customHeight="1" x14ac:dyDescent="0.65">
      <c r="A69" s="22" t="s">
        <v>221</v>
      </c>
      <c r="B69" s="23" t="s">
        <v>13</v>
      </c>
      <c r="C69" s="14">
        <v>2.33</v>
      </c>
      <c r="D69" s="166">
        <v>28.01</v>
      </c>
      <c r="E69" s="15"/>
      <c r="F69" s="16"/>
      <c r="G69" s="158">
        <f t="shared" si="10"/>
        <v>0</v>
      </c>
      <c r="H69" s="159">
        <f t="shared" si="11"/>
        <v>0</v>
      </c>
      <c r="J69" s="25" t="s">
        <v>302</v>
      </c>
      <c r="K69" s="26" t="s">
        <v>76</v>
      </c>
      <c r="L69" s="14">
        <v>1.52</v>
      </c>
      <c r="M69" s="17">
        <v>18.239999999999998</v>
      </c>
      <c r="N69" s="100"/>
      <c r="O69" s="212"/>
      <c r="P69" s="158">
        <f t="shared" si="12"/>
        <v>0</v>
      </c>
      <c r="Q69" s="159">
        <f t="shared" si="13"/>
        <v>0</v>
      </c>
    </row>
    <row r="70" spans="1:19" ht="21.85" customHeight="1" x14ac:dyDescent="0.65">
      <c r="A70" s="25" t="s">
        <v>222</v>
      </c>
      <c r="B70" s="26" t="s">
        <v>223</v>
      </c>
      <c r="C70" s="14">
        <v>26.39</v>
      </c>
      <c r="D70" s="167">
        <v>158.36000000000001</v>
      </c>
      <c r="E70" s="18"/>
      <c r="F70" s="19"/>
      <c r="G70" s="158">
        <f t="shared" si="10"/>
        <v>0</v>
      </c>
      <c r="H70" s="159">
        <f t="shared" si="11"/>
        <v>0</v>
      </c>
      <c r="J70" s="25" t="s">
        <v>303</v>
      </c>
      <c r="K70" s="26" t="s">
        <v>77</v>
      </c>
      <c r="L70" s="14">
        <v>1.52</v>
      </c>
      <c r="M70" s="17">
        <v>18.239999999999998</v>
      </c>
      <c r="N70" s="100"/>
      <c r="O70" s="212"/>
      <c r="P70" s="158">
        <f t="shared" si="12"/>
        <v>0</v>
      </c>
      <c r="Q70" s="159">
        <f t="shared" si="13"/>
        <v>0</v>
      </c>
    </row>
    <row r="71" spans="1:19" ht="21.85" customHeight="1" thickBot="1" x14ac:dyDescent="0.7">
      <c r="A71" s="22" t="s">
        <v>224</v>
      </c>
      <c r="B71" s="23" t="s">
        <v>56</v>
      </c>
      <c r="C71" s="14">
        <v>4.4000000000000004</v>
      </c>
      <c r="D71" s="162"/>
      <c r="E71" s="38"/>
      <c r="F71" s="110"/>
      <c r="G71" s="158">
        <f t="shared" si="10"/>
        <v>0</v>
      </c>
      <c r="H71" s="159">
        <f t="shared" si="11"/>
        <v>0</v>
      </c>
      <c r="J71" s="25" t="s">
        <v>304</v>
      </c>
      <c r="K71" s="26" t="s">
        <v>78</v>
      </c>
      <c r="L71" s="14">
        <v>1.52</v>
      </c>
      <c r="M71" s="17">
        <v>18.239999999999998</v>
      </c>
      <c r="N71" s="100"/>
      <c r="O71" s="212"/>
      <c r="P71" s="158">
        <f t="shared" si="12"/>
        <v>0</v>
      </c>
      <c r="Q71" s="159">
        <f t="shared" si="13"/>
        <v>0</v>
      </c>
    </row>
    <row r="72" spans="1:19" ht="21.85" customHeight="1" thickBot="1" x14ac:dyDescent="0.7">
      <c r="A72" s="30"/>
      <c r="B72" s="31" t="s">
        <v>14</v>
      </c>
      <c r="C72" s="36"/>
      <c r="D72" s="36"/>
      <c r="E72" s="28"/>
      <c r="F72" s="29"/>
      <c r="G72" s="158">
        <f t="shared" si="10"/>
        <v>0</v>
      </c>
      <c r="H72" s="159">
        <f t="shared" si="11"/>
        <v>0</v>
      </c>
      <c r="J72" s="25" t="s">
        <v>305</v>
      </c>
      <c r="K72" s="26" t="s">
        <v>79</v>
      </c>
      <c r="L72" s="14">
        <v>1.52</v>
      </c>
      <c r="M72" s="17">
        <v>18.239999999999998</v>
      </c>
      <c r="N72" s="100"/>
      <c r="O72" s="212"/>
      <c r="P72" s="158">
        <f t="shared" si="12"/>
        <v>0</v>
      </c>
      <c r="Q72" s="159">
        <f t="shared" si="13"/>
        <v>0</v>
      </c>
    </row>
    <row r="73" spans="1:19" ht="21.85" customHeight="1" x14ac:dyDescent="0.65">
      <c r="A73" s="39" t="s">
        <v>225</v>
      </c>
      <c r="B73" s="40" t="s">
        <v>15</v>
      </c>
      <c r="C73" s="14">
        <v>5.77</v>
      </c>
      <c r="D73" s="171"/>
      <c r="E73" s="12"/>
      <c r="F73" s="92"/>
      <c r="G73" s="158">
        <f t="shared" si="10"/>
        <v>0</v>
      </c>
      <c r="H73" s="159">
        <f t="shared" si="11"/>
        <v>0</v>
      </c>
      <c r="J73" s="25" t="s">
        <v>313</v>
      </c>
      <c r="K73" s="26" t="s">
        <v>306</v>
      </c>
      <c r="L73" s="14">
        <v>3.4</v>
      </c>
      <c r="M73" s="17">
        <v>40.799999999999997</v>
      </c>
      <c r="N73" s="100"/>
      <c r="O73" s="212"/>
      <c r="P73" s="158">
        <f>N73*L73</f>
        <v>0</v>
      </c>
      <c r="Q73" s="159">
        <f>O73*M73</f>
        <v>0</v>
      </c>
    </row>
    <row r="74" spans="1:19" ht="21.85" customHeight="1" x14ac:dyDescent="0.65">
      <c r="A74" s="22" t="s">
        <v>227</v>
      </c>
      <c r="B74" s="23" t="s">
        <v>16</v>
      </c>
      <c r="C74" s="14">
        <v>7.06</v>
      </c>
      <c r="D74" s="162"/>
      <c r="E74" s="15"/>
      <c r="F74" s="56"/>
      <c r="G74" s="158">
        <f t="shared" si="10"/>
        <v>0</v>
      </c>
      <c r="H74" s="159">
        <f t="shared" si="11"/>
        <v>0</v>
      </c>
      <c r="J74" s="25" t="s">
        <v>314</v>
      </c>
      <c r="K74" s="26" t="s">
        <v>307</v>
      </c>
      <c r="L74" s="14">
        <v>3.4</v>
      </c>
      <c r="M74" s="17">
        <v>40.799999999999997</v>
      </c>
      <c r="N74" s="100"/>
      <c r="O74" s="212"/>
      <c r="P74" s="158">
        <f t="shared" si="12"/>
        <v>0</v>
      </c>
      <c r="Q74" s="159">
        <f t="shared" si="13"/>
        <v>0</v>
      </c>
    </row>
    <row r="75" spans="1:19" ht="21.85" customHeight="1" x14ac:dyDescent="0.65">
      <c r="A75" s="22" t="s">
        <v>228</v>
      </c>
      <c r="B75" s="23" t="s">
        <v>226</v>
      </c>
      <c r="C75" s="14">
        <v>8.34</v>
      </c>
      <c r="D75" s="162"/>
      <c r="E75" s="15"/>
      <c r="F75" s="56"/>
      <c r="G75" s="158">
        <f t="shared" si="10"/>
        <v>0</v>
      </c>
      <c r="H75" s="159">
        <f t="shared" si="11"/>
        <v>0</v>
      </c>
      <c r="J75" s="25" t="s">
        <v>315</v>
      </c>
      <c r="K75" s="26" t="s">
        <v>308</v>
      </c>
      <c r="L75" s="14">
        <v>3.4</v>
      </c>
      <c r="M75" s="17">
        <v>40.799999999999997</v>
      </c>
      <c r="N75" s="100"/>
      <c r="O75" s="212"/>
      <c r="P75" s="158">
        <f t="shared" si="12"/>
        <v>0</v>
      </c>
      <c r="Q75" s="159">
        <f t="shared" si="13"/>
        <v>0</v>
      </c>
    </row>
    <row r="76" spans="1:19" ht="21.85" customHeight="1" x14ac:dyDescent="0.65">
      <c r="A76" s="22" t="s">
        <v>229</v>
      </c>
      <c r="B76" s="23" t="s">
        <v>17</v>
      </c>
      <c r="C76" s="14">
        <v>4.8099999999999996</v>
      </c>
      <c r="D76" s="162"/>
      <c r="E76" s="15"/>
      <c r="F76" s="56"/>
      <c r="G76" s="158">
        <f t="shared" si="10"/>
        <v>0</v>
      </c>
      <c r="H76" s="159">
        <f t="shared" si="11"/>
        <v>0</v>
      </c>
      <c r="J76" s="25" t="s">
        <v>316</v>
      </c>
      <c r="K76" s="26" t="s">
        <v>309</v>
      </c>
      <c r="L76" s="14">
        <v>3.4</v>
      </c>
      <c r="M76" s="17">
        <v>40.799999999999997</v>
      </c>
      <c r="N76" s="100"/>
      <c r="O76" s="212"/>
      <c r="P76" s="158">
        <f t="shared" si="12"/>
        <v>0</v>
      </c>
      <c r="Q76" s="159">
        <f t="shared" si="13"/>
        <v>0</v>
      </c>
    </row>
    <row r="77" spans="1:19" ht="21.85" customHeight="1" x14ac:dyDescent="0.65">
      <c r="A77" s="22" t="s">
        <v>230</v>
      </c>
      <c r="B77" s="23" t="s">
        <v>18</v>
      </c>
      <c r="C77" s="14">
        <v>5.56</v>
      </c>
      <c r="D77" s="162"/>
      <c r="E77" s="15"/>
      <c r="F77" s="56"/>
      <c r="G77" s="158">
        <f t="shared" si="10"/>
        <v>0</v>
      </c>
      <c r="H77" s="159">
        <f t="shared" si="11"/>
        <v>0</v>
      </c>
      <c r="J77" s="25" t="s">
        <v>317</v>
      </c>
      <c r="K77" s="26" t="s">
        <v>310</v>
      </c>
      <c r="L77" s="14">
        <v>3.4</v>
      </c>
      <c r="M77" s="17">
        <v>40.799999999999997</v>
      </c>
      <c r="N77" s="100"/>
      <c r="O77" s="212"/>
      <c r="P77" s="158">
        <f t="shared" si="12"/>
        <v>0</v>
      </c>
      <c r="Q77" s="159">
        <f t="shared" si="13"/>
        <v>0</v>
      </c>
    </row>
    <row r="78" spans="1:19" ht="21.85" customHeight="1" x14ac:dyDescent="0.65">
      <c r="A78" s="22" t="s">
        <v>231</v>
      </c>
      <c r="B78" s="23" t="s">
        <v>19</v>
      </c>
      <c r="C78" s="14">
        <v>7.18</v>
      </c>
      <c r="D78" s="162"/>
      <c r="E78" s="15"/>
      <c r="F78" s="56"/>
      <c r="G78" s="158">
        <f t="shared" si="10"/>
        <v>0</v>
      </c>
      <c r="H78" s="159">
        <f t="shared" si="11"/>
        <v>0</v>
      </c>
      <c r="J78" s="25" t="s">
        <v>318</v>
      </c>
      <c r="K78" s="26" t="s">
        <v>311</v>
      </c>
      <c r="L78" s="14">
        <v>3.4</v>
      </c>
      <c r="M78" s="17">
        <v>40.799999999999997</v>
      </c>
      <c r="N78" s="100"/>
      <c r="O78" s="212"/>
      <c r="P78" s="158">
        <f t="shared" si="12"/>
        <v>0</v>
      </c>
      <c r="Q78" s="159">
        <f t="shared" si="13"/>
        <v>0</v>
      </c>
      <c r="S78" s="1" t="s">
        <v>58</v>
      </c>
    </row>
    <row r="79" spans="1:19" ht="21.85" customHeight="1" thickBot="1" x14ac:dyDescent="0.7">
      <c r="A79" s="25" t="s">
        <v>232</v>
      </c>
      <c r="B79" s="26" t="s">
        <v>20</v>
      </c>
      <c r="C79" s="14">
        <v>9.6199999999999992</v>
      </c>
      <c r="D79" s="172"/>
      <c r="E79" s="38"/>
      <c r="F79" s="110"/>
      <c r="G79" s="158">
        <f t="shared" si="10"/>
        <v>0</v>
      </c>
      <c r="H79" s="159">
        <f t="shared" si="11"/>
        <v>0</v>
      </c>
      <c r="J79" s="43" t="s">
        <v>319</v>
      </c>
      <c r="K79" s="44" t="s">
        <v>312</v>
      </c>
      <c r="L79" s="37">
        <v>3.4</v>
      </c>
      <c r="M79" s="37">
        <v>40.799999999999997</v>
      </c>
      <c r="N79" s="101"/>
      <c r="O79" s="213"/>
      <c r="P79" s="158">
        <f>N79*L79</f>
        <v>0</v>
      </c>
      <c r="Q79" s="159">
        <f t="shared" si="13"/>
        <v>0</v>
      </c>
    </row>
    <row r="80" spans="1:19" ht="21.85" customHeight="1" thickBot="1" x14ac:dyDescent="0.7">
      <c r="A80" s="30"/>
      <c r="B80" s="31" t="s">
        <v>21</v>
      </c>
      <c r="C80" s="48"/>
      <c r="D80" s="48"/>
      <c r="E80" s="28"/>
      <c r="F80" s="29"/>
      <c r="G80" s="158">
        <f t="shared" si="10"/>
        <v>0</v>
      </c>
      <c r="H80" s="159">
        <f t="shared" si="11"/>
        <v>0</v>
      </c>
      <c r="J80" s="49"/>
      <c r="K80" s="50" t="s">
        <v>28</v>
      </c>
      <c r="L80" s="48"/>
      <c r="M80" s="48"/>
      <c r="N80" s="28"/>
      <c r="O80" s="29"/>
      <c r="P80" s="158">
        <f t="shared" si="12"/>
        <v>0</v>
      </c>
      <c r="Q80" s="159">
        <f t="shared" si="13"/>
        <v>0</v>
      </c>
    </row>
    <row r="81" spans="1:17" ht="21.85" customHeight="1" x14ac:dyDescent="0.65">
      <c r="A81" s="39" t="s">
        <v>237</v>
      </c>
      <c r="B81" s="40" t="s">
        <v>238</v>
      </c>
      <c r="C81" s="14">
        <v>2.82</v>
      </c>
      <c r="D81" s="165">
        <v>28.2</v>
      </c>
      <c r="E81" s="12"/>
      <c r="F81" s="13"/>
      <c r="G81" s="158">
        <f t="shared" si="10"/>
        <v>0</v>
      </c>
      <c r="H81" s="159">
        <f t="shared" si="11"/>
        <v>0</v>
      </c>
      <c r="J81" s="20" t="s">
        <v>249</v>
      </c>
      <c r="K81" s="21" t="s">
        <v>263</v>
      </c>
      <c r="L81" s="11">
        <v>218.5</v>
      </c>
      <c r="M81" s="91"/>
      <c r="N81" s="12"/>
      <c r="O81" s="92"/>
      <c r="P81" s="158">
        <f t="shared" si="12"/>
        <v>0</v>
      </c>
      <c r="Q81" s="159">
        <f t="shared" si="13"/>
        <v>0</v>
      </c>
    </row>
    <row r="82" spans="1:17" ht="21.85" customHeight="1" x14ac:dyDescent="0.65">
      <c r="A82" s="39" t="s">
        <v>236</v>
      </c>
      <c r="B82" s="40" t="s">
        <v>22</v>
      </c>
      <c r="C82" s="14">
        <v>2.76</v>
      </c>
      <c r="D82" s="165">
        <v>27.6</v>
      </c>
      <c r="E82" s="34"/>
      <c r="F82" s="35"/>
      <c r="G82" s="158">
        <f t="shared" si="10"/>
        <v>0</v>
      </c>
      <c r="H82" s="159">
        <f t="shared" si="11"/>
        <v>0</v>
      </c>
      <c r="J82" s="39" t="s">
        <v>256</v>
      </c>
      <c r="K82" s="40" t="s">
        <v>262</v>
      </c>
      <c r="L82" s="14">
        <v>9.14</v>
      </c>
      <c r="M82" s="53"/>
      <c r="N82" s="34"/>
      <c r="O82" s="214"/>
      <c r="P82" s="158">
        <f t="shared" si="12"/>
        <v>0</v>
      </c>
      <c r="Q82" s="159">
        <f t="shared" si="13"/>
        <v>0</v>
      </c>
    </row>
    <row r="83" spans="1:17" ht="21.85" customHeight="1" x14ac:dyDescent="0.65">
      <c r="A83" s="22" t="s">
        <v>239</v>
      </c>
      <c r="B83" s="23" t="s">
        <v>23</v>
      </c>
      <c r="C83" s="14">
        <v>2.5499999999999998</v>
      </c>
      <c r="D83" s="166">
        <v>25.53</v>
      </c>
      <c r="E83" s="34"/>
      <c r="F83" s="35"/>
      <c r="G83" s="158">
        <f t="shared" si="10"/>
        <v>0</v>
      </c>
      <c r="H83" s="159">
        <f t="shared" si="11"/>
        <v>0</v>
      </c>
      <c r="J83" s="22" t="s">
        <v>255</v>
      </c>
      <c r="K83" s="23" t="s">
        <v>250</v>
      </c>
      <c r="L83" s="14">
        <v>17.190000000000001</v>
      </c>
      <c r="M83" s="54"/>
      <c r="N83" s="15"/>
      <c r="O83" s="56"/>
      <c r="P83" s="158">
        <f t="shared" si="12"/>
        <v>0</v>
      </c>
      <c r="Q83" s="159">
        <f t="shared" si="13"/>
        <v>0</v>
      </c>
    </row>
    <row r="84" spans="1:17" ht="21.85" customHeight="1" x14ac:dyDescent="0.65">
      <c r="A84" s="22" t="s">
        <v>240</v>
      </c>
      <c r="B84" s="23" t="s">
        <v>24</v>
      </c>
      <c r="C84" s="14">
        <v>2.5499999999999998</v>
      </c>
      <c r="D84" s="166">
        <v>25.53</v>
      </c>
      <c r="E84" s="34"/>
      <c r="F84" s="35"/>
      <c r="G84" s="158">
        <f t="shared" si="10"/>
        <v>0</v>
      </c>
      <c r="H84" s="159">
        <f t="shared" si="11"/>
        <v>0</v>
      </c>
      <c r="J84" s="22" t="s">
        <v>254</v>
      </c>
      <c r="K84" s="23" t="s">
        <v>251</v>
      </c>
      <c r="L84" s="14">
        <v>12.59</v>
      </c>
      <c r="M84" s="54"/>
      <c r="N84" s="15"/>
      <c r="O84" s="56"/>
      <c r="P84" s="158">
        <f t="shared" si="12"/>
        <v>0</v>
      </c>
      <c r="Q84" s="159">
        <f t="shared" si="13"/>
        <v>0</v>
      </c>
    </row>
    <row r="85" spans="1:17" ht="21.85" customHeight="1" x14ac:dyDescent="0.65">
      <c r="A85" s="22" t="s">
        <v>241</v>
      </c>
      <c r="B85" s="23" t="s">
        <v>233</v>
      </c>
      <c r="C85" s="14">
        <v>5.12</v>
      </c>
      <c r="D85" s="166">
        <v>51.2</v>
      </c>
      <c r="E85" s="34"/>
      <c r="F85" s="35"/>
      <c r="G85" s="158">
        <f t="shared" si="10"/>
        <v>0</v>
      </c>
      <c r="H85" s="159">
        <f t="shared" si="11"/>
        <v>0</v>
      </c>
      <c r="J85" s="22" t="s">
        <v>253</v>
      </c>
      <c r="K85" s="23" t="s">
        <v>29</v>
      </c>
      <c r="L85" s="14">
        <v>9.83</v>
      </c>
      <c r="M85" s="54"/>
      <c r="N85" s="15"/>
      <c r="O85" s="56"/>
      <c r="P85" s="158">
        <f t="shared" si="12"/>
        <v>0</v>
      </c>
      <c r="Q85" s="159">
        <f t="shared" si="13"/>
        <v>0</v>
      </c>
    </row>
    <row r="86" spans="1:17" ht="21.85" customHeight="1" x14ac:dyDescent="0.65">
      <c r="A86" s="22" t="s">
        <v>242</v>
      </c>
      <c r="B86" s="23" t="s">
        <v>234</v>
      </c>
      <c r="C86" s="14">
        <v>4.53</v>
      </c>
      <c r="D86" s="166">
        <v>45.31</v>
      </c>
      <c r="E86" s="34"/>
      <c r="F86" s="35"/>
      <c r="G86" s="158">
        <f t="shared" si="10"/>
        <v>0</v>
      </c>
      <c r="H86" s="159">
        <f t="shared" si="11"/>
        <v>0</v>
      </c>
      <c r="J86" s="25" t="s">
        <v>252</v>
      </c>
      <c r="K86" s="26" t="s">
        <v>261</v>
      </c>
      <c r="L86" s="17">
        <v>24.54</v>
      </c>
      <c r="M86" s="52"/>
      <c r="N86" s="18"/>
      <c r="O86" s="215"/>
      <c r="P86" s="158">
        <f t="shared" si="12"/>
        <v>0</v>
      </c>
      <c r="Q86" s="159">
        <f t="shared" si="13"/>
        <v>0</v>
      </c>
    </row>
    <row r="87" spans="1:17" ht="21.85" customHeight="1" thickBot="1" x14ac:dyDescent="0.7">
      <c r="A87" s="25" t="s">
        <v>243</v>
      </c>
      <c r="B87" s="26" t="s">
        <v>235</v>
      </c>
      <c r="C87" s="14">
        <v>4.53</v>
      </c>
      <c r="D87" s="167">
        <v>45.31</v>
      </c>
      <c r="E87" s="66"/>
      <c r="F87" s="88"/>
      <c r="G87" s="158">
        <f t="shared" si="10"/>
        <v>0</v>
      </c>
      <c r="H87" s="159">
        <f t="shared" si="11"/>
        <v>0</v>
      </c>
      <c r="J87" s="22" t="s">
        <v>257</v>
      </c>
      <c r="K87" s="23" t="s">
        <v>258</v>
      </c>
      <c r="L87" s="14">
        <v>54.53</v>
      </c>
      <c r="M87" s="54"/>
      <c r="N87" s="15"/>
      <c r="O87" s="56"/>
      <c r="P87" s="158">
        <f t="shared" si="12"/>
        <v>0</v>
      </c>
      <c r="Q87" s="159">
        <f t="shared" si="13"/>
        <v>0</v>
      </c>
    </row>
    <row r="88" spans="1:17" ht="21.85" customHeight="1" thickBot="1" x14ac:dyDescent="0.7">
      <c r="A88" s="49"/>
      <c r="B88" s="50" t="s">
        <v>25</v>
      </c>
      <c r="C88" s="48"/>
      <c r="D88" s="48"/>
      <c r="E88" s="28"/>
      <c r="F88" s="29"/>
      <c r="G88" s="158">
        <f t="shared" si="10"/>
        <v>0</v>
      </c>
      <c r="H88" s="159">
        <f t="shared" si="11"/>
        <v>0</v>
      </c>
      <c r="J88" s="43" t="s">
        <v>259</v>
      </c>
      <c r="K88" s="44" t="s">
        <v>260</v>
      </c>
      <c r="L88" s="37">
        <v>71.099999999999994</v>
      </c>
      <c r="M88" s="109"/>
      <c r="N88" s="38"/>
      <c r="O88" s="110"/>
      <c r="P88" s="158">
        <f t="shared" si="12"/>
        <v>0</v>
      </c>
      <c r="Q88" s="159">
        <f t="shared" si="13"/>
        <v>0</v>
      </c>
    </row>
    <row r="89" spans="1:17" ht="21.85" customHeight="1" thickBot="1" x14ac:dyDescent="0.7">
      <c r="A89" s="20" t="s">
        <v>244</v>
      </c>
      <c r="B89" s="21" t="s">
        <v>415</v>
      </c>
      <c r="C89" s="11">
        <v>29.97</v>
      </c>
      <c r="D89" s="173"/>
      <c r="E89" s="12"/>
      <c r="F89" s="92"/>
      <c r="G89" s="158">
        <f t="shared" si="10"/>
        <v>0</v>
      </c>
      <c r="H89" s="159">
        <f t="shared" si="11"/>
        <v>0</v>
      </c>
      <c r="J89" s="51"/>
      <c r="K89" s="58" t="s">
        <v>34</v>
      </c>
      <c r="L89" s="59"/>
      <c r="M89" s="59"/>
      <c r="N89" s="28"/>
      <c r="O89" s="29"/>
      <c r="P89" s="158">
        <f t="shared" si="12"/>
        <v>0</v>
      </c>
      <c r="Q89" s="159">
        <f t="shared" si="13"/>
        <v>0</v>
      </c>
    </row>
    <row r="90" spans="1:17" ht="21.85" customHeight="1" x14ac:dyDescent="0.65">
      <c r="A90" s="22" t="s">
        <v>245</v>
      </c>
      <c r="B90" s="23" t="s">
        <v>41</v>
      </c>
      <c r="C90" s="14">
        <v>9.25</v>
      </c>
      <c r="D90" s="162"/>
      <c r="E90" s="15"/>
      <c r="F90" s="56"/>
      <c r="G90" s="158">
        <f t="shared" si="10"/>
        <v>0</v>
      </c>
      <c r="H90" s="159">
        <f t="shared" si="11"/>
        <v>0</v>
      </c>
      <c r="J90" s="20" t="s">
        <v>337</v>
      </c>
      <c r="K90" s="21" t="s">
        <v>339</v>
      </c>
      <c r="L90" s="11">
        <v>10.93</v>
      </c>
      <c r="M90" s="11">
        <v>54.63</v>
      </c>
      <c r="N90" s="12"/>
      <c r="O90" s="13"/>
      <c r="P90" s="158">
        <f t="shared" si="12"/>
        <v>0</v>
      </c>
      <c r="Q90" s="159">
        <f t="shared" si="13"/>
        <v>0</v>
      </c>
    </row>
    <row r="91" spans="1:17" ht="21.85" customHeight="1" x14ac:dyDescent="0.65">
      <c r="A91" s="22" t="s">
        <v>246</v>
      </c>
      <c r="B91" s="23" t="s">
        <v>26</v>
      </c>
      <c r="C91" s="14">
        <v>26.517647058823528</v>
      </c>
      <c r="D91" s="162"/>
      <c r="E91" s="15"/>
      <c r="F91" s="56"/>
      <c r="G91" s="158">
        <f t="shared" si="10"/>
        <v>0</v>
      </c>
      <c r="H91" s="159">
        <f t="shared" si="11"/>
        <v>0</v>
      </c>
      <c r="J91" s="22" t="s">
        <v>338</v>
      </c>
      <c r="K91" s="23" t="s">
        <v>343</v>
      </c>
      <c r="L91" s="14">
        <v>7.82</v>
      </c>
      <c r="M91" s="14">
        <v>39.1</v>
      </c>
      <c r="N91" s="15"/>
      <c r="O91" s="16"/>
      <c r="P91" s="158">
        <f t="shared" si="12"/>
        <v>0</v>
      </c>
      <c r="Q91" s="159">
        <f t="shared" si="13"/>
        <v>0</v>
      </c>
    </row>
    <row r="92" spans="1:17" ht="21.85" customHeight="1" x14ac:dyDescent="0.65">
      <c r="A92" s="22" t="s">
        <v>270</v>
      </c>
      <c r="B92" s="23" t="s">
        <v>271</v>
      </c>
      <c r="C92" s="14">
        <v>15.87</v>
      </c>
      <c r="D92" s="162"/>
      <c r="E92" s="15"/>
      <c r="F92" s="56"/>
      <c r="G92" s="158">
        <f t="shared" si="10"/>
        <v>0</v>
      </c>
      <c r="H92" s="159">
        <f t="shared" si="11"/>
        <v>0</v>
      </c>
      <c r="J92" s="22" t="s">
        <v>340</v>
      </c>
      <c r="K92" s="23" t="s">
        <v>344</v>
      </c>
      <c r="L92" s="14">
        <v>3.46</v>
      </c>
      <c r="M92" s="14">
        <v>17.309999999999999</v>
      </c>
      <c r="N92" s="15"/>
      <c r="O92" s="16"/>
      <c r="P92" s="158">
        <f t="shared" si="12"/>
        <v>0</v>
      </c>
      <c r="Q92" s="159">
        <f t="shared" si="13"/>
        <v>0</v>
      </c>
    </row>
    <row r="93" spans="1:17" ht="21.85" customHeight="1" x14ac:dyDescent="0.65">
      <c r="A93" s="22" t="s">
        <v>248</v>
      </c>
      <c r="B93" s="23" t="s">
        <v>269</v>
      </c>
      <c r="C93" s="14">
        <v>61.48</v>
      </c>
      <c r="D93" s="162"/>
      <c r="E93" s="15"/>
      <c r="F93" s="56"/>
      <c r="G93" s="158">
        <f t="shared" si="10"/>
        <v>0</v>
      </c>
      <c r="H93" s="159">
        <f t="shared" si="11"/>
        <v>0</v>
      </c>
      <c r="J93" s="22" t="s">
        <v>341</v>
      </c>
      <c r="K93" s="23" t="s">
        <v>342</v>
      </c>
      <c r="L93" s="14">
        <v>5.47</v>
      </c>
      <c r="M93" s="14">
        <v>27.37</v>
      </c>
      <c r="N93" s="15"/>
      <c r="O93" s="16"/>
      <c r="P93" s="158">
        <f t="shared" si="12"/>
        <v>0</v>
      </c>
      <c r="Q93" s="159">
        <f t="shared" si="13"/>
        <v>0</v>
      </c>
    </row>
    <row r="94" spans="1:17" ht="21.85" customHeight="1" thickBot="1" x14ac:dyDescent="0.7">
      <c r="A94" s="111" t="s">
        <v>247</v>
      </c>
      <c r="B94" s="44" t="s">
        <v>27</v>
      </c>
      <c r="C94" s="37">
        <v>24.15</v>
      </c>
      <c r="D94" s="174"/>
      <c r="E94" s="38"/>
      <c r="F94" s="110"/>
      <c r="G94" s="158">
        <f t="shared" si="10"/>
        <v>0</v>
      </c>
      <c r="H94" s="159">
        <f t="shared" si="11"/>
        <v>0</v>
      </c>
      <c r="J94" s="22" t="s">
        <v>345</v>
      </c>
      <c r="K94" s="23" t="s">
        <v>35</v>
      </c>
      <c r="L94" s="14">
        <v>5.47</v>
      </c>
      <c r="M94" s="14">
        <v>27.37</v>
      </c>
      <c r="N94" s="15"/>
      <c r="O94" s="16"/>
      <c r="P94" s="158">
        <f t="shared" si="12"/>
        <v>0</v>
      </c>
      <c r="Q94" s="159">
        <f t="shared" si="13"/>
        <v>0</v>
      </c>
    </row>
    <row r="95" spans="1:17" ht="21.85" customHeight="1" thickBot="1" x14ac:dyDescent="0.7">
      <c r="A95" s="51"/>
      <c r="B95" s="31" t="s">
        <v>30</v>
      </c>
      <c r="C95" s="48"/>
      <c r="D95" s="31"/>
      <c r="E95" s="28"/>
      <c r="F95" s="29"/>
      <c r="G95" s="158">
        <f t="shared" si="10"/>
        <v>0</v>
      </c>
      <c r="H95" s="159">
        <f t="shared" si="11"/>
        <v>0</v>
      </c>
      <c r="J95" s="102" t="s">
        <v>346</v>
      </c>
      <c r="K95" s="23" t="s">
        <v>44</v>
      </c>
      <c r="L95" s="14">
        <v>5</v>
      </c>
      <c r="M95" s="14">
        <v>25</v>
      </c>
      <c r="N95" s="15"/>
      <c r="O95" s="16"/>
      <c r="P95" s="158">
        <f t="shared" si="12"/>
        <v>0</v>
      </c>
      <c r="Q95" s="159">
        <f t="shared" si="13"/>
        <v>0</v>
      </c>
    </row>
    <row r="96" spans="1:17" ht="21.85" customHeight="1" thickBot="1" x14ac:dyDescent="0.7">
      <c r="A96" s="87" t="s">
        <v>264</v>
      </c>
      <c r="B96" s="21" t="s">
        <v>31</v>
      </c>
      <c r="C96" s="11">
        <v>0.57999999999999996</v>
      </c>
      <c r="D96" s="173"/>
      <c r="E96" s="12"/>
      <c r="F96" s="92"/>
      <c r="G96" s="158">
        <f t="shared" si="10"/>
        <v>0</v>
      </c>
      <c r="H96" s="159">
        <f t="shared" si="11"/>
        <v>0</v>
      </c>
      <c r="J96" s="104" t="s">
        <v>347</v>
      </c>
      <c r="K96" s="23" t="s">
        <v>348</v>
      </c>
      <c r="L96" s="14">
        <v>6.36</v>
      </c>
      <c r="M96" s="14">
        <v>63.6</v>
      </c>
      <c r="N96" s="15"/>
      <c r="O96" s="16"/>
      <c r="P96" s="158">
        <f t="shared" si="12"/>
        <v>0</v>
      </c>
      <c r="Q96" s="159">
        <f t="shared" si="13"/>
        <v>0</v>
      </c>
    </row>
    <row r="97" spans="1:17" ht="21.85" customHeight="1" thickBot="1" x14ac:dyDescent="0.7">
      <c r="A97" s="22" t="s">
        <v>273</v>
      </c>
      <c r="B97" s="23" t="s">
        <v>265</v>
      </c>
      <c r="C97" s="14">
        <v>0.56000000000000005</v>
      </c>
      <c r="D97" s="162"/>
      <c r="E97" s="15"/>
      <c r="F97" s="56"/>
      <c r="G97" s="158">
        <f t="shared" si="10"/>
        <v>0</v>
      </c>
      <c r="H97" s="159">
        <f t="shared" si="11"/>
        <v>0</v>
      </c>
      <c r="J97" s="143"/>
      <c r="K97" s="144" t="s">
        <v>391</v>
      </c>
      <c r="L97" s="145"/>
      <c r="M97" s="145"/>
      <c r="N97" s="72"/>
      <c r="O97" s="216"/>
      <c r="P97" s="158">
        <f t="shared" si="12"/>
        <v>0</v>
      </c>
      <c r="Q97" s="159">
        <f t="shared" si="13"/>
        <v>0</v>
      </c>
    </row>
    <row r="98" spans="1:17" ht="21.85" customHeight="1" x14ac:dyDescent="0.65">
      <c r="A98" s="22" t="s">
        <v>274</v>
      </c>
      <c r="B98" s="23" t="s">
        <v>266</v>
      </c>
      <c r="C98" s="14">
        <v>1.27</v>
      </c>
      <c r="D98" s="162"/>
      <c r="E98" s="15"/>
      <c r="F98" s="56"/>
      <c r="G98" s="158">
        <f t="shared" si="10"/>
        <v>0</v>
      </c>
      <c r="H98" s="159">
        <f t="shared" si="11"/>
        <v>0</v>
      </c>
      <c r="J98" s="132" t="s">
        <v>363</v>
      </c>
      <c r="K98" s="65" t="s">
        <v>373</v>
      </c>
      <c r="L98" s="11">
        <v>31.09</v>
      </c>
      <c r="M98" s="11">
        <v>124.36</v>
      </c>
      <c r="N98" s="12"/>
      <c r="O98" s="217"/>
      <c r="P98" s="158">
        <f t="shared" si="12"/>
        <v>0</v>
      </c>
      <c r="Q98" s="159">
        <f t="shared" si="13"/>
        <v>0</v>
      </c>
    </row>
    <row r="99" spans="1:17" ht="21.85" customHeight="1" x14ac:dyDescent="0.65">
      <c r="A99" s="81" t="s">
        <v>275</v>
      </c>
      <c r="B99" s="23" t="s">
        <v>32</v>
      </c>
      <c r="C99" s="14">
        <v>1.68</v>
      </c>
      <c r="D99" s="162"/>
      <c r="E99" s="15"/>
      <c r="F99" s="56"/>
      <c r="G99" s="158">
        <f t="shared" si="10"/>
        <v>0</v>
      </c>
      <c r="H99" s="159">
        <f t="shared" si="11"/>
        <v>0</v>
      </c>
      <c r="J99" s="103" t="s">
        <v>364</v>
      </c>
      <c r="K99" s="55" t="s">
        <v>362</v>
      </c>
      <c r="L99" s="14">
        <v>52.27</v>
      </c>
      <c r="M99" s="14">
        <v>209.07</v>
      </c>
      <c r="N99" s="15"/>
      <c r="O99" s="69"/>
      <c r="P99" s="158">
        <f t="shared" si="12"/>
        <v>0</v>
      </c>
      <c r="Q99" s="159">
        <f t="shared" si="13"/>
        <v>0</v>
      </c>
    </row>
    <row r="100" spans="1:17" ht="21.85" customHeight="1" x14ac:dyDescent="0.65">
      <c r="A100" s="22" t="s">
        <v>276</v>
      </c>
      <c r="B100" s="23" t="s">
        <v>267</v>
      </c>
      <c r="C100" s="14">
        <v>7.39</v>
      </c>
      <c r="D100" s="162"/>
      <c r="E100" s="15"/>
      <c r="F100" s="56"/>
      <c r="G100" s="158">
        <f t="shared" si="10"/>
        <v>0</v>
      </c>
      <c r="H100" s="159">
        <f t="shared" si="11"/>
        <v>0</v>
      </c>
      <c r="J100" s="103" t="s">
        <v>365</v>
      </c>
      <c r="K100" s="55" t="s">
        <v>374</v>
      </c>
      <c r="L100" s="14">
        <v>21.12</v>
      </c>
      <c r="M100" s="14">
        <v>84.48</v>
      </c>
      <c r="N100" s="15"/>
      <c r="O100" s="69"/>
      <c r="P100" s="158">
        <f t="shared" si="12"/>
        <v>0</v>
      </c>
      <c r="Q100" s="159">
        <f t="shared" si="13"/>
        <v>0</v>
      </c>
    </row>
    <row r="101" spans="1:17" ht="21.85" customHeight="1" x14ac:dyDescent="0.65">
      <c r="A101" s="82" t="s">
        <v>277</v>
      </c>
      <c r="B101" s="23" t="s">
        <v>268</v>
      </c>
      <c r="C101" s="14">
        <v>59.69</v>
      </c>
      <c r="D101" s="162"/>
      <c r="E101" s="15"/>
      <c r="F101" s="56"/>
      <c r="G101" s="158">
        <f t="shared" si="10"/>
        <v>0</v>
      </c>
      <c r="H101" s="159">
        <f t="shared" si="11"/>
        <v>0</v>
      </c>
      <c r="J101" s="103" t="s">
        <v>366</v>
      </c>
      <c r="K101" s="55" t="s">
        <v>375</v>
      </c>
      <c r="L101" s="14">
        <v>23.97</v>
      </c>
      <c r="M101" s="14">
        <v>95.86</v>
      </c>
      <c r="N101" s="15"/>
      <c r="O101" s="69"/>
      <c r="P101" s="158">
        <f t="shared" si="12"/>
        <v>0</v>
      </c>
      <c r="Q101" s="159">
        <f t="shared" si="13"/>
        <v>0</v>
      </c>
    </row>
    <row r="102" spans="1:17" ht="21.85" customHeight="1" x14ac:dyDescent="0.65">
      <c r="A102" s="22" t="s">
        <v>278</v>
      </c>
      <c r="B102" s="23" t="s">
        <v>33</v>
      </c>
      <c r="C102" s="14">
        <v>133.35</v>
      </c>
      <c r="D102" s="162"/>
      <c r="E102" s="15"/>
      <c r="F102" s="56"/>
      <c r="G102" s="158">
        <f t="shared" si="10"/>
        <v>0</v>
      </c>
      <c r="H102" s="159">
        <f t="shared" si="11"/>
        <v>0</v>
      </c>
      <c r="J102" s="63" t="s">
        <v>381</v>
      </c>
      <c r="K102" s="55" t="s">
        <v>382</v>
      </c>
      <c r="L102" s="14">
        <v>1.95</v>
      </c>
      <c r="M102" s="14">
        <v>15.59</v>
      </c>
      <c r="N102" s="64"/>
      <c r="O102" s="16"/>
      <c r="P102" s="158">
        <f t="shared" si="12"/>
        <v>0</v>
      </c>
      <c r="Q102" s="159">
        <f t="shared" si="13"/>
        <v>0</v>
      </c>
    </row>
    <row r="103" spans="1:17" ht="21.85" customHeight="1" x14ac:dyDescent="0.65">
      <c r="A103" s="22" t="s">
        <v>279</v>
      </c>
      <c r="B103" s="23" t="s">
        <v>42</v>
      </c>
      <c r="C103" s="14">
        <v>110.92</v>
      </c>
      <c r="D103" s="162"/>
      <c r="E103" s="15"/>
      <c r="F103" s="56"/>
      <c r="G103" s="158">
        <f t="shared" si="10"/>
        <v>0</v>
      </c>
      <c r="H103" s="159">
        <f t="shared" si="11"/>
        <v>0</v>
      </c>
      <c r="J103" s="22" t="s">
        <v>327</v>
      </c>
      <c r="K103" s="23" t="s">
        <v>328</v>
      </c>
      <c r="L103" s="14">
        <v>0.52</v>
      </c>
      <c r="M103" s="149"/>
      <c r="N103" s="15"/>
      <c r="O103" s="150"/>
      <c r="P103" s="158">
        <f t="shared" si="12"/>
        <v>0</v>
      </c>
      <c r="Q103" s="159">
        <f t="shared" si="13"/>
        <v>0</v>
      </c>
    </row>
    <row r="104" spans="1:17" ht="21.85" customHeight="1" thickBot="1" x14ac:dyDescent="0.7">
      <c r="A104" s="22" t="s">
        <v>280</v>
      </c>
      <c r="B104" s="23" t="s">
        <v>43</v>
      </c>
      <c r="C104" s="14">
        <v>9.32</v>
      </c>
      <c r="D104" s="162"/>
      <c r="E104" s="15"/>
      <c r="F104" s="56"/>
      <c r="G104" s="158">
        <f t="shared" si="10"/>
        <v>0</v>
      </c>
      <c r="H104" s="159">
        <f t="shared" si="11"/>
        <v>0</v>
      </c>
      <c r="J104" s="133" t="s">
        <v>359</v>
      </c>
      <c r="K104" s="123" t="s">
        <v>360</v>
      </c>
      <c r="L104" s="37">
        <v>1.5</v>
      </c>
      <c r="M104" s="109"/>
      <c r="N104" s="38"/>
      <c r="O104" s="110"/>
      <c r="P104" s="158">
        <f t="shared" si="12"/>
        <v>0</v>
      </c>
      <c r="Q104" s="159">
        <f t="shared" si="13"/>
        <v>0</v>
      </c>
    </row>
    <row r="105" spans="1:17" ht="21.85" customHeight="1" thickBot="1" x14ac:dyDescent="0.7">
      <c r="A105" s="22" t="s">
        <v>281</v>
      </c>
      <c r="B105" s="23" t="s">
        <v>272</v>
      </c>
      <c r="C105" s="14">
        <v>1.62</v>
      </c>
      <c r="D105" s="162"/>
      <c r="E105" s="15"/>
      <c r="F105" s="56"/>
      <c r="G105" s="158">
        <f t="shared" si="10"/>
        <v>0</v>
      </c>
      <c r="H105" s="159">
        <f t="shared" si="11"/>
        <v>0</v>
      </c>
      <c r="J105" s="83"/>
      <c r="K105" s="84" t="s">
        <v>392</v>
      </c>
      <c r="L105" s="85"/>
      <c r="M105" s="85"/>
      <c r="N105" s="76"/>
      <c r="O105" s="77"/>
      <c r="P105" s="158">
        <f t="shared" si="12"/>
        <v>0</v>
      </c>
      <c r="Q105" s="159">
        <f t="shared" si="13"/>
        <v>0</v>
      </c>
    </row>
    <row r="106" spans="1:17" ht="21.85" customHeight="1" x14ac:dyDescent="0.65">
      <c r="A106" s="22" t="s">
        <v>282</v>
      </c>
      <c r="B106" s="23" t="s">
        <v>283</v>
      </c>
      <c r="C106" s="14">
        <v>1.44</v>
      </c>
      <c r="D106" s="162"/>
      <c r="E106" s="15"/>
      <c r="F106" s="56"/>
      <c r="G106" s="158">
        <f t="shared" si="10"/>
        <v>0</v>
      </c>
      <c r="H106" s="159">
        <f t="shared" si="11"/>
        <v>0</v>
      </c>
      <c r="J106" s="134"/>
      <c r="K106" s="135"/>
      <c r="L106" s="136"/>
      <c r="M106" s="136"/>
      <c r="N106" s="227"/>
      <c r="O106" s="228"/>
      <c r="P106" s="158">
        <f t="shared" si="12"/>
        <v>0</v>
      </c>
      <c r="Q106" s="159">
        <f t="shared" si="13"/>
        <v>0</v>
      </c>
    </row>
    <row r="107" spans="1:17" ht="21.85" customHeight="1" x14ac:dyDescent="0.65">
      <c r="A107" s="22" t="s">
        <v>284</v>
      </c>
      <c r="B107" s="23" t="s">
        <v>37</v>
      </c>
      <c r="C107" s="14">
        <v>7.68</v>
      </c>
      <c r="D107" s="162"/>
      <c r="E107" s="15"/>
      <c r="F107" s="56"/>
      <c r="G107" s="158">
        <f t="shared" si="10"/>
        <v>0</v>
      </c>
      <c r="H107" s="159">
        <f t="shared" si="11"/>
        <v>0</v>
      </c>
      <c r="J107" s="137"/>
      <c r="K107" s="126"/>
      <c r="L107" s="115"/>
      <c r="M107" s="115"/>
      <c r="N107" s="229"/>
      <c r="O107" s="230"/>
      <c r="P107" s="158">
        <f t="shared" si="12"/>
        <v>0</v>
      </c>
      <c r="Q107" s="159">
        <f t="shared" si="13"/>
        <v>0</v>
      </c>
    </row>
    <row r="108" spans="1:17" ht="21.85" customHeight="1" x14ac:dyDescent="0.65">
      <c r="A108" s="22" t="s">
        <v>286</v>
      </c>
      <c r="B108" s="23" t="s">
        <v>38</v>
      </c>
      <c r="C108" s="14">
        <v>3.24</v>
      </c>
      <c r="D108" s="162"/>
      <c r="E108" s="15"/>
      <c r="F108" s="56"/>
      <c r="G108" s="158">
        <f t="shared" si="10"/>
        <v>0</v>
      </c>
      <c r="H108" s="159">
        <f t="shared" si="11"/>
        <v>0</v>
      </c>
      <c r="J108" s="138"/>
      <c r="K108" s="114"/>
      <c r="L108" s="115"/>
      <c r="M108" s="115"/>
      <c r="N108" s="224"/>
      <c r="O108" s="225"/>
      <c r="P108" s="158">
        <f t="shared" si="12"/>
        <v>0</v>
      </c>
      <c r="Q108" s="159">
        <f t="shared" si="13"/>
        <v>0</v>
      </c>
    </row>
    <row r="109" spans="1:17" ht="21.85" customHeight="1" x14ac:dyDescent="0.65">
      <c r="A109" s="22" t="s">
        <v>285</v>
      </c>
      <c r="B109" s="23" t="s">
        <v>287</v>
      </c>
      <c r="C109" s="14">
        <v>7.77</v>
      </c>
      <c r="D109" s="162"/>
      <c r="E109" s="15"/>
      <c r="F109" s="56"/>
      <c r="G109" s="158">
        <f t="shared" si="10"/>
        <v>0</v>
      </c>
      <c r="H109" s="159">
        <f t="shared" si="11"/>
        <v>0</v>
      </c>
      <c r="J109" s="137"/>
      <c r="K109" s="127"/>
      <c r="L109" s="115"/>
      <c r="M109" s="115"/>
      <c r="N109" s="224"/>
      <c r="O109" s="225"/>
      <c r="P109" s="158">
        <f t="shared" si="12"/>
        <v>0</v>
      </c>
      <c r="Q109" s="159">
        <f t="shared" si="13"/>
        <v>0</v>
      </c>
    </row>
    <row r="110" spans="1:17" ht="21.85" customHeight="1" x14ac:dyDescent="0.65">
      <c r="A110" s="22" t="s">
        <v>292</v>
      </c>
      <c r="B110" s="23" t="s">
        <v>39</v>
      </c>
      <c r="C110" s="14">
        <v>9.69</v>
      </c>
      <c r="D110" s="162"/>
      <c r="E110" s="15"/>
      <c r="F110" s="56"/>
      <c r="G110" s="158">
        <f t="shared" si="10"/>
        <v>0</v>
      </c>
      <c r="H110" s="159">
        <f t="shared" si="11"/>
        <v>0</v>
      </c>
      <c r="J110" s="138"/>
      <c r="K110" s="64"/>
      <c r="L110" s="115"/>
      <c r="M110" s="115"/>
      <c r="N110" s="231"/>
      <c r="O110" s="226"/>
      <c r="P110" s="158">
        <f t="shared" si="12"/>
        <v>0</v>
      </c>
      <c r="Q110" s="159">
        <f t="shared" si="13"/>
        <v>0</v>
      </c>
    </row>
    <row r="111" spans="1:17" ht="21.85" customHeight="1" x14ac:dyDescent="0.65">
      <c r="A111" s="22" t="s">
        <v>291</v>
      </c>
      <c r="B111" s="23" t="s">
        <v>290</v>
      </c>
      <c r="C111" s="14">
        <v>4.42</v>
      </c>
      <c r="D111" s="162"/>
      <c r="E111" s="15"/>
      <c r="F111" s="56"/>
      <c r="G111" s="158">
        <f t="shared" si="10"/>
        <v>0</v>
      </c>
      <c r="H111" s="159">
        <f t="shared" si="11"/>
        <v>0</v>
      </c>
      <c r="J111" s="139"/>
      <c r="K111" s="128"/>
      <c r="L111" s="115"/>
      <c r="M111" s="115"/>
      <c r="N111" s="232"/>
      <c r="O111" s="233"/>
      <c r="P111" s="158">
        <f t="shared" si="12"/>
        <v>0</v>
      </c>
      <c r="Q111" s="159">
        <f t="shared" si="13"/>
        <v>0</v>
      </c>
    </row>
    <row r="112" spans="1:17" ht="21.85" customHeight="1" x14ac:dyDescent="0.65">
      <c r="A112" s="22" t="s">
        <v>288</v>
      </c>
      <c r="B112" s="23" t="s">
        <v>289</v>
      </c>
      <c r="C112" s="14">
        <v>17.88</v>
      </c>
      <c r="D112" s="162"/>
      <c r="E112" s="15"/>
      <c r="F112" s="56"/>
      <c r="G112" s="158">
        <f t="shared" si="10"/>
        <v>0</v>
      </c>
      <c r="H112" s="159">
        <f t="shared" si="11"/>
        <v>0</v>
      </c>
      <c r="J112" s="138"/>
      <c r="K112" s="64"/>
      <c r="L112" s="115"/>
      <c r="M112" s="115"/>
      <c r="N112" s="231"/>
      <c r="O112" s="234"/>
      <c r="P112" s="158">
        <f t="shared" si="12"/>
        <v>0</v>
      </c>
      <c r="Q112" s="159">
        <f t="shared" si="13"/>
        <v>0</v>
      </c>
    </row>
    <row r="113" spans="1:17" ht="21.85" customHeight="1" x14ac:dyDescent="0.65">
      <c r="A113" s="39" t="s">
        <v>295</v>
      </c>
      <c r="B113" s="40" t="s">
        <v>45</v>
      </c>
      <c r="C113" s="33">
        <v>0.37</v>
      </c>
      <c r="D113" s="165">
        <v>4.4400000000000004</v>
      </c>
      <c r="E113" s="34"/>
      <c r="F113" s="148"/>
      <c r="G113" s="158">
        <f t="shared" si="10"/>
        <v>0</v>
      </c>
      <c r="H113" s="159">
        <f t="shared" si="11"/>
        <v>0</v>
      </c>
      <c r="J113" s="138"/>
      <c r="K113" s="64"/>
      <c r="L113" s="115"/>
      <c r="M113" s="115"/>
      <c r="N113" s="231"/>
      <c r="O113" s="234"/>
      <c r="P113" s="158">
        <f t="shared" si="12"/>
        <v>0</v>
      </c>
      <c r="Q113" s="159">
        <f t="shared" si="13"/>
        <v>0</v>
      </c>
    </row>
    <row r="114" spans="1:17" ht="21.85" customHeight="1" x14ac:dyDescent="0.65">
      <c r="A114" s="104" t="s">
        <v>323</v>
      </c>
      <c r="B114" s="23" t="s">
        <v>324</v>
      </c>
      <c r="C114" s="14">
        <v>0.89</v>
      </c>
      <c r="D114" s="166">
        <v>17.86</v>
      </c>
      <c r="E114" s="15"/>
      <c r="F114" s="69"/>
      <c r="G114" s="158">
        <f t="shared" si="10"/>
        <v>0</v>
      </c>
      <c r="H114" s="159">
        <f t="shared" si="11"/>
        <v>0</v>
      </c>
      <c r="J114" s="140"/>
      <c r="K114" s="127"/>
      <c r="L114" s="115"/>
      <c r="M114" s="115"/>
      <c r="N114" s="232"/>
      <c r="O114" s="233"/>
      <c r="P114" s="158">
        <f t="shared" si="12"/>
        <v>0</v>
      </c>
      <c r="Q114" s="159">
        <f t="shared" si="13"/>
        <v>0</v>
      </c>
    </row>
    <row r="115" spans="1:17" ht="21.85" customHeight="1" x14ac:dyDescent="0.65">
      <c r="A115" s="22" t="s">
        <v>293</v>
      </c>
      <c r="B115" s="23" t="s">
        <v>294</v>
      </c>
      <c r="C115" s="14">
        <v>0.32</v>
      </c>
      <c r="D115" s="166">
        <v>1.93</v>
      </c>
      <c r="E115" s="15"/>
      <c r="F115" s="69"/>
      <c r="G115" s="158">
        <f t="shared" si="10"/>
        <v>0</v>
      </c>
      <c r="H115" s="159">
        <f t="shared" si="11"/>
        <v>0</v>
      </c>
      <c r="J115" s="170"/>
      <c r="K115" s="86"/>
      <c r="L115" s="197"/>
      <c r="M115" s="197"/>
      <c r="N115" s="235"/>
      <c r="O115" s="236"/>
      <c r="P115" s="189">
        <f t="shared" si="12"/>
        <v>0</v>
      </c>
      <c r="Q115" s="159">
        <f t="shared" si="13"/>
        <v>0</v>
      </c>
    </row>
    <row r="116" spans="1:17" ht="21.85" customHeight="1" thickBot="1" x14ac:dyDescent="0.7">
      <c r="A116" s="22" t="s">
        <v>372</v>
      </c>
      <c r="B116" s="23" t="s">
        <v>371</v>
      </c>
      <c r="C116" s="14">
        <v>14.78</v>
      </c>
      <c r="D116" s="175"/>
      <c r="E116" s="15"/>
      <c r="F116" s="150"/>
      <c r="G116" s="158">
        <f t="shared" si="10"/>
        <v>0</v>
      </c>
      <c r="H116" s="159">
        <f t="shared" si="11"/>
        <v>0</v>
      </c>
      <c r="J116" s="192"/>
      <c r="K116" s="193"/>
      <c r="L116" s="141"/>
      <c r="M116" s="141"/>
      <c r="N116" s="237"/>
      <c r="O116" s="238"/>
      <c r="P116" s="198">
        <f t="shared" si="12"/>
        <v>0</v>
      </c>
      <c r="Q116" s="199">
        <f t="shared" si="13"/>
        <v>0</v>
      </c>
    </row>
    <row r="117" spans="1:17" ht="21.85" customHeight="1" x14ac:dyDescent="0.65">
      <c r="A117" s="22" t="s">
        <v>378</v>
      </c>
      <c r="B117" s="23" t="s">
        <v>377</v>
      </c>
      <c r="C117" s="14">
        <v>5.28</v>
      </c>
      <c r="D117" s="175"/>
      <c r="E117" s="15"/>
      <c r="F117" s="150"/>
      <c r="G117" s="158">
        <f t="shared" si="10"/>
        <v>0</v>
      </c>
      <c r="H117" s="159">
        <f t="shared" si="11"/>
        <v>0</v>
      </c>
      <c r="J117" s="190"/>
      <c r="K117" s="190"/>
      <c r="L117" s="191"/>
      <c r="M117" s="191"/>
      <c r="N117" s="190"/>
      <c r="O117" s="190"/>
      <c r="P117" s="200"/>
      <c r="Q117" s="200"/>
    </row>
    <row r="118" spans="1:17" ht="21.85" customHeight="1" x14ac:dyDescent="0.65">
      <c r="A118" s="22" t="s">
        <v>380</v>
      </c>
      <c r="B118" s="23" t="s">
        <v>379</v>
      </c>
      <c r="C118" s="14">
        <v>9.18</v>
      </c>
      <c r="D118" s="175"/>
      <c r="E118" s="15"/>
      <c r="F118" s="150"/>
      <c r="G118" s="158">
        <f t="shared" si="10"/>
        <v>0</v>
      </c>
      <c r="H118" s="159">
        <f t="shared" si="11"/>
        <v>0</v>
      </c>
      <c r="J118" s="116"/>
      <c r="K118" s="60"/>
      <c r="L118" s="113"/>
      <c r="M118" s="113"/>
      <c r="N118" s="220"/>
      <c r="O118" s="220"/>
      <c r="P118" s="200"/>
      <c r="Q118" s="200"/>
    </row>
    <row r="119" spans="1:17" ht="21.85" customHeight="1" x14ac:dyDescent="0.65">
      <c r="A119" s="22" t="s">
        <v>386</v>
      </c>
      <c r="B119" s="23" t="s">
        <v>387</v>
      </c>
      <c r="C119" s="14">
        <v>52.3</v>
      </c>
      <c r="D119" s="175"/>
      <c r="E119" s="15"/>
      <c r="F119" s="150"/>
      <c r="G119" s="158">
        <f t="shared" si="10"/>
        <v>0</v>
      </c>
      <c r="H119" s="159">
        <f t="shared" si="11"/>
        <v>0</v>
      </c>
      <c r="J119" s="10"/>
      <c r="K119" s="60" t="s">
        <v>50</v>
      </c>
      <c r="L119" s="46"/>
      <c r="M119" s="47"/>
      <c r="N119" s="218">
        <f>SUM(P64:P116)</f>
        <v>0</v>
      </c>
      <c r="O119" s="218">
        <f>SUM(Q64:Q116)</f>
        <v>0</v>
      </c>
      <c r="P119" s="200"/>
      <c r="Q119" s="200"/>
    </row>
    <row r="120" spans="1:17" ht="21.85" customHeight="1" thickBot="1" x14ac:dyDescent="0.7">
      <c r="A120" s="43" t="s">
        <v>388</v>
      </c>
      <c r="B120" s="44" t="s">
        <v>389</v>
      </c>
      <c r="C120" s="37">
        <v>80.900000000000006</v>
      </c>
      <c r="D120" s="176"/>
      <c r="E120" s="38"/>
      <c r="F120" s="152"/>
      <c r="G120" s="158">
        <f t="shared" si="10"/>
        <v>0</v>
      </c>
      <c r="H120" s="159">
        <f t="shared" si="11"/>
        <v>0</v>
      </c>
      <c r="J120" s="10" t="s">
        <v>416</v>
      </c>
      <c r="K120" s="10"/>
      <c r="L120" s="47"/>
      <c r="M120" s="47"/>
      <c r="N120" s="221"/>
      <c r="O120" s="221"/>
    </row>
    <row r="121" spans="1:17" ht="21.85" customHeight="1" thickBot="1" x14ac:dyDescent="0.7">
      <c r="A121" s="51"/>
      <c r="B121" s="58" t="s">
        <v>40</v>
      </c>
      <c r="C121" s="59"/>
      <c r="D121" s="59"/>
      <c r="E121" s="28"/>
      <c r="F121" s="29"/>
      <c r="G121" s="158">
        <f t="shared" si="10"/>
        <v>0</v>
      </c>
      <c r="H121" s="159">
        <f t="shared" si="11"/>
        <v>0</v>
      </c>
      <c r="J121" s="10"/>
      <c r="K121" s="196" t="s">
        <v>417</v>
      </c>
      <c r="L121" s="47"/>
      <c r="M121" s="47"/>
      <c r="N121" s="222">
        <f>E60+F60+N60+O60+E127+F127+N119+O119</f>
        <v>0</v>
      </c>
      <c r="O121" s="223"/>
    </row>
    <row r="122" spans="1:17" ht="21.85" customHeight="1" x14ac:dyDescent="0.65">
      <c r="A122" s="20" t="s">
        <v>320</v>
      </c>
      <c r="B122" s="21" t="s">
        <v>321</v>
      </c>
      <c r="C122" s="11">
        <v>2.59</v>
      </c>
      <c r="D122" s="164">
        <v>51.8</v>
      </c>
      <c r="E122" s="112"/>
      <c r="F122" s="13"/>
      <c r="G122" s="158">
        <f t="shared" si="10"/>
        <v>0</v>
      </c>
      <c r="H122" s="159">
        <f t="shared" si="11"/>
        <v>0</v>
      </c>
      <c r="J122" s="10"/>
      <c r="K122" s="71"/>
      <c r="L122" s="47"/>
      <c r="M122" s="47"/>
      <c r="N122" s="61"/>
      <c r="O122" s="61"/>
    </row>
    <row r="123" spans="1:17" ht="21.85" customHeight="1" x14ac:dyDescent="0.65">
      <c r="A123" s="25" t="s">
        <v>322</v>
      </c>
      <c r="B123" s="26" t="s">
        <v>46</v>
      </c>
      <c r="C123" s="14">
        <v>0.84</v>
      </c>
      <c r="D123" s="167">
        <v>10.08</v>
      </c>
      <c r="E123" s="18"/>
      <c r="F123" s="19"/>
      <c r="G123" s="158">
        <f t="shared" si="10"/>
        <v>0</v>
      </c>
      <c r="H123" s="159">
        <f t="shared" si="11"/>
        <v>0</v>
      </c>
      <c r="J123" s="203" t="s">
        <v>59</v>
      </c>
      <c r="K123" s="204"/>
      <c r="L123" s="142"/>
      <c r="M123" s="142"/>
      <c r="N123" s="107" t="s">
        <v>66</v>
      </c>
      <c r="O123" s="108"/>
    </row>
    <row r="124" spans="1:17" ht="21.85" customHeight="1" x14ac:dyDescent="0.65">
      <c r="A124" s="25" t="s">
        <v>334</v>
      </c>
      <c r="B124" s="26" t="s">
        <v>333</v>
      </c>
      <c r="C124" s="149"/>
      <c r="D124" s="167">
        <v>62.51</v>
      </c>
      <c r="E124" s="153"/>
      <c r="F124" s="19"/>
      <c r="G124" s="158">
        <f>E124*C124</f>
        <v>0</v>
      </c>
      <c r="H124" s="159">
        <f t="shared" si="11"/>
        <v>0</v>
      </c>
      <c r="J124" s="205"/>
      <c r="K124" s="205"/>
      <c r="L124" s="47"/>
      <c r="M124" s="47"/>
      <c r="N124" s="125"/>
      <c r="O124" s="125"/>
    </row>
    <row r="125" spans="1:17" ht="21.85" customHeight="1" thickBot="1" x14ac:dyDescent="0.7">
      <c r="A125" s="43" t="s">
        <v>336</v>
      </c>
      <c r="B125" s="44" t="s">
        <v>335</v>
      </c>
      <c r="C125" s="151"/>
      <c r="D125" s="168">
        <v>125.02</v>
      </c>
      <c r="E125" s="154"/>
      <c r="F125" s="62"/>
      <c r="G125" s="160">
        <f t="shared" si="10"/>
        <v>0</v>
      </c>
      <c r="H125" s="161">
        <f t="shared" si="11"/>
        <v>0</v>
      </c>
      <c r="J125" s="203" t="s">
        <v>60</v>
      </c>
      <c r="K125" s="206"/>
      <c r="L125" s="47"/>
      <c r="M125" s="47"/>
      <c r="N125" s="107" t="s">
        <v>66</v>
      </c>
      <c r="O125" s="108"/>
    </row>
    <row r="126" spans="1:17" ht="21.85" customHeight="1" x14ac:dyDescent="0.65">
      <c r="J126" s="207"/>
      <c r="K126" s="207"/>
      <c r="L126" s="47"/>
      <c r="M126" s="47"/>
      <c r="N126" s="10"/>
      <c r="O126" s="10"/>
    </row>
    <row r="127" spans="1:17" ht="21.85" customHeight="1" x14ac:dyDescent="0.65">
      <c r="B127" s="45" t="s">
        <v>50</v>
      </c>
      <c r="C127" s="46"/>
      <c r="D127" s="47"/>
      <c r="E127" s="218">
        <f>SUM(G64:G125)</f>
        <v>0</v>
      </c>
      <c r="F127" s="218">
        <f>SUM(H64:H125)</f>
        <v>0</v>
      </c>
      <c r="J127" s="239" t="s">
        <v>390</v>
      </c>
      <c r="K127" s="240"/>
      <c r="L127" s="47"/>
      <c r="M127" s="47"/>
      <c r="N127" s="241" t="s">
        <v>66</v>
      </c>
      <c r="O127" s="242"/>
    </row>
    <row r="128" spans="1:17" x14ac:dyDescent="0.65">
      <c r="J128" s="10"/>
      <c r="K128" s="10"/>
      <c r="L128" s="47"/>
      <c r="M128" s="47"/>
      <c r="N128" s="10"/>
      <c r="O128" s="10"/>
    </row>
    <row r="129" spans="10:15" x14ac:dyDescent="0.65">
      <c r="J129" s="194"/>
      <c r="K129" s="194"/>
      <c r="L129" s="113"/>
      <c r="M129" s="113"/>
      <c r="N129" s="195"/>
      <c r="O129" s="195"/>
    </row>
  </sheetData>
  <sheetProtection algorithmName="SHA-512" hashValue="JFnRBMztt0A9une/EvxCpa6UcDxnv8D7cpRTWlpyrQe9TDOU5MBTudXjSLPFY1R06LA8I7xLZF0rg7B8eyb5RA==" saltValue="N2jJCCtp6RhCqnM1rcr3wQ==" spinCount="100000" sheet="1" selectLockedCells="1"/>
  <mergeCells count="9">
    <mergeCell ref="J127:K127"/>
    <mergeCell ref="N127:O127"/>
    <mergeCell ref="A1:C1"/>
    <mergeCell ref="A3:B3"/>
    <mergeCell ref="A4:O4"/>
    <mergeCell ref="A2:O2"/>
    <mergeCell ref="E3:I3"/>
    <mergeCell ref="J3:K3"/>
    <mergeCell ref="N3:O3"/>
  </mergeCells>
  <phoneticPr fontId="13" type="noConversion"/>
  <printOptions horizontalCentered="1"/>
  <pageMargins left="0.34" right="0.34" top="0.26" bottom="0.26" header="0.3" footer="0.02"/>
  <pageSetup scale="37" fitToWidth="0" fitToHeight="0" orientation="landscape" r:id="rId1"/>
  <headerFooter>
    <oddFooter>&amp;C &amp;P  DE 2</oddFooter>
  </headerFooter>
  <rowBreaks count="2" manualBreakCount="2">
    <brk id="60" max="16383" man="1"/>
    <brk id="140" max="16383" man="1"/>
  </rowBreaks>
  <colBreaks count="1" manualBreakCount="1">
    <brk id="15" max="12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Modelo Requisición</vt:lpstr>
      <vt:lpstr>'Modelo Requisición'!Print_Area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</dc:creator>
  <cp:lastModifiedBy>Elisa Santana</cp:lastModifiedBy>
  <cp:lastPrinted>2019-09-25T18:22:36Z</cp:lastPrinted>
  <dcterms:created xsi:type="dcterms:W3CDTF">2013-05-02T11:16:16Z</dcterms:created>
  <dcterms:modified xsi:type="dcterms:W3CDTF">2019-09-25T18:22:55Z</dcterms:modified>
</cp:coreProperties>
</file>