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imailwinchesterac-my.sharepoint.com/personal/s_gadd_12_unimail_winchester_ac_uk/Documents/CAMPOP/1565 Landing Places/"/>
    </mc:Choice>
  </mc:AlternateContent>
  <xr:revisionPtr revIDLastSave="11" documentId="8_{D72BE486-3993-4C95-8B34-99DFC0591BBA}" xr6:coauthVersionLast="47" xr6:coauthVersionMax="47" xr10:uidLastSave="{739F5111-1FE2-452D-9259-634FD9F79F0D}"/>
  <bookViews>
    <workbookView xWindow="-120" yWindow="-120" windowWidth="29040" windowHeight="16440" xr2:uid="{5A6BE0AC-65B8-4BEF-B495-650E0CC6D4D9}"/>
  </bookViews>
  <sheets>
    <sheet name="Exchequer" sheetId="10" r:id="rId1"/>
    <sheet name="Counties" sheetId="3" r:id="rId2"/>
    <sheet name="Sources" sheetId="8" r:id="rId3"/>
    <sheet name="Commissioners" sheetId="2" r:id="rId4"/>
    <sheet name="Places" sheetId="1" r:id="rId5"/>
    <sheet name="Vessels" sheetId="6" r:id="rId6"/>
    <sheet name="Deputies" sheetId="5" r:id="rId7"/>
    <sheet name="Ports" sheetId="7" r:id="rId8"/>
    <sheet name="Ma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7" l="1"/>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2" i="7"/>
  <c r="AI3" i="1" a="1"/>
  <c r="AI3" i="1" s="1"/>
  <c r="AI4" i="1" a="1"/>
  <c r="AI4" i="1" s="1"/>
  <c r="AI5" i="1" a="1"/>
  <c r="AI5" i="1" s="1"/>
  <c r="AI6" i="1" a="1"/>
  <c r="AI6" i="1" s="1"/>
  <c r="AI7" i="1" a="1"/>
  <c r="AI7" i="1" s="1"/>
  <c r="AI8" i="1" a="1"/>
  <c r="AI8" i="1" s="1"/>
  <c r="AI9" i="1" a="1"/>
  <c r="AI9" i="1" s="1"/>
  <c r="AI10" i="1" a="1"/>
  <c r="AI10" i="1" s="1"/>
  <c r="AI11" i="1" a="1"/>
  <c r="AI11" i="1" s="1"/>
  <c r="AI12" i="1" a="1"/>
  <c r="AI12" i="1" s="1"/>
  <c r="AI13" i="1" a="1"/>
  <c r="AI13" i="1" s="1"/>
  <c r="AI14" i="1" a="1"/>
  <c r="AI14" i="1" s="1"/>
  <c r="AI15" i="1" a="1"/>
  <c r="AI15" i="1" s="1"/>
  <c r="AI16" i="1" a="1"/>
  <c r="AI16" i="1" s="1"/>
  <c r="AI17" i="1" a="1"/>
  <c r="AI17" i="1" s="1"/>
  <c r="AI18" i="1" a="1"/>
  <c r="AI18" i="1" s="1"/>
  <c r="AI19" i="1" a="1"/>
  <c r="AI19" i="1" s="1"/>
  <c r="AI20" i="1" a="1"/>
  <c r="AI20" i="1" s="1"/>
  <c r="AI21" i="1" a="1"/>
  <c r="AI21" i="1" s="1"/>
  <c r="AI22" i="1" a="1"/>
  <c r="AI22" i="1" s="1"/>
  <c r="AI23" i="1" a="1"/>
  <c r="AI23" i="1" s="1"/>
  <c r="AI24" i="1" a="1"/>
  <c r="AI24" i="1" s="1"/>
  <c r="AI25" i="1" a="1"/>
  <c r="AI25" i="1" s="1"/>
  <c r="AI26" i="1" a="1"/>
  <c r="AI26" i="1" s="1"/>
  <c r="AI27" i="1" a="1"/>
  <c r="AI27" i="1" s="1"/>
  <c r="AI28" i="1" a="1"/>
  <c r="AI28" i="1" s="1"/>
  <c r="AI29" i="1" a="1"/>
  <c r="AI29" i="1" s="1"/>
  <c r="AI30" i="1" a="1"/>
  <c r="AI30" i="1" s="1"/>
  <c r="AI31" i="1" a="1"/>
  <c r="AI31" i="1" s="1"/>
  <c r="AI32" i="1" a="1"/>
  <c r="AI32" i="1" s="1"/>
  <c r="AI33" i="1" a="1"/>
  <c r="AI33" i="1" s="1"/>
  <c r="AI34" i="1" a="1"/>
  <c r="AI34" i="1" s="1"/>
  <c r="AI35" i="1" a="1"/>
  <c r="AI35" i="1" s="1"/>
  <c r="AI36" i="1" a="1"/>
  <c r="AI36" i="1" s="1"/>
  <c r="AI37" i="1" a="1"/>
  <c r="AI37" i="1" s="1"/>
  <c r="AI38" i="1" a="1"/>
  <c r="AI38" i="1" s="1"/>
  <c r="AI39" i="1" a="1"/>
  <c r="AI39" i="1" s="1"/>
  <c r="AI40" i="1" a="1"/>
  <c r="AI40" i="1" s="1"/>
  <c r="AI41" i="1" a="1"/>
  <c r="AI41" i="1" s="1"/>
  <c r="AI42" i="1" a="1"/>
  <c r="AI42" i="1" s="1"/>
  <c r="AI43" i="1" a="1"/>
  <c r="AI43" i="1" s="1"/>
  <c r="AI44" i="1" a="1"/>
  <c r="AI44" i="1" s="1"/>
  <c r="AI45" i="1" a="1"/>
  <c r="AI45" i="1" s="1"/>
  <c r="AI46" i="1" a="1"/>
  <c r="AI46" i="1" s="1"/>
  <c r="AI47" i="1" a="1"/>
  <c r="AI47" i="1" s="1"/>
  <c r="AI48" i="1" a="1"/>
  <c r="AI48" i="1" s="1"/>
  <c r="AI49" i="1" a="1"/>
  <c r="AI49" i="1" s="1"/>
  <c r="AI50" i="1" a="1"/>
  <c r="AI50" i="1" s="1"/>
  <c r="AI51" i="1" a="1"/>
  <c r="AI51" i="1" s="1"/>
  <c r="AI52" i="1" a="1"/>
  <c r="AI52" i="1" s="1"/>
  <c r="AI53" i="1" a="1"/>
  <c r="AI53" i="1" s="1"/>
  <c r="AI54" i="1" a="1"/>
  <c r="AI54" i="1" s="1"/>
  <c r="AI55" i="1" a="1"/>
  <c r="AI55" i="1" s="1"/>
  <c r="AI56" i="1" a="1"/>
  <c r="AI56" i="1" s="1"/>
  <c r="AI57" i="1" a="1"/>
  <c r="AI57" i="1" s="1"/>
  <c r="AI58" i="1" a="1"/>
  <c r="AI58" i="1" s="1"/>
  <c r="AI59" i="1" a="1"/>
  <c r="AI59" i="1" s="1"/>
  <c r="AI60" i="1" a="1"/>
  <c r="AI60" i="1" s="1"/>
  <c r="AI61" i="1" a="1"/>
  <c r="AI61" i="1" s="1"/>
  <c r="AI62" i="1" a="1"/>
  <c r="AI62" i="1" s="1"/>
  <c r="AI63" i="1" a="1"/>
  <c r="AI63" i="1" s="1"/>
  <c r="AI64" i="1" a="1"/>
  <c r="AI64" i="1" s="1"/>
  <c r="AI65" i="1" a="1"/>
  <c r="AI65" i="1" s="1"/>
  <c r="AI66" i="1" a="1"/>
  <c r="AI66" i="1" s="1"/>
  <c r="AI67" i="1" a="1"/>
  <c r="AI67" i="1" s="1"/>
  <c r="AI68" i="1" a="1"/>
  <c r="AI68" i="1" s="1"/>
  <c r="AI69" i="1" a="1"/>
  <c r="AI69" i="1" s="1"/>
  <c r="AI70" i="1" a="1"/>
  <c r="AI70" i="1" s="1"/>
  <c r="AI71" i="1" a="1"/>
  <c r="AI71" i="1" s="1"/>
  <c r="AI72" i="1" a="1"/>
  <c r="AI72" i="1" s="1"/>
  <c r="AI73" i="1" a="1"/>
  <c r="AI73" i="1" s="1"/>
  <c r="AI74" i="1" a="1"/>
  <c r="AI74" i="1" s="1"/>
  <c r="AI75" i="1" a="1"/>
  <c r="AI75" i="1" s="1"/>
  <c r="AI76" i="1" a="1"/>
  <c r="AI76" i="1" s="1"/>
  <c r="AI77" i="1" a="1"/>
  <c r="AI77" i="1" s="1"/>
  <c r="AI78" i="1" a="1"/>
  <c r="AI78" i="1" s="1"/>
  <c r="AI79" i="1" a="1"/>
  <c r="AI79" i="1" s="1"/>
  <c r="AI80" i="1" a="1"/>
  <c r="AI80" i="1" s="1"/>
  <c r="AI81" i="1" a="1"/>
  <c r="AI81" i="1" s="1"/>
  <c r="AI82" i="1" a="1"/>
  <c r="AI82" i="1" s="1"/>
  <c r="AI83" i="1" a="1"/>
  <c r="AI83" i="1" s="1"/>
  <c r="AI84" i="1" a="1"/>
  <c r="AI84" i="1" s="1"/>
  <c r="AI85" i="1" a="1"/>
  <c r="AI85" i="1" s="1"/>
  <c r="AI86" i="1" a="1"/>
  <c r="AI86" i="1" s="1"/>
  <c r="AI87" i="1" a="1"/>
  <c r="AI87" i="1" s="1"/>
  <c r="AI88" i="1" a="1"/>
  <c r="AI88" i="1" s="1"/>
  <c r="AI89" i="1" a="1"/>
  <c r="AI89" i="1" s="1"/>
  <c r="AI90" i="1" a="1"/>
  <c r="AI90" i="1" s="1"/>
  <c r="AI91" i="1" a="1"/>
  <c r="AI91" i="1" s="1"/>
  <c r="AI92" i="1" a="1"/>
  <c r="AI92" i="1" s="1"/>
  <c r="AI93" i="1" a="1"/>
  <c r="AI93" i="1" s="1"/>
  <c r="AI94" i="1" a="1"/>
  <c r="AI94" i="1" s="1"/>
  <c r="AI95" i="1" a="1"/>
  <c r="AI95" i="1" s="1"/>
  <c r="AI96" i="1" a="1"/>
  <c r="AI96" i="1" s="1"/>
  <c r="AI97" i="1" a="1"/>
  <c r="AI97" i="1" s="1"/>
  <c r="AI98" i="1" a="1"/>
  <c r="AI98" i="1" s="1"/>
  <c r="AI99" i="1" a="1"/>
  <c r="AI99" i="1" s="1"/>
  <c r="AI100" i="1" a="1"/>
  <c r="AI100" i="1" s="1"/>
  <c r="AI101" i="1" a="1"/>
  <c r="AI101" i="1" s="1"/>
  <c r="AI102" i="1" a="1"/>
  <c r="AI102" i="1" s="1"/>
  <c r="AI103" i="1" a="1"/>
  <c r="AI103" i="1" s="1"/>
  <c r="AI104" i="1" a="1"/>
  <c r="AI104" i="1" s="1"/>
  <c r="AI105" i="1" a="1"/>
  <c r="AI105" i="1" s="1"/>
  <c r="AI106" i="1" a="1"/>
  <c r="AI106" i="1" s="1"/>
  <c r="AI107" i="1" a="1"/>
  <c r="AI107" i="1" s="1"/>
  <c r="AI108" i="1" a="1"/>
  <c r="AI108" i="1" s="1"/>
  <c r="AI109" i="1" a="1"/>
  <c r="AI109" i="1" s="1"/>
  <c r="AI110" i="1" a="1"/>
  <c r="AI110" i="1" s="1"/>
  <c r="AI111" i="1" a="1"/>
  <c r="AI111" i="1" s="1"/>
  <c r="AI112" i="1" a="1"/>
  <c r="AI112" i="1" s="1"/>
  <c r="AI113" i="1" a="1"/>
  <c r="AI113" i="1" s="1"/>
  <c r="AI114" i="1" a="1"/>
  <c r="AI114" i="1" s="1"/>
  <c r="AI115" i="1" a="1"/>
  <c r="AI115" i="1" s="1"/>
  <c r="AI116" i="1" a="1"/>
  <c r="AI116" i="1" s="1"/>
  <c r="AI117" i="1" a="1"/>
  <c r="AI117" i="1" s="1"/>
  <c r="AI118" i="1" a="1"/>
  <c r="AI118" i="1" s="1"/>
  <c r="AI119" i="1" a="1"/>
  <c r="AI119" i="1" s="1"/>
  <c r="AI120" i="1" a="1"/>
  <c r="AI120" i="1" s="1"/>
  <c r="AI121" i="1" a="1"/>
  <c r="AI121" i="1" s="1"/>
  <c r="AI122" i="1" a="1"/>
  <c r="AI122" i="1" s="1"/>
  <c r="AI123" i="1" a="1"/>
  <c r="AI123" i="1" s="1"/>
  <c r="AI124" i="1" a="1"/>
  <c r="AI124" i="1" s="1"/>
  <c r="AI125" i="1" a="1"/>
  <c r="AI125" i="1" s="1"/>
  <c r="AI126" i="1" a="1"/>
  <c r="AI126" i="1" s="1"/>
  <c r="AI127" i="1" a="1"/>
  <c r="AI127" i="1" s="1"/>
  <c r="AI128" i="1" a="1"/>
  <c r="AI128" i="1" s="1"/>
  <c r="AI129" i="1" a="1"/>
  <c r="AI129" i="1" s="1"/>
  <c r="AI130" i="1" a="1"/>
  <c r="AI130" i="1" s="1"/>
  <c r="AI131" i="1" a="1"/>
  <c r="AI131" i="1" s="1"/>
  <c r="AI132" i="1" a="1"/>
  <c r="AI132" i="1" s="1"/>
  <c r="AI133" i="1" a="1"/>
  <c r="AI133" i="1" s="1"/>
  <c r="AI134" i="1" a="1"/>
  <c r="AI134" i="1" s="1"/>
  <c r="AI135" i="1" a="1"/>
  <c r="AI135" i="1" s="1"/>
  <c r="AI136" i="1" a="1"/>
  <c r="AI136" i="1" s="1"/>
  <c r="AI137" i="1" a="1"/>
  <c r="AI137" i="1" s="1"/>
  <c r="AI138" i="1" a="1"/>
  <c r="AI138" i="1" s="1"/>
  <c r="AI139" i="1" a="1"/>
  <c r="AI139" i="1" s="1"/>
  <c r="AI140" i="1" a="1"/>
  <c r="AI140" i="1" s="1"/>
  <c r="AI141" i="1" a="1"/>
  <c r="AI141" i="1" s="1"/>
  <c r="AI142" i="1" a="1"/>
  <c r="AI142" i="1" s="1"/>
  <c r="AI143" i="1" a="1"/>
  <c r="AI143" i="1" s="1"/>
  <c r="AI144" i="1" a="1"/>
  <c r="AI144" i="1" s="1"/>
  <c r="AI145" i="1" a="1"/>
  <c r="AI145" i="1" s="1"/>
  <c r="AI146" i="1" a="1"/>
  <c r="AI146" i="1" s="1"/>
  <c r="AI147" i="1" a="1"/>
  <c r="AI147" i="1" s="1"/>
  <c r="AI148" i="1" a="1"/>
  <c r="AI148" i="1" s="1"/>
  <c r="AI149" i="1" a="1"/>
  <c r="AI149" i="1" s="1"/>
  <c r="AI150" i="1" a="1"/>
  <c r="AI150" i="1" s="1"/>
  <c r="AI151" i="1" a="1"/>
  <c r="AI151" i="1" s="1"/>
  <c r="AI152" i="1" a="1"/>
  <c r="AI152" i="1" s="1"/>
  <c r="AI153" i="1" a="1"/>
  <c r="AI153" i="1" s="1"/>
  <c r="AI154" i="1" a="1"/>
  <c r="AI154" i="1" s="1"/>
  <c r="AI155" i="1" a="1"/>
  <c r="AI155" i="1" s="1"/>
  <c r="AI156" i="1" a="1"/>
  <c r="AI156" i="1" s="1"/>
  <c r="AI157" i="1" a="1"/>
  <c r="AI157" i="1" s="1"/>
  <c r="AI158" i="1" a="1"/>
  <c r="AI158" i="1" s="1"/>
  <c r="AI159" i="1" a="1"/>
  <c r="AI159" i="1" s="1"/>
  <c r="AI160" i="1" a="1"/>
  <c r="AI160" i="1" s="1"/>
  <c r="AI161" i="1" a="1"/>
  <c r="AI161" i="1" s="1"/>
  <c r="AI162" i="1" a="1"/>
  <c r="AI162" i="1" s="1"/>
  <c r="AI163" i="1" a="1"/>
  <c r="AI163" i="1" s="1"/>
  <c r="AI164" i="1" a="1"/>
  <c r="AI164" i="1" s="1"/>
  <c r="AI165" i="1" a="1"/>
  <c r="AI165" i="1" s="1"/>
  <c r="AI166" i="1" a="1"/>
  <c r="AI166" i="1" s="1"/>
  <c r="AI167" i="1" a="1"/>
  <c r="AI167" i="1" s="1"/>
  <c r="AI168" i="1" a="1"/>
  <c r="AI168" i="1" s="1"/>
  <c r="AI169" i="1" a="1"/>
  <c r="AI169" i="1" s="1"/>
  <c r="AI170" i="1" a="1"/>
  <c r="AI170" i="1" s="1"/>
  <c r="AI171" i="1" a="1"/>
  <c r="AI171" i="1" s="1"/>
  <c r="AI172" i="1" a="1"/>
  <c r="AI172" i="1" s="1"/>
  <c r="AI173" i="1" a="1"/>
  <c r="AI173" i="1" s="1"/>
  <c r="AI174" i="1" a="1"/>
  <c r="AI174" i="1" s="1"/>
  <c r="AI175" i="1" a="1"/>
  <c r="AI175" i="1" s="1"/>
  <c r="AI176" i="1" a="1"/>
  <c r="AI176" i="1" s="1"/>
  <c r="AI177" i="1" a="1"/>
  <c r="AI177" i="1" s="1"/>
  <c r="AI178" i="1" a="1"/>
  <c r="AI178" i="1" s="1"/>
  <c r="AI179" i="1" a="1"/>
  <c r="AI179" i="1" s="1"/>
  <c r="AI180" i="1" a="1"/>
  <c r="AI180" i="1" s="1"/>
  <c r="AI181" i="1" a="1"/>
  <c r="AI181" i="1" s="1"/>
  <c r="AI182" i="1" a="1"/>
  <c r="AI182" i="1" s="1"/>
  <c r="AI183" i="1" a="1"/>
  <c r="AI183" i="1" s="1"/>
  <c r="AI184" i="1" a="1"/>
  <c r="AI184" i="1" s="1"/>
  <c r="AI185" i="1" a="1"/>
  <c r="AI185" i="1" s="1"/>
  <c r="AI186" i="1" a="1"/>
  <c r="AI186" i="1" s="1"/>
  <c r="AI187" i="1" a="1"/>
  <c r="AI187" i="1" s="1"/>
  <c r="AI188" i="1" a="1"/>
  <c r="AI188" i="1" s="1"/>
  <c r="AI189" i="1" a="1"/>
  <c r="AI189" i="1" s="1"/>
  <c r="AI190" i="1" a="1"/>
  <c r="AI190" i="1" s="1"/>
  <c r="AI191" i="1" a="1"/>
  <c r="AI191" i="1" s="1"/>
  <c r="AI192" i="1" a="1"/>
  <c r="AI192" i="1" s="1"/>
  <c r="AI193" i="1" a="1"/>
  <c r="AI193" i="1" s="1"/>
  <c r="AI194" i="1" a="1"/>
  <c r="AI194" i="1" s="1"/>
  <c r="AI195" i="1" a="1"/>
  <c r="AI195" i="1" s="1"/>
  <c r="AI196" i="1" a="1"/>
  <c r="AI196" i="1" s="1"/>
  <c r="AI197" i="1" a="1"/>
  <c r="AI197" i="1" s="1"/>
  <c r="AI198" i="1" a="1"/>
  <c r="AI198" i="1" s="1"/>
  <c r="AI199" i="1" a="1"/>
  <c r="AI199" i="1" s="1"/>
  <c r="AI200" i="1" a="1"/>
  <c r="AI200" i="1" s="1"/>
  <c r="AI201" i="1" a="1"/>
  <c r="AI201" i="1" s="1"/>
  <c r="AI202" i="1" a="1"/>
  <c r="AI202" i="1" s="1"/>
  <c r="AI203" i="1" a="1"/>
  <c r="AI203" i="1" s="1"/>
  <c r="AI204" i="1" a="1"/>
  <c r="AI204" i="1" s="1"/>
  <c r="AI205" i="1" a="1"/>
  <c r="AI205" i="1" s="1"/>
  <c r="AI206" i="1" a="1"/>
  <c r="AI206" i="1" s="1"/>
  <c r="AI207" i="1" a="1"/>
  <c r="AI207" i="1" s="1"/>
  <c r="AI208" i="1" a="1"/>
  <c r="AI208" i="1" s="1"/>
  <c r="AI209" i="1" a="1"/>
  <c r="AI209" i="1" s="1"/>
  <c r="AI210" i="1" a="1"/>
  <c r="AI210" i="1" s="1"/>
  <c r="AI211" i="1" a="1"/>
  <c r="AI211" i="1" s="1"/>
  <c r="AI212" i="1" a="1"/>
  <c r="AI212" i="1" s="1"/>
  <c r="AI213" i="1" a="1"/>
  <c r="AI213" i="1" s="1"/>
  <c r="AI214" i="1" a="1"/>
  <c r="AI214" i="1" s="1"/>
  <c r="AI215" i="1" a="1"/>
  <c r="AI215" i="1" s="1"/>
  <c r="AI216" i="1" a="1"/>
  <c r="AI216" i="1" s="1"/>
  <c r="AI217" i="1" a="1"/>
  <c r="AI217" i="1" s="1"/>
  <c r="AI218" i="1" a="1"/>
  <c r="AI218" i="1" s="1"/>
  <c r="AI219" i="1" a="1"/>
  <c r="AI219" i="1" s="1"/>
  <c r="AI220" i="1" a="1"/>
  <c r="AI220" i="1" s="1"/>
  <c r="AI221" i="1" a="1"/>
  <c r="AI221" i="1" s="1"/>
  <c r="AI222" i="1" a="1"/>
  <c r="AI222" i="1" s="1"/>
  <c r="AI223" i="1" a="1"/>
  <c r="AI223" i="1" s="1"/>
  <c r="AI224" i="1" a="1"/>
  <c r="AI224" i="1" s="1"/>
  <c r="AI225" i="1" a="1"/>
  <c r="AI225" i="1" s="1"/>
  <c r="AI226" i="1" a="1"/>
  <c r="AI226" i="1" s="1"/>
  <c r="AI227" i="1" a="1"/>
  <c r="AI227" i="1" s="1"/>
  <c r="AI228" i="1" a="1"/>
  <c r="AI228" i="1" s="1"/>
  <c r="AI229" i="1" a="1"/>
  <c r="AI229" i="1" s="1"/>
  <c r="AI230" i="1" a="1"/>
  <c r="AI230" i="1" s="1"/>
  <c r="AI231" i="1" a="1"/>
  <c r="AI231" i="1" s="1"/>
  <c r="AI232" i="1" a="1"/>
  <c r="AI232" i="1" s="1"/>
  <c r="AI233" i="1" a="1"/>
  <c r="AI233" i="1" s="1"/>
  <c r="AI234" i="1" a="1"/>
  <c r="AI234" i="1" s="1"/>
  <c r="AI235" i="1" a="1"/>
  <c r="AI235" i="1" s="1"/>
  <c r="AI236" i="1" a="1"/>
  <c r="AI236" i="1" s="1"/>
  <c r="AI237" i="1" a="1"/>
  <c r="AI237" i="1" s="1"/>
  <c r="AI238" i="1" a="1"/>
  <c r="AI238" i="1" s="1"/>
  <c r="AI239" i="1" a="1"/>
  <c r="AI239" i="1" s="1"/>
  <c r="AI240" i="1" a="1"/>
  <c r="AI240" i="1" s="1"/>
  <c r="AI241" i="1" a="1"/>
  <c r="AI241" i="1" s="1"/>
  <c r="AI242" i="1" a="1"/>
  <c r="AI242" i="1" s="1"/>
  <c r="AI243" i="1" a="1"/>
  <c r="AI243" i="1" s="1"/>
  <c r="AI244" i="1" a="1"/>
  <c r="AI244" i="1" s="1"/>
  <c r="AI245" i="1" a="1"/>
  <c r="AI245" i="1" s="1"/>
  <c r="AI246" i="1" a="1"/>
  <c r="AI246" i="1" s="1"/>
  <c r="AI247" i="1" a="1"/>
  <c r="AI247" i="1" s="1"/>
  <c r="AI248" i="1" a="1"/>
  <c r="AI248" i="1" s="1"/>
  <c r="AI249" i="1" a="1"/>
  <c r="AI249" i="1" s="1"/>
  <c r="AI250" i="1" a="1"/>
  <c r="AI250" i="1" s="1"/>
  <c r="AI251" i="1" a="1"/>
  <c r="AI251" i="1" s="1"/>
  <c r="AI252" i="1" a="1"/>
  <c r="AI252" i="1" s="1"/>
  <c r="AI253" i="1" a="1"/>
  <c r="AI253" i="1" s="1"/>
  <c r="AI254" i="1" a="1"/>
  <c r="AI254" i="1" s="1"/>
  <c r="AI255" i="1" a="1"/>
  <c r="AI255" i="1" s="1"/>
  <c r="AI256" i="1" a="1"/>
  <c r="AI256" i="1" s="1"/>
  <c r="AI257" i="1" a="1"/>
  <c r="AI257" i="1" s="1"/>
  <c r="AI258" i="1" a="1"/>
  <c r="AI258" i="1" s="1"/>
  <c r="AI259" i="1" a="1"/>
  <c r="AI259" i="1" s="1"/>
  <c r="AI260" i="1" a="1"/>
  <c r="AI260" i="1" s="1"/>
  <c r="AI261" i="1" a="1"/>
  <c r="AI261" i="1" s="1"/>
  <c r="AI262" i="1" a="1"/>
  <c r="AI262" i="1" s="1"/>
  <c r="AI263" i="1" a="1"/>
  <c r="AI263" i="1" s="1"/>
  <c r="AI264" i="1" a="1"/>
  <c r="AI264" i="1" s="1"/>
  <c r="AI265" i="1" a="1"/>
  <c r="AI265" i="1" s="1"/>
  <c r="AI266" i="1" a="1"/>
  <c r="AI266" i="1" s="1"/>
  <c r="AI267" i="1" a="1"/>
  <c r="AI267" i="1" s="1"/>
  <c r="AI268" i="1" a="1"/>
  <c r="AI268" i="1" s="1"/>
  <c r="AI269" i="1" a="1"/>
  <c r="AI269" i="1" s="1"/>
  <c r="AI270" i="1" a="1"/>
  <c r="AI270" i="1" s="1"/>
  <c r="AI271" i="1" a="1"/>
  <c r="AI271" i="1" s="1"/>
  <c r="AI272" i="1" a="1"/>
  <c r="AI272" i="1" s="1"/>
  <c r="AI273" i="1" a="1"/>
  <c r="AI273" i="1" s="1"/>
  <c r="AI274" i="1" a="1"/>
  <c r="AI274" i="1" s="1"/>
  <c r="AI275" i="1" a="1"/>
  <c r="AI275" i="1" s="1"/>
  <c r="AI276" i="1" a="1"/>
  <c r="AI276" i="1" s="1"/>
  <c r="AI277" i="1" a="1"/>
  <c r="AI277" i="1" s="1"/>
  <c r="AI278" i="1" a="1"/>
  <c r="AI278" i="1" s="1"/>
  <c r="AI279" i="1" a="1"/>
  <c r="AI279" i="1" s="1"/>
  <c r="AI280" i="1" a="1"/>
  <c r="AI280" i="1" s="1"/>
  <c r="AI281" i="1" a="1"/>
  <c r="AI281" i="1" s="1"/>
  <c r="AI282" i="1" a="1"/>
  <c r="AI282" i="1" s="1"/>
  <c r="AI283" i="1" a="1"/>
  <c r="AI283" i="1" s="1"/>
  <c r="AI284" i="1" a="1"/>
  <c r="AI284" i="1" s="1"/>
  <c r="AI285" i="1" a="1"/>
  <c r="AI285" i="1" s="1"/>
  <c r="AI286" i="1" a="1"/>
  <c r="AI286" i="1" s="1"/>
  <c r="AI287" i="1" a="1"/>
  <c r="AI287" i="1" s="1"/>
  <c r="AI288" i="1" a="1"/>
  <c r="AI288" i="1" s="1"/>
  <c r="AI289" i="1" a="1"/>
  <c r="AI289" i="1" s="1"/>
  <c r="AI290" i="1" a="1"/>
  <c r="AI290" i="1" s="1"/>
  <c r="AI291" i="1" a="1"/>
  <c r="AI291" i="1" s="1"/>
  <c r="AI292" i="1" a="1"/>
  <c r="AI292" i="1" s="1"/>
  <c r="AI293" i="1" a="1"/>
  <c r="AI293" i="1" s="1"/>
  <c r="AI294" i="1" a="1"/>
  <c r="AI294" i="1" s="1"/>
  <c r="AI295" i="1" a="1"/>
  <c r="AI295" i="1" s="1"/>
  <c r="AI296" i="1" a="1"/>
  <c r="AI296" i="1" s="1"/>
  <c r="AI297" i="1" a="1"/>
  <c r="AI297" i="1" s="1"/>
  <c r="AI298" i="1" a="1"/>
  <c r="AI298" i="1" s="1"/>
  <c r="AI299" i="1" a="1"/>
  <c r="AI299" i="1" s="1"/>
  <c r="AI300" i="1" a="1"/>
  <c r="AI300" i="1" s="1"/>
  <c r="AI301" i="1" a="1"/>
  <c r="AI301" i="1" s="1"/>
  <c r="AI302" i="1" a="1"/>
  <c r="AI302" i="1" s="1"/>
  <c r="AI303" i="1" a="1"/>
  <c r="AI303" i="1" s="1"/>
  <c r="AI304" i="1" a="1"/>
  <c r="AI304" i="1" s="1"/>
  <c r="AI305" i="1" a="1"/>
  <c r="AI305" i="1" s="1"/>
  <c r="AI306" i="1" a="1"/>
  <c r="AI306" i="1" s="1"/>
  <c r="AI307" i="1" a="1"/>
  <c r="AI307" i="1" s="1"/>
  <c r="AI308" i="1" a="1"/>
  <c r="AI308" i="1" s="1"/>
  <c r="AI309" i="1" a="1"/>
  <c r="AI309" i="1" s="1"/>
  <c r="AI310" i="1" a="1"/>
  <c r="AI310" i="1" s="1"/>
  <c r="AI311" i="1" a="1"/>
  <c r="AI311" i="1" s="1"/>
  <c r="AI312" i="1" a="1"/>
  <c r="AI312" i="1" s="1"/>
  <c r="AI313" i="1" a="1"/>
  <c r="AI313" i="1" s="1"/>
  <c r="AI314" i="1" a="1"/>
  <c r="AI314" i="1" s="1"/>
  <c r="AI315" i="1" a="1"/>
  <c r="AI315" i="1" s="1"/>
  <c r="AI316" i="1" a="1"/>
  <c r="AI316" i="1" s="1"/>
  <c r="AI317" i="1" a="1"/>
  <c r="AI317" i="1" s="1"/>
  <c r="AI318" i="1" a="1"/>
  <c r="AI318" i="1" s="1"/>
  <c r="AI319" i="1" a="1"/>
  <c r="AI319" i="1" s="1"/>
  <c r="AI320" i="1" a="1"/>
  <c r="AI320" i="1" s="1"/>
  <c r="AI321" i="1" a="1"/>
  <c r="AI321" i="1" s="1"/>
  <c r="AI322" i="1" a="1"/>
  <c r="AI322" i="1" s="1"/>
  <c r="AI323" i="1" a="1"/>
  <c r="AI323" i="1" s="1"/>
  <c r="AI324" i="1" a="1"/>
  <c r="AI324" i="1" s="1"/>
  <c r="AI325" i="1" a="1"/>
  <c r="AI325" i="1" s="1"/>
  <c r="AI326" i="1" a="1"/>
  <c r="AI326" i="1" s="1"/>
  <c r="AI327" i="1" a="1"/>
  <c r="AI327" i="1" s="1"/>
  <c r="AI328" i="1" a="1"/>
  <c r="AI328" i="1" s="1"/>
  <c r="AI329" i="1" a="1"/>
  <c r="AI329" i="1" s="1"/>
  <c r="AI330" i="1" a="1"/>
  <c r="AI330" i="1" s="1"/>
  <c r="AI331" i="1" a="1"/>
  <c r="AI331" i="1" s="1"/>
  <c r="AI332" i="1" a="1"/>
  <c r="AI332" i="1" s="1"/>
  <c r="AI333" i="1" a="1"/>
  <c r="AI333" i="1" s="1"/>
  <c r="AI334" i="1" a="1"/>
  <c r="AI334" i="1" s="1"/>
  <c r="AI335" i="1" a="1"/>
  <c r="AI335" i="1" s="1"/>
  <c r="AI336" i="1" a="1"/>
  <c r="AI336" i="1" s="1"/>
  <c r="AI337" i="1" a="1"/>
  <c r="AI337" i="1" s="1"/>
  <c r="AI338" i="1" a="1"/>
  <c r="AI338" i="1" s="1"/>
  <c r="AI339" i="1" a="1"/>
  <c r="AI339" i="1" s="1"/>
  <c r="AI340" i="1" a="1"/>
  <c r="AI340" i="1" s="1"/>
  <c r="AI341" i="1" a="1"/>
  <c r="AI341" i="1" s="1"/>
  <c r="AI342" i="1" a="1"/>
  <c r="AI342" i="1" s="1"/>
  <c r="AI343" i="1" a="1"/>
  <c r="AI343" i="1" s="1"/>
  <c r="AI344" i="1" a="1"/>
  <c r="AI344" i="1" s="1"/>
  <c r="AI345" i="1" a="1"/>
  <c r="AI345" i="1" s="1"/>
  <c r="AI346" i="1" a="1"/>
  <c r="AI346" i="1" s="1"/>
  <c r="AI347" i="1" a="1"/>
  <c r="AI347" i="1" s="1"/>
  <c r="AI348" i="1" a="1"/>
  <c r="AI348" i="1" s="1"/>
  <c r="AI349" i="1" a="1"/>
  <c r="AI349" i="1" s="1"/>
  <c r="AI350" i="1" a="1"/>
  <c r="AI350" i="1" s="1"/>
  <c r="AI351" i="1" a="1"/>
  <c r="AI351" i="1" s="1"/>
  <c r="AI352" i="1" a="1"/>
  <c r="AI352" i="1" s="1"/>
  <c r="AI353" i="1" a="1"/>
  <c r="AI353" i="1" s="1"/>
  <c r="AI354" i="1" a="1"/>
  <c r="AI354" i="1" s="1"/>
  <c r="AI355" i="1" a="1"/>
  <c r="AI355" i="1" s="1"/>
  <c r="AI356" i="1" a="1"/>
  <c r="AI356" i="1" s="1"/>
  <c r="AI357" i="1" a="1"/>
  <c r="AI357" i="1" s="1"/>
  <c r="AI358" i="1" a="1"/>
  <c r="AI358" i="1" s="1"/>
  <c r="AI2" i="1" a="1"/>
  <c r="AI2" i="1" s="1"/>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2" i="6"/>
  <c r="AH3" i="1" a="1"/>
  <c r="AH3" i="1" s="1"/>
  <c r="AH4" i="1" a="1"/>
  <c r="AH4" i="1" s="1"/>
  <c r="AH5" i="1" a="1"/>
  <c r="AH5" i="1" s="1"/>
  <c r="AH6" i="1" a="1"/>
  <c r="AH6" i="1" s="1"/>
  <c r="AH7" i="1" a="1"/>
  <c r="AH7" i="1" s="1"/>
  <c r="AH8" i="1" a="1"/>
  <c r="AH8" i="1" s="1"/>
  <c r="AH9" i="1" a="1"/>
  <c r="AH9" i="1" s="1"/>
  <c r="AH10" i="1" a="1"/>
  <c r="AH10" i="1" s="1"/>
  <c r="AH11" i="1" a="1"/>
  <c r="AH11" i="1" s="1"/>
  <c r="AH12" i="1" a="1"/>
  <c r="AH12" i="1" s="1"/>
  <c r="AH13" i="1" a="1"/>
  <c r="AH13" i="1" s="1"/>
  <c r="AH14" i="1" a="1"/>
  <c r="AH14" i="1" s="1"/>
  <c r="AH15" i="1" a="1"/>
  <c r="AH15" i="1" s="1"/>
  <c r="AH16" i="1" a="1"/>
  <c r="AH16" i="1" s="1"/>
  <c r="AH17" i="1" a="1"/>
  <c r="AH17" i="1" s="1"/>
  <c r="AH18" i="1" a="1"/>
  <c r="AH18" i="1" s="1"/>
  <c r="AH19" i="1" a="1"/>
  <c r="AH19" i="1" s="1"/>
  <c r="AH20" i="1" a="1"/>
  <c r="AH20" i="1" s="1"/>
  <c r="AH21" i="1" a="1"/>
  <c r="AH21" i="1" s="1"/>
  <c r="AH22" i="1" a="1"/>
  <c r="AH22" i="1" s="1"/>
  <c r="AH23" i="1" a="1"/>
  <c r="AH23" i="1" s="1"/>
  <c r="AH24" i="1" a="1"/>
  <c r="AH24" i="1" s="1"/>
  <c r="AH25" i="1" a="1"/>
  <c r="AH25" i="1" s="1"/>
  <c r="AH26" i="1" a="1"/>
  <c r="AH26" i="1" s="1"/>
  <c r="AH27" i="1" a="1"/>
  <c r="AH27" i="1" s="1"/>
  <c r="AH28" i="1" a="1"/>
  <c r="AH28" i="1" s="1"/>
  <c r="AH29" i="1" a="1"/>
  <c r="AH29" i="1" s="1"/>
  <c r="AH30" i="1" a="1"/>
  <c r="AH30" i="1" s="1"/>
  <c r="AH31" i="1" a="1"/>
  <c r="AH31" i="1" s="1"/>
  <c r="AH32" i="1" a="1"/>
  <c r="AH32" i="1" s="1"/>
  <c r="AH33" i="1" a="1"/>
  <c r="AH33" i="1" s="1"/>
  <c r="AH34" i="1" a="1"/>
  <c r="AH34" i="1" s="1"/>
  <c r="AH35" i="1" a="1"/>
  <c r="AH35" i="1" s="1"/>
  <c r="AH36" i="1" a="1"/>
  <c r="AH36" i="1" s="1"/>
  <c r="AH37" i="1" a="1"/>
  <c r="AH37" i="1" s="1"/>
  <c r="AH38" i="1" a="1"/>
  <c r="AH38" i="1" s="1"/>
  <c r="AH39" i="1" a="1"/>
  <c r="AH39" i="1" s="1"/>
  <c r="AH40" i="1" a="1"/>
  <c r="AH40" i="1" s="1"/>
  <c r="AH41" i="1" a="1"/>
  <c r="AH41" i="1" s="1"/>
  <c r="AH42" i="1" a="1"/>
  <c r="AH42" i="1" s="1"/>
  <c r="AH43" i="1" a="1"/>
  <c r="AH43" i="1" s="1"/>
  <c r="AH44" i="1" a="1"/>
  <c r="AH44" i="1" s="1"/>
  <c r="AH45" i="1" a="1"/>
  <c r="AH45" i="1" s="1"/>
  <c r="AH46" i="1" a="1"/>
  <c r="AH46" i="1" s="1"/>
  <c r="AH47" i="1" a="1"/>
  <c r="AH47" i="1" s="1"/>
  <c r="AH48" i="1" a="1"/>
  <c r="AH48" i="1" s="1"/>
  <c r="AH49" i="1" a="1"/>
  <c r="AH49" i="1" s="1"/>
  <c r="AH50" i="1" a="1"/>
  <c r="AH50" i="1" s="1"/>
  <c r="AH51" i="1" a="1"/>
  <c r="AH51" i="1" s="1"/>
  <c r="AH52" i="1" a="1"/>
  <c r="AH52" i="1" s="1"/>
  <c r="AH53" i="1" a="1"/>
  <c r="AH53" i="1" s="1"/>
  <c r="AH54" i="1" a="1"/>
  <c r="AH54" i="1" s="1"/>
  <c r="AH55" i="1" a="1"/>
  <c r="AH55" i="1" s="1"/>
  <c r="AH56" i="1" a="1"/>
  <c r="AH56" i="1" s="1"/>
  <c r="AH57" i="1" a="1"/>
  <c r="AH57" i="1" s="1"/>
  <c r="AH58" i="1" a="1"/>
  <c r="AH58" i="1" s="1"/>
  <c r="AH59" i="1" a="1"/>
  <c r="AH59" i="1" s="1"/>
  <c r="AH60" i="1" a="1"/>
  <c r="AH60" i="1" s="1"/>
  <c r="AH61" i="1" a="1"/>
  <c r="AH61" i="1" s="1"/>
  <c r="AH62" i="1" a="1"/>
  <c r="AH62" i="1" s="1"/>
  <c r="AH63" i="1" a="1"/>
  <c r="AH63" i="1" s="1"/>
  <c r="AH64" i="1" a="1"/>
  <c r="AH64" i="1" s="1"/>
  <c r="AH65" i="1" a="1"/>
  <c r="AH65" i="1" s="1"/>
  <c r="AH66" i="1" a="1"/>
  <c r="AH66" i="1" s="1"/>
  <c r="AH67" i="1" a="1"/>
  <c r="AH67" i="1" s="1"/>
  <c r="AH68" i="1" a="1"/>
  <c r="AH68" i="1" s="1"/>
  <c r="AH69" i="1" a="1"/>
  <c r="AH69" i="1" s="1"/>
  <c r="AH70" i="1" a="1"/>
  <c r="AH70" i="1" s="1"/>
  <c r="AH71" i="1" a="1"/>
  <c r="AH71" i="1" s="1"/>
  <c r="AH72" i="1" a="1"/>
  <c r="AH72" i="1" s="1"/>
  <c r="AH73" i="1" a="1"/>
  <c r="AH73" i="1" s="1"/>
  <c r="AH74" i="1" a="1"/>
  <c r="AH74" i="1" s="1"/>
  <c r="AH75" i="1" a="1"/>
  <c r="AH75" i="1" s="1"/>
  <c r="AH76" i="1" a="1"/>
  <c r="AH76" i="1" s="1"/>
  <c r="AH77" i="1" a="1"/>
  <c r="AH77" i="1" s="1"/>
  <c r="AH78" i="1" a="1"/>
  <c r="AH78" i="1" s="1"/>
  <c r="AH79" i="1" a="1"/>
  <c r="AH79" i="1" s="1"/>
  <c r="AH80" i="1" a="1"/>
  <c r="AH80" i="1" s="1"/>
  <c r="AH81" i="1" a="1"/>
  <c r="AH81" i="1" s="1"/>
  <c r="AH82" i="1" a="1"/>
  <c r="AH82" i="1" s="1"/>
  <c r="AH83" i="1" a="1"/>
  <c r="AH83" i="1" s="1"/>
  <c r="AH84" i="1" a="1"/>
  <c r="AH84" i="1" s="1"/>
  <c r="AH85" i="1" a="1"/>
  <c r="AH85" i="1" s="1"/>
  <c r="AH86" i="1" a="1"/>
  <c r="AH86" i="1" s="1"/>
  <c r="AH87" i="1" a="1"/>
  <c r="AH87" i="1" s="1"/>
  <c r="AH88" i="1" a="1"/>
  <c r="AH88" i="1" s="1"/>
  <c r="AH89" i="1" a="1"/>
  <c r="AH89" i="1" s="1"/>
  <c r="AH90" i="1" a="1"/>
  <c r="AH90" i="1" s="1"/>
  <c r="AH91" i="1" a="1"/>
  <c r="AH91" i="1" s="1"/>
  <c r="AH92" i="1" a="1"/>
  <c r="AH92" i="1" s="1"/>
  <c r="AH93" i="1" a="1"/>
  <c r="AH93" i="1" s="1"/>
  <c r="AH94" i="1" a="1"/>
  <c r="AH94" i="1" s="1"/>
  <c r="AH95" i="1" a="1"/>
  <c r="AH95" i="1" s="1"/>
  <c r="AH96" i="1" a="1"/>
  <c r="AH96" i="1" s="1"/>
  <c r="AH97" i="1" a="1"/>
  <c r="AH97" i="1" s="1"/>
  <c r="AH98" i="1" a="1"/>
  <c r="AH98" i="1" s="1"/>
  <c r="AH99" i="1" a="1"/>
  <c r="AH99" i="1" s="1"/>
  <c r="AH100" i="1" a="1"/>
  <c r="AH100" i="1" s="1"/>
  <c r="AH101" i="1" a="1"/>
  <c r="AH101" i="1" s="1"/>
  <c r="AH102" i="1" a="1"/>
  <c r="AH102" i="1" s="1"/>
  <c r="AH103" i="1" a="1"/>
  <c r="AH103" i="1" s="1"/>
  <c r="AH104" i="1" a="1"/>
  <c r="AH104" i="1" s="1"/>
  <c r="AH105" i="1" a="1"/>
  <c r="AH105" i="1" s="1"/>
  <c r="AH106" i="1" a="1"/>
  <c r="AH106" i="1" s="1"/>
  <c r="AH107" i="1" a="1"/>
  <c r="AH107" i="1" s="1"/>
  <c r="AH108" i="1" a="1"/>
  <c r="AH108" i="1" s="1"/>
  <c r="AH109" i="1" a="1"/>
  <c r="AH109" i="1" s="1"/>
  <c r="AH110" i="1" a="1"/>
  <c r="AH110" i="1" s="1"/>
  <c r="AH111" i="1" a="1"/>
  <c r="AH111" i="1" s="1"/>
  <c r="AH112" i="1" a="1"/>
  <c r="AH112" i="1" s="1"/>
  <c r="AH113" i="1" a="1"/>
  <c r="AH113" i="1" s="1"/>
  <c r="AH114" i="1" a="1"/>
  <c r="AH114" i="1" s="1"/>
  <c r="AH115" i="1" a="1"/>
  <c r="AH115" i="1" s="1"/>
  <c r="AH116" i="1" a="1"/>
  <c r="AH116" i="1" s="1"/>
  <c r="AH117" i="1" a="1"/>
  <c r="AH117" i="1" s="1"/>
  <c r="AH118" i="1" a="1"/>
  <c r="AH118" i="1" s="1"/>
  <c r="AH119" i="1" a="1"/>
  <c r="AH119" i="1" s="1"/>
  <c r="AH120" i="1" a="1"/>
  <c r="AH120" i="1" s="1"/>
  <c r="AH121" i="1" a="1"/>
  <c r="AH121" i="1" s="1"/>
  <c r="AH122" i="1" a="1"/>
  <c r="AH122" i="1" s="1"/>
  <c r="AH123" i="1" a="1"/>
  <c r="AH123" i="1" s="1"/>
  <c r="AH124" i="1" a="1"/>
  <c r="AH124" i="1" s="1"/>
  <c r="AH125" i="1" a="1"/>
  <c r="AH125" i="1" s="1"/>
  <c r="AH126" i="1" a="1"/>
  <c r="AH126" i="1" s="1"/>
  <c r="AH127" i="1" a="1"/>
  <c r="AH127" i="1" s="1"/>
  <c r="AH128" i="1" a="1"/>
  <c r="AH128" i="1" s="1"/>
  <c r="AH129" i="1" a="1"/>
  <c r="AH129" i="1" s="1"/>
  <c r="AH130" i="1" a="1"/>
  <c r="AH130" i="1" s="1"/>
  <c r="AH131" i="1" a="1"/>
  <c r="AH131" i="1" s="1"/>
  <c r="AH132" i="1" a="1"/>
  <c r="AH132" i="1" s="1"/>
  <c r="AH133" i="1" a="1"/>
  <c r="AH133" i="1" s="1"/>
  <c r="AH134" i="1" a="1"/>
  <c r="AH134" i="1" s="1"/>
  <c r="AH135" i="1" a="1"/>
  <c r="AH135" i="1" s="1"/>
  <c r="AH136" i="1" a="1"/>
  <c r="AH136" i="1" s="1"/>
  <c r="AH137" i="1" a="1"/>
  <c r="AH137" i="1" s="1"/>
  <c r="AH138" i="1" a="1"/>
  <c r="AH138" i="1" s="1"/>
  <c r="AH139" i="1" a="1"/>
  <c r="AH139" i="1" s="1"/>
  <c r="AH140" i="1" a="1"/>
  <c r="AH140" i="1" s="1"/>
  <c r="AH141" i="1" a="1"/>
  <c r="AH141" i="1" s="1"/>
  <c r="AH142" i="1" a="1"/>
  <c r="AH142" i="1" s="1"/>
  <c r="AH143" i="1" a="1"/>
  <c r="AH143" i="1" s="1"/>
  <c r="AH144" i="1" a="1"/>
  <c r="AH144" i="1" s="1"/>
  <c r="AH145" i="1" a="1"/>
  <c r="AH145" i="1" s="1"/>
  <c r="AH146" i="1" a="1"/>
  <c r="AH146" i="1" s="1"/>
  <c r="AH147" i="1" a="1"/>
  <c r="AH147" i="1" s="1"/>
  <c r="AH148" i="1" a="1"/>
  <c r="AH148" i="1" s="1"/>
  <c r="AH149" i="1" a="1"/>
  <c r="AH149" i="1" s="1"/>
  <c r="AH150" i="1" a="1"/>
  <c r="AH150" i="1" s="1"/>
  <c r="AH151" i="1" a="1"/>
  <c r="AH151" i="1" s="1"/>
  <c r="AH152" i="1" a="1"/>
  <c r="AH152" i="1" s="1"/>
  <c r="AH153" i="1" a="1"/>
  <c r="AH153" i="1" s="1"/>
  <c r="AH154" i="1" a="1"/>
  <c r="AH154" i="1" s="1"/>
  <c r="AH155" i="1" a="1"/>
  <c r="AH155" i="1" s="1"/>
  <c r="AH156" i="1" a="1"/>
  <c r="AH156" i="1" s="1"/>
  <c r="AH157" i="1" a="1"/>
  <c r="AH157" i="1" s="1"/>
  <c r="AH158" i="1" a="1"/>
  <c r="AH158" i="1" s="1"/>
  <c r="AH159" i="1" a="1"/>
  <c r="AH159" i="1" s="1"/>
  <c r="AH160" i="1" a="1"/>
  <c r="AH160" i="1" s="1"/>
  <c r="AH161" i="1" a="1"/>
  <c r="AH161" i="1" s="1"/>
  <c r="AH162" i="1" a="1"/>
  <c r="AH162" i="1" s="1"/>
  <c r="AH163" i="1" a="1"/>
  <c r="AH163" i="1" s="1"/>
  <c r="AH164" i="1" a="1"/>
  <c r="AH164" i="1" s="1"/>
  <c r="AH165" i="1" a="1"/>
  <c r="AH165" i="1" s="1"/>
  <c r="AH166" i="1" a="1"/>
  <c r="AH166" i="1" s="1"/>
  <c r="AH167" i="1" a="1"/>
  <c r="AH167" i="1" s="1"/>
  <c r="AH168" i="1" a="1"/>
  <c r="AH168" i="1" s="1"/>
  <c r="AH169" i="1" a="1"/>
  <c r="AH169" i="1" s="1"/>
  <c r="AH170" i="1" a="1"/>
  <c r="AH170" i="1" s="1"/>
  <c r="AH171" i="1" a="1"/>
  <c r="AH171" i="1" s="1"/>
  <c r="AH172" i="1" a="1"/>
  <c r="AH172" i="1" s="1"/>
  <c r="AH173" i="1" a="1"/>
  <c r="AH173" i="1" s="1"/>
  <c r="AH174" i="1" a="1"/>
  <c r="AH174" i="1" s="1"/>
  <c r="AH175" i="1" a="1"/>
  <c r="AH175" i="1" s="1"/>
  <c r="AH176" i="1" a="1"/>
  <c r="AH176" i="1" s="1"/>
  <c r="AH177" i="1" a="1"/>
  <c r="AH177" i="1" s="1"/>
  <c r="AH178" i="1" a="1"/>
  <c r="AH178" i="1" s="1"/>
  <c r="AH179" i="1" a="1"/>
  <c r="AH179" i="1" s="1"/>
  <c r="AH180" i="1" a="1"/>
  <c r="AH180" i="1" s="1"/>
  <c r="AH181" i="1" a="1"/>
  <c r="AH181" i="1" s="1"/>
  <c r="AH182" i="1" a="1"/>
  <c r="AH182" i="1" s="1"/>
  <c r="AH183" i="1" a="1"/>
  <c r="AH183" i="1" s="1"/>
  <c r="AH184" i="1" a="1"/>
  <c r="AH184" i="1" s="1"/>
  <c r="AH185" i="1" a="1"/>
  <c r="AH185" i="1" s="1"/>
  <c r="AH186" i="1" a="1"/>
  <c r="AH186" i="1" s="1"/>
  <c r="AH187" i="1" a="1"/>
  <c r="AH187" i="1" s="1"/>
  <c r="AH188" i="1" a="1"/>
  <c r="AH188" i="1" s="1"/>
  <c r="AH189" i="1" a="1"/>
  <c r="AH189" i="1" s="1"/>
  <c r="AH190" i="1" a="1"/>
  <c r="AH190" i="1" s="1"/>
  <c r="AH191" i="1" a="1"/>
  <c r="AH191" i="1" s="1"/>
  <c r="AH192" i="1" a="1"/>
  <c r="AH192" i="1" s="1"/>
  <c r="AH193" i="1" a="1"/>
  <c r="AH193" i="1" s="1"/>
  <c r="AH194" i="1" a="1"/>
  <c r="AH194" i="1" s="1"/>
  <c r="AH195" i="1" a="1"/>
  <c r="AH195" i="1" s="1"/>
  <c r="AH196" i="1" a="1"/>
  <c r="AH196" i="1" s="1"/>
  <c r="AH197" i="1" a="1"/>
  <c r="AH197" i="1" s="1"/>
  <c r="AH198" i="1" a="1"/>
  <c r="AH198" i="1" s="1"/>
  <c r="AH199" i="1" a="1"/>
  <c r="AH199" i="1" s="1"/>
  <c r="AH200" i="1" a="1"/>
  <c r="AH200" i="1" s="1"/>
  <c r="AH201" i="1" a="1"/>
  <c r="AH201" i="1" s="1"/>
  <c r="AH202" i="1" a="1"/>
  <c r="AH202" i="1" s="1"/>
  <c r="AH203" i="1" a="1"/>
  <c r="AH203" i="1" s="1"/>
  <c r="AH204" i="1" a="1"/>
  <c r="AH204" i="1" s="1"/>
  <c r="AH205" i="1" a="1"/>
  <c r="AH205" i="1" s="1"/>
  <c r="AH206" i="1" a="1"/>
  <c r="AH206" i="1" s="1"/>
  <c r="AH207" i="1" a="1"/>
  <c r="AH207" i="1" s="1"/>
  <c r="AH208" i="1" a="1"/>
  <c r="AH208" i="1" s="1"/>
  <c r="AH209" i="1" a="1"/>
  <c r="AH209" i="1" s="1"/>
  <c r="AH210" i="1" a="1"/>
  <c r="AH210" i="1" s="1"/>
  <c r="AH211" i="1" a="1"/>
  <c r="AH211" i="1" s="1"/>
  <c r="AH212" i="1" a="1"/>
  <c r="AH212" i="1" s="1"/>
  <c r="AH213" i="1" a="1"/>
  <c r="AH213" i="1" s="1"/>
  <c r="AH214" i="1" a="1"/>
  <c r="AH214" i="1" s="1"/>
  <c r="AH215" i="1" a="1"/>
  <c r="AH215" i="1" s="1"/>
  <c r="AH216" i="1" a="1"/>
  <c r="AH216" i="1" s="1"/>
  <c r="AH217" i="1" a="1"/>
  <c r="AH217" i="1" s="1"/>
  <c r="AH218" i="1" a="1"/>
  <c r="AH218" i="1" s="1"/>
  <c r="AH219" i="1" a="1"/>
  <c r="AH219" i="1" s="1"/>
  <c r="AH220" i="1" a="1"/>
  <c r="AH220" i="1" s="1"/>
  <c r="AH221" i="1" a="1"/>
  <c r="AH221" i="1" s="1"/>
  <c r="AH222" i="1" a="1"/>
  <c r="AH222" i="1" s="1"/>
  <c r="AH223" i="1" a="1"/>
  <c r="AH223" i="1" s="1"/>
  <c r="AH224" i="1" a="1"/>
  <c r="AH224" i="1" s="1"/>
  <c r="AH225" i="1" a="1"/>
  <c r="AH225" i="1" s="1"/>
  <c r="AH226" i="1" a="1"/>
  <c r="AH226" i="1" s="1"/>
  <c r="AH227" i="1" a="1"/>
  <c r="AH227" i="1" s="1"/>
  <c r="AH228" i="1" a="1"/>
  <c r="AH228" i="1" s="1"/>
  <c r="AH229" i="1" a="1"/>
  <c r="AH229" i="1" s="1"/>
  <c r="AH230" i="1" a="1"/>
  <c r="AH230" i="1" s="1"/>
  <c r="AH231" i="1" a="1"/>
  <c r="AH231" i="1" s="1"/>
  <c r="AH232" i="1" a="1"/>
  <c r="AH232" i="1" s="1"/>
  <c r="AH233" i="1" a="1"/>
  <c r="AH233" i="1" s="1"/>
  <c r="AH234" i="1" a="1"/>
  <c r="AH234" i="1" s="1"/>
  <c r="AH235" i="1" a="1"/>
  <c r="AH235" i="1" s="1"/>
  <c r="AH236" i="1" a="1"/>
  <c r="AH236" i="1" s="1"/>
  <c r="AH237" i="1" a="1"/>
  <c r="AH237" i="1" s="1"/>
  <c r="AH238" i="1" a="1"/>
  <c r="AH238" i="1" s="1"/>
  <c r="AH239" i="1" a="1"/>
  <c r="AH239" i="1" s="1"/>
  <c r="AH240" i="1" a="1"/>
  <c r="AH240" i="1" s="1"/>
  <c r="AH241" i="1" a="1"/>
  <c r="AH241" i="1" s="1"/>
  <c r="AH242" i="1" a="1"/>
  <c r="AH242" i="1" s="1"/>
  <c r="AH243" i="1" a="1"/>
  <c r="AH243" i="1" s="1"/>
  <c r="AH244" i="1" a="1"/>
  <c r="AH244" i="1" s="1"/>
  <c r="AH245" i="1" a="1"/>
  <c r="AH245" i="1" s="1"/>
  <c r="AH246" i="1" a="1"/>
  <c r="AH246" i="1" s="1"/>
  <c r="AH247" i="1" a="1"/>
  <c r="AH247" i="1" s="1"/>
  <c r="AH248" i="1" a="1"/>
  <c r="AH248" i="1" s="1"/>
  <c r="AH249" i="1" a="1"/>
  <c r="AH249" i="1" s="1"/>
  <c r="AH250" i="1" a="1"/>
  <c r="AH250" i="1" s="1"/>
  <c r="AH251" i="1" a="1"/>
  <c r="AH251" i="1" s="1"/>
  <c r="AH252" i="1" a="1"/>
  <c r="AH252" i="1" s="1"/>
  <c r="AH253" i="1" a="1"/>
  <c r="AH253" i="1" s="1"/>
  <c r="AH254" i="1" a="1"/>
  <c r="AH254" i="1" s="1"/>
  <c r="AH255" i="1" a="1"/>
  <c r="AH255" i="1" s="1"/>
  <c r="AH256" i="1" a="1"/>
  <c r="AH256" i="1" s="1"/>
  <c r="AH257" i="1" a="1"/>
  <c r="AH257" i="1" s="1"/>
  <c r="AH258" i="1" a="1"/>
  <c r="AH258" i="1" s="1"/>
  <c r="AH259" i="1" a="1"/>
  <c r="AH259" i="1" s="1"/>
  <c r="AH260" i="1" a="1"/>
  <c r="AH260" i="1" s="1"/>
  <c r="AH261" i="1" a="1"/>
  <c r="AH261" i="1" s="1"/>
  <c r="AH262" i="1" a="1"/>
  <c r="AH262" i="1" s="1"/>
  <c r="AH263" i="1" a="1"/>
  <c r="AH263" i="1" s="1"/>
  <c r="AH264" i="1" a="1"/>
  <c r="AH264" i="1" s="1"/>
  <c r="AH265" i="1" a="1"/>
  <c r="AH265" i="1" s="1"/>
  <c r="AH266" i="1" a="1"/>
  <c r="AH266" i="1" s="1"/>
  <c r="AH267" i="1" a="1"/>
  <c r="AH267" i="1" s="1"/>
  <c r="AH268" i="1" a="1"/>
  <c r="AH268" i="1" s="1"/>
  <c r="AH269" i="1" a="1"/>
  <c r="AH269" i="1" s="1"/>
  <c r="AH270" i="1" a="1"/>
  <c r="AH270" i="1" s="1"/>
  <c r="AH271" i="1" a="1"/>
  <c r="AH271" i="1" s="1"/>
  <c r="AH272" i="1" a="1"/>
  <c r="AH272" i="1" s="1"/>
  <c r="AH273" i="1" a="1"/>
  <c r="AH273" i="1" s="1"/>
  <c r="AH274" i="1" a="1"/>
  <c r="AH274" i="1" s="1"/>
  <c r="AH275" i="1" a="1"/>
  <c r="AH275" i="1" s="1"/>
  <c r="AH276" i="1" a="1"/>
  <c r="AH276" i="1" s="1"/>
  <c r="AH277" i="1" a="1"/>
  <c r="AH277" i="1" s="1"/>
  <c r="AH278" i="1" a="1"/>
  <c r="AH278" i="1" s="1"/>
  <c r="AH279" i="1" a="1"/>
  <c r="AH279" i="1" s="1"/>
  <c r="AH280" i="1" a="1"/>
  <c r="AH280" i="1" s="1"/>
  <c r="AH281" i="1" a="1"/>
  <c r="AH281" i="1" s="1"/>
  <c r="AH282" i="1" a="1"/>
  <c r="AH282" i="1" s="1"/>
  <c r="AH283" i="1" a="1"/>
  <c r="AH283" i="1" s="1"/>
  <c r="AH284" i="1" a="1"/>
  <c r="AH284" i="1" s="1"/>
  <c r="AH285" i="1" a="1"/>
  <c r="AH285" i="1" s="1"/>
  <c r="AH286" i="1" a="1"/>
  <c r="AH286" i="1" s="1"/>
  <c r="AH287" i="1" a="1"/>
  <c r="AH287" i="1" s="1"/>
  <c r="AH288" i="1" a="1"/>
  <c r="AH288" i="1" s="1"/>
  <c r="AH289" i="1" a="1"/>
  <c r="AH289" i="1" s="1"/>
  <c r="AH290" i="1" a="1"/>
  <c r="AH290" i="1" s="1"/>
  <c r="AH291" i="1" a="1"/>
  <c r="AH291" i="1" s="1"/>
  <c r="AH292" i="1" a="1"/>
  <c r="AH292" i="1" s="1"/>
  <c r="AH293" i="1" a="1"/>
  <c r="AH293" i="1" s="1"/>
  <c r="AH294" i="1" a="1"/>
  <c r="AH294" i="1" s="1"/>
  <c r="AH295" i="1" a="1"/>
  <c r="AH295" i="1" s="1"/>
  <c r="AH296" i="1" a="1"/>
  <c r="AH296" i="1" s="1"/>
  <c r="AH297" i="1" a="1"/>
  <c r="AH297" i="1" s="1"/>
  <c r="AH298" i="1" a="1"/>
  <c r="AH298" i="1" s="1"/>
  <c r="AH299" i="1" a="1"/>
  <c r="AH299" i="1" s="1"/>
  <c r="AH300" i="1" a="1"/>
  <c r="AH300" i="1" s="1"/>
  <c r="AH301" i="1" a="1"/>
  <c r="AH301" i="1" s="1"/>
  <c r="AH302" i="1" a="1"/>
  <c r="AH302" i="1" s="1"/>
  <c r="AH303" i="1" a="1"/>
  <c r="AH303" i="1" s="1"/>
  <c r="AH304" i="1" a="1"/>
  <c r="AH304" i="1" s="1"/>
  <c r="AH305" i="1" a="1"/>
  <c r="AH305" i="1" s="1"/>
  <c r="AH306" i="1" a="1"/>
  <c r="AH306" i="1" s="1"/>
  <c r="AH307" i="1" a="1"/>
  <c r="AH307" i="1" s="1"/>
  <c r="AH308" i="1" a="1"/>
  <c r="AH308" i="1" s="1"/>
  <c r="AH309" i="1" a="1"/>
  <c r="AH309" i="1" s="1"/>
  <c r="AH310" i="1" a="1"/>
  <c r="AH310" i="1" s="1"/>
  <c r="AH311" i="1" a="1"/>
  <c r="AH311" i="1" s="1"/>
  <c r="AH312" i="1" a="1"/>
  <c r="AH312" i="1" s="1"/>
  <c r="AH313" i="1" a="1"/>
  <c r="AH313" i="1" s="1"/>
  <c r="AH314" i="1" a="1"/>
  <c r="AH314" i="1" s="1"/>
  <c r="AH315" i="1" a="1"/>
  <c r="AH315" i="1" s="1"/>
  <c r="AH316" i="1" a="1"/>
  <c r="AH316" i="1" s="1"/>
  <c r="AH317" i="1" a="1"/>
  <c r="AH317" i="1" s="1"/>
  <c r="AH318" i="1" a="1"/>
  <c r="AH318" i="1" s="1"/>
  <c r="AH319" i="1" a="1"/>
  <c r="AH319" i="1" s="1"/>
  <c r="AH320" i="1" a="1"/>
  <c r="AH320" i="1" s="1"/>
  <c r="AH321" i="1" a="1"/>
  <c r="AH321" i="1" s="1"/>
  <c r="AH322" i="1" a="1"/>
  <c r="AH322" i="1" s="1"/>
  <c r="AH323" i="1" a="1"/>
  <c r="AH323" i="1" s="1"/>
  <c r="AH324" i="1" a="1"/>
  <c r="AH324" i="1" s="1"/>
  <c r="AH325" i="1" a="1"/>
  <c r="AH325" i="1" s="1"/>
  <c r="AH326" i="1" a="1"/>
  <c r="AH326" i="1" s="1"/>
  <c r="AH327" i="1" a="1"/>
  <c r="AH327" i="1" s="1"/>
  <c r="AH328" i="1" a="1"/>
  <c r="AH328" i="1" s="1"/>
  <c r="AH329" i="1" a="1"/>
  <c r="AH329" i="1" s="1"/>
  <c r="AH330" i="1" a="1"/>
  <c r="AH330" i="1" s="1"/>
  <c r="AH331" i="1" a="1"/>
  <c r="AH331" i="1" s="1"/>
  <c r="AH332" i="1" a="1"/>
  <c r="AH332" i="1" s="1"/>
  <c r="AH333" i="1" a="1"/>
  <c r="AH333" i="1" s="1"/>
  <c r="AH334" i="1" a="1"/>
  <c r="AH334" i="1" s="1"/>
  <c r="AH335" i="1" a="1"/>
  <c r="AH335" i="1" s="1"/>
  <c r="AH336" i="1" a="1"/>
  <c r="AH336" i="1" s="1"/>
  <c r="AH337" i="1" a="1"/>
  <c r="AH337" i="1" s="1"/>
  <c r="AH338" i="1" a="1"/>
  <c r="AH338" i="1" s="1"/>
  <c r="AH339" i="1" a="1"/>
  <c r="AH339" i="1" s="1"/>
  <c r="AH340" i="1" a="1"/>
  <c r="AH340" i="1" s="1"/>
  <c r="AH341" i="1" a="1"/>
  <c r="AH341" i="1" s="1"/>
  <c r="AH342" i="1" a="1"/>
  <c r="AH342" i="1" s="1"/>
  <c r="AH343" i="1" a="1"/>
  <c r="AH343" i="1" s="1"/>
  <c r="AH344" i="1" a="1"/>
  <c r="AH344" i="1" s="1"/>
  <c r="AH345" i="1" a="1"/>
  <c r="AH345" i="1" s="1"/>
  <c r="AH346" i="1" a="1"/>
  <c r="AH346" i="1" s="1"/>
  <c r="AH347" i="1" a="1"/>
  <c r="AH347" i="1" s="1"/>
  <c r="AH348" i="1" a="1"/>
  <c r="AH348" i="1" s="1"/>
  <c r="AH349" i="1" a="1"/>
  <c r="AH349" i="1" s="1"/>
  <c r="AH350" i="1" a="1"/>
  <c r="AH350" i="1" s="1"/>
  <c r="AH351" i="1" a="1"/>
  <c r="AH351" i="1" s="1"/>
  <c r="AH352" i="1" a="1"/>
  <c r="AH352" i="1" s="1"/>
  <c r="AH353" i="1" a="1"/>
  <c r="AH353" i="1" s="1"/>
  <c r="AH354" i="1" a="1"/>
  <c r="AH354" i="1" s="1"/>
  <c r="AH355" i="1" a="1"/>
  <c r="AH355" i="1" s="1"/>
  <c r="AH356" i="1" a="1"/>
  <c r="AH356" i="1" s="1"/>
  <c r="AH357" i="1" a="1"/>
  <c r="AH357" i="1" s="1"/>
  <c r="AH358" i="1" a="1"/>
  <c r="AH358" i="1" s="1"/>
  <c r="AH2" i="1" a="1"/>
  <c r="AH2" i="1"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2" i="5"/>
  <c r="I3" i="8" l="1"/>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2" i="8"/>
  <c r="E19" i="3" a="1"/>
  <c r="E19" i="3" s="1"/>
  <c r="E20" i="3" a="1"/>
  <c r="E20" i="3" s="1"/>
  <c r="E21" i="3" a="1"/>
  <c r="E21" i="3" s="1"/>
  <c r="E23" i="3" a="1"/>
  <c r="E23" i="3" s="1"/>
  <c r="E24" i="3" a="1"/>
  <c r="E24" i="3" s="1"/>
  <c r="E25" i="3" a="1"/>
  <c r="E25" i="3" s="1"/>
  <c r="E26" i="3" a="1"/>
  <c r="E26" i="3" s="1"/>
  <c r="E27" i="3" a="1"/>
  <c r="E27" i="3" s="1"/>
  <c r="E28" i="3" a="1"/>
  <c r="E28" i="3" s="1"/>
  <c r="E29" i="3" a="1"/>
  <c r="E29" i="3" s="1"/>
  <c r="E30" i="3" a="1"/>
  <c r="E30" i="3" s="1"/>
  <c r="E31" i="3" a="1"/>
  <c r="E31" i="3" s="1"/>
  <c r="E32" i="3" a="1"/>
  <c r="E32" i="3" s="1"/>
  <c r="E2" i="3" a="1"/>
  <c r="E2"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22" i="3" a="1"/>
  <c r="E22"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2" i="3" a="1"/>
  <c r="F2" i="3" s="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2" i="2"/>
  <c r="C226" i="1"/>
  <c r="C225" i="1"/>
  <c r="C224" i="1"/>
  <c r="C221" i="1"/>
  <c r="C220" i="1"/>
  <c r="C217" i="1"/>
  <c r="C212" i="1"/>
  <c r="C211" i="1"/>
  <c r="C209" i="1"/>
  <c r="C341" i="1" l="1"/>
  <c r="C342" i="1"/>
  <c r="C343" i="1"/>
  <c r="C344" i="1"/>
  <c r="C345" i="1"/>
  <c r="C346" i="1"/>
  <c r="C347" i="1"/>
  <c r="C348" i="1"/>
  <c r="C349" i="1"/>
  <c r="C350" i="1"/>
  <c r="C351" i="1"/>
  <c r="C352" i="1"/>
  <c r="C353" i="1"/>
  <c r="C354" i="1"/>
  <c r="C355" i="1"/>
  <c r="C356" i="1"/>
  <c r="C357" i="1"/>
  <c r="C358" i="1"/>
  <c r="C1498" i="6"/>
  <c r="C1499" i="6"/>
  <c r="C1500" i="6"/>
  <c r="C1501" i="6"/>
  <c r="C1502" i="6"/>
  <c r="C1497" i="6"/>
  <c r="C1496" i="6"/>
  <c r="C1493" i="6"/>
  <c r="C1494" i="6"/>
  <c r="C1495" i="6"/>
  <c r="C1492" i="6"/>
  <c r="C1491" i="6"/>
  <c r="C1487" i="6"/>
  <c r="C1488" i="6"/>
  <c r="C1489" i="6"/>
  <c r="C1490" i="6"/>
  <c r="C1486" i="6"/>
  <c r="C1485"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59" i="6"/>
  <c r="C1458" i="6"/>
  <c r="C1447" i="6"/>
  <c r="C1448" i="6"/>
  <c r="C1449" i="6"/>
  <c r="C1450" i="6"/>
  <c r="C1451" i="6"/>
  <c r="C1452" i="6"/>
  <c r="C1453" i="6"/>
  <c r="C1454" i="6"/>
  <c r="C1455" i="6"/>
  <c r="C1456" i="6"/>
  <c r="C1457" i="6"/>
  <c r="C1446" i="6"/>
  <c r="C1445" i="6"/>
  <c r="C1433" i="6"/>
  <c r="C1434" i="6"/>
  <c r="C1435" i="6"/>
  <c r="C1436" i="6"/>
  <c r="C1437" i="6"/>
  <c r="C1438" i="6"/>
  <c r="C1439" i="6"/>
  <c r="C1440" i="6"/>
  <c r="C1441" i="6"/>
  <c r="C1442" i="6"/>
  <c r="C1443" i="6"/>
  <c r="C1444" i="6"/>
  <c r="C1432" i="6"/>
  <c r="C1431" i="6"/>
  <c r="C1421" i="6"/>
  <c r="C1422" i="6"/>
  <c r="C1423" i="6"/>
  <c r="C1424" i="6"/>
  <c r="C1425" i="6"/>
  <c r="C1426" i="6"/>
  <c r="C1427" i="6"/>
  <c r="C1428" i="6"/>
  <c r="C1429" i="6"/>
  <c r="C1430" i="6"/>
  <c r="C1420" i="6"/>
  <c r="C1419" i="6"/>
  <c r="C1418" i="6"/>
  <c r="C1417" i="6"/>
  <c r="C1416"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390" i="6"/>
  <c r="C1389" i="6"/>
  <c r="C1380" i="6"/>
  <c r="C1381" i="6"/>
  <c r="C1382" i="6"/>
  <c r="C1383" i="6"/>
  <c r="C1384" i="6"/>
  <c r="C1385" i="6"/>
  <c r="C1386" i="6"/>
  <c r="C1387" i="6"/>
  <c r="C1388" i="6"/>
  <c r="C1379" i="6"/>
  <c r="C1378" i="6"/>
  <c r="C1362" i="6"/>
  <c r="C1363" i="6"/>
  <c r="C1364" i="6"/>
  <c r="C1365" i="6"/>
  <c r="C1366" i="6"/>
  <c r="C1367" i="6"/>
  <c r="C1368" i="6"/>
  <c r="C1369" i="6"/>
  <c r="C1370" i="6"/>
  <c r="C1371" i="6"/>
  <c r="C1372" i="6"/>
  <c r="C1373" i="6"/>
  <c r="C1374" i="6"/>
  <c r="C1375" i="6"/>
  <c r="C1376" i="6"/>
  <c r="C1377" i="6"/>
  <c r="C1361" i="6"/>
  <c r="C1360" i="6"/>
  <c r="C1343" i="6"/>
  <c r="C1344" i="6"/>
  <c r="C1345" i="6"/>
  <c r="C1346" i="6"/>
  <c r="C1347" i="6"/>
  <c r="C1348" i="6"/>
  <c r="C1349" i="6"/>
  <c r="C1350" i="6"/>
  <c r="C1351" i="6"/>
  <c r="C1352" i="6"/>
  <c r="C1353" i="6"/>
  <c r="C1354" i="6"/>
  <c r="C1355" i="6"/>
  <c r="C1356" i="6"/>
  <c r="C1357" i="6"/>
  <c r="C1358" i="6"/>
  <c r="C1359" i="6"/>
  <c r="C1342" i="6"/>
  <c r="C1341" i="6"/>
  <c r="C1338" i="6"/>
  <c r="C1339" i="6"/>
  <c r="C1340" i="6"/>
  <c r="C1337" i="6"/>
  <c r="C1336" i="6"/>
  <c r="C1330" i="6"/>
  <c r="C1331" i="6"/>
  <c r="C1332" i="6"/>
  <c r="C1333" i="6"/>
  <c r="C1334" i="6"/>
  <c r="C1335" i="6"/>
  <c r="C1329" i="6"/>
  <c r="C1328" i="6"/>
  <c r="C1316" i="6"/>
  <c r="C1317" i="6"/>
  <c r="C1318" i="6"/>
  <c r="C1319" i="6"/>
  <c r="C1320" i="6"/>
  <c r="C1321" i="6"/>
  <c r="C1322" i="6"/>
  <c r="C1323" i="6"/>
  <c r="C1324" i="6"/>
  <c r="C1325" i="6"/>
  <c r="C1326" i="6"/>
  <c r="C1327" i="6"/>
  <c r="C1315" i="6"/>
  <c r="C1314" i="6"/>
  <c r="C1299" i="6"/>
  <c r="C1300" i="6"/>
  <c r="C1301" i="6"/>
  <c r="C1302" i="6"/>
  <c r="C1303" i="6"/>
  <c r="C1304" i="6"/>
  <c r="C1305" i="6"/>
  <c r="C1306" i="6"/>
  <c r="C1307" i="6"/>
  <c r="C1308" i="6"/>
  <c r="C1309" i="6"/>
  <c r="C1310" i="6"/>
  <c r="C1311" i="6"/>
  <c r="C1312" i="6"/>
  <c r="C1313" i="6"/>
  <c r="C1298" i="6"/>
  <c r="C1297" i="6"/>
  <c r="C1279" i="6"/>
  <c r="C1280" i="6"/>
  <c r="C1281" i="6"/>
  <c r="C1282" i="6"/>
  <c r="C1283" i="6"/>
  <c r="C1284" i="6"/>
  <c r="C1285" i="6"/>
  <c r="C1286" i="6"/>
  <c r="C1287" i="6"/>
  <c r="C1288" i="6"/>
  <c r="C1289" i="6"/>
  <c r="C1290" i="6"/>
  <c r="C1291" i="6"/>
  <c r="C1292" i="6"/>
  <c r="C1293" i="6"/>
  <c r="C1294" i="6"/>
  <c r="C1295" i="6"/>
  <c r="C1296" i="6"/>
  <c r="C1278" i="6"/>
  <c r="C1277" i="6"/>
  <c r="C340" i="1"/>
  <c r="C339" i="1"/>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46" i="6"/>
  <c r="C1245" i="6"/>
  <c r="C338" i="1"/>
  <c r="C1244" i="6"/>
  <c r="C1243" i="6"/>
  <c r="C1242" i="6"/>
  <c r="C1241" i="6"/>
  <c r="C1240" i="6"/>
  <c r="C1239" i="6"/>
  <c r="C1238" i="6"/>
  <c r="C1237" i="6"/>
  <c r="C1236" i="6"/>
  <c r="C1235" i="6"/>
  <c r="C1234" i="6"/>
  <c r="C1233" i="6"/>
  <c r="C1232" i="6"/>
  <c r="C1231" i="6"/>
  <c r="C1230" i="6"/>
  <c r="C1229" i="6"/>
  <c r="C1228" i="6"/>
  <c r="C1227" i="6"/>
  <c r="C329" i="1"/>
  <c r="C330" i="1"/>
  <c r="C331" i="1"/>
  <c r="C332" i="1"/>
  <c r="C333" i="1"/>
  <c r="C334" i="1"/>
  <c r="C335" i="1"/>
  <c r="C336" i="1"/>
  <c r="C337" i="1"/>
  <c r="C320" i="1"/>
  <c r="C321" i="1"/>
  <c r="C322" i="1"/>
  <c r="C323" i="1"/>
  <c r="C324" i="1"/>
  <c r="C325" i="1"/>
  <c r="C326" i="1"/>
  <c r="C327" i="1"/>
  <c r="C328" i="1"/>
  <c r="C319" i="1"/>
  <c r="C308" i="1"/>
  <c r="C309" i="1"/>
  <c r="C310" i="1"/>
  <c r="C311" i="1"/>
  <c r="C312" i="1"/>
  <c r="C313" i="1"/>
  <c r="C314" i="1"/>
  <c r="C315" i="1"/>
  <c r="C316" i="1"/>
  <c r="C317" i="1"/>
  <c r="C318" i="1"/>
  <c r="C307" i="1"/>
  <c r="C306" i="1"/>
  <c r="C478" i="5"/>
  <c r="C1226" i="6"/>
  <c r="C1225" i="6"/>
  <c r="C303" i="1"/>
  <c r="C304" i="1"/>
  <c r="C305" i="1"/>
  <c r="C302" i="1"/>
  <c r="C301" i="1"/>
  <c r="C472" i="5"/>
  <c r="C470" i="5"/>
  <c r="C468" i="5"/>
  <c r="C299" i="1"/>
  <c r="C300" i="1"/>
  <c r="C298" i="1"/>
  <c r="C297" i="1"/>
  <c r="C1224" i="6"/>
  <c r="C1223" i="6"/>
  <c r="C1222" i="6"/>
  <c r="C1221" i="6"/>
  <c r="C1216" i="6"/>
  <c r="C1217" i="6"/>
  <c r="C1218" i="6"/>
  <c r="C1219" i="6"/>
  <c r="C1220" i="6"/>
  <c r="C1215" i="6"/>
  <c r="C293" i="1"/>
  <c r="C294" i="1"/>
  <c r="C295" i="1"/>
  <c r="C296" i="1"/>
  <c r="C292" i="1"/>
  <c r="C1212" i="6"/>
  <c r="C1213" i="6"/>
  <c r="C1214" i="6"/>
  <c r="C1211" i="6"/>
  <c r="C291" i="1"/>
  <c r="C290" i="1"/>
  <c r="C289" i="1"/>
  <c r="C288" i="1"/>
  <c r="C287" i="1"/>
  <c r="C286" i="1"/>
  <c r="C1210" i="6"/>
  <c r="C282" i="1"/>
  <c r="C283" i="1"/>
  <c r="C284" i="1"/>
  <c r="C285" i="1"/>
  <c r="C281" i="1"/>
  <c r="C427" i="5"/>
  <c r="C426" i="5"/>
  <c r="C280" i="1"/>
  <c r="C278" i="1"/>
  <c r="C279" i="1"/>
  <c r="C272" i="1"/>
  <c r="C273" i="1"/>
  <c r="C274" i="1"/>
  <c r="C275" i="1"/>
  <c r="C276" i="1"/>
  <c r="C277" i="1"/>
  <c r="C271" i="1"/>
  <c r="C1209" i="6"/>
  <c r="C1208" i="6"/>
  <c r="C1207" i="6"/>
  <c r="C1203" i="6"/>
  <c r="C1204" i="6"/>
  <c r="C1205" i="6"/>
  <c r="C1206" i="6"/>
  <c r="C1202" i="6"/>
  <c r="C1201" i="6"/>
  <c r="C1200" i="6"/>
  <c r="C1199" i="6"/>
  <c r="C1197" i="6"/>
  <c r="C1198" i="6"/>
  <c r="C1196" i="6"/>
  <c r="C1195" i="6"/>
  <c r="C1189" i="6"/>
  <c r="C1190" i="6"/>
  <c r="C1191" i="6"/>
  <c r="C1192" i="6"/>
  <c r="C1193" i="6"/>
  <c r="C1194" i="6"/>
  <c r="C1180" i="6"/>
  <c r="C1181" i="6"/>
  <c r="C1182" i="6"/>
  <c r="C1183" i="6"/>
  <c r="C1184" i="6"/>
  <c r="C1185" i="6"/>
  <c r="C1186" i="6"/>
  <c r="C1187" i="6"/>
  <c r="C1188" i="6"/>
  <c r="C1179" i="6"/>
  <c r="C1178" i="6"/>
  <c r="C1172" i="6"/>
  <c r="C1173" i="6"/>
  <c r="C1174" i="6"/>
  <c r="C1175" i="6"/>
  <c r="C1176" i="6"/>
  <c r="C1177" i="6"/>
  <c r="C1171" i="6"/>
  <c r="C270" i="1"/>
  <c r="C267" i="1"/>
  <c r="C268" i="1"/>
  <c r="C269" i="1"/>
  <c r="C266" i="1"/>
  <c r="C265" i="1"/>
  <c r="C264" i="1"/>
  <c r="C263" i="1"/>
  <c r="C262" i="1"/>
  <c r="C261" i="1"/>
  <c r="C260" i="1"/>
  <c r="C1170" i="6"/>
  <c r="C259" i="1"/>
  <c r="C1169" i="6"/>
  <c r="C258" i="1"/>
  <c r="C1168" i="6"/>
  <c r="C1167" i="6"/>
  <c r="C257" i="1"/>
  <c r="C1165" i="6"/>
  <c r="C1166" i="6"/>
  <c r="C1164" i="6"/>
  <c r="C1163" i="6"/>
  <c r="C1162" i="6"/>
  <c r="C256" i="1"/>
  <c r="C1161" i="6"/>
  <c r="C255" i="1"/>
  <c r="C254" i="1"/>
  <c r="C253" i="1"/>
  <c r="C252" i="1"/>
  <c r="C251" i="1"/>
  <c r="C1160" i="6"/>
  <c r="C1159" i="6"/>
  <c r="C250" i="1"/>
  <c r="C249" i="1"/>
  <c r="C248" i="1"/>
  <c r="C1155" i="6"/>
  <c r="C1156" i="6"/>
  <c r="C1157" i="6"/>
  <c r="C1158" i="6"/>
  <c r="C1154" i="6"/>
  <c r="C247" i="1"/>
  <c r="C246" i="1"/>
  <c r="C1153" i="6"/>
  <c r="C1152" i="6"/>
  <c r="C1151" i="6"/>
  <c r="C1150" i="6"/>
  <c r="C1149" i="6"/>
  <c r="C1148" i="6"/>
  <c r="C1147" i="6"/>
  <c r="C1146" i="6"/>
  <c r="C1145" i="6"/>
  <c r="C245" i="1"/>
  <c r="C244" i="1"/>
  <c r="C243" i="1"/>
  <c r="C1144" i="6"/>
  <c r="C1143" i="6"/>
  <c r="C242" i="1"/>
  <c r="C241" i="1"/>
  <c r="C240" i="1"/>
  <c r="C239" i="1"/>
  <c r="C238" i="1"/>
  <c r="C237" i="1"/>
  <c r="C236" i="1"/>
  <c r="C235" i="1"/>
  <c r="C234" i="1"/>
  <c r="C233" i="1"/>
  <c r="C232" i="1"/>
  <c r="C231" i="1"/>
  <c r="C230" i="1"/>
  <c r="C229" i="1"/>
  <c r="C228" i="1"/>
  <c r="C227" i="1"/>
  <c r="C1138" i="6"/>
  <c r="C1139" i="6"/>
  <c r="C1140" i="6"/>
  <c r="C1141" i="6"/>
  <c r="C1142" i="6"/>
  <c r="C1137" i="6"/>
  <c r="C223" i="1"/>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090" i="6"/>
  <c r="C1091" i="6"/>
  <c r="C1092" i="6"/>
  <c r="C1093" i="6"/>
  <c r="C1094" i="6"/>
  <c r="C1095" i="6"/>
  <c r="C1096" i="6"/>
  <c r="C1097" i="6"/>
  <c r="C1098" i="6"/>
  <c r="C1099" i="6"/>
  <c r="C1100" i="6"/>
  <c r="C1101" i="6"/>
  <c r="C1102" i="6"/>
  <c r="C1103" i="6"/>
  <c r="C1104" i="6"/>
  <c r="C1105" i="6"/>
  <c r="C1106" i="6"/>
  <c r="C1107" i="6"/>
  <c r="C1089" i="6"/>
  <c r="C222" i="1"/>
  <c r="C1078" i="6"/>
  <c r="C1079" i="6"/>
  <c r="C1080" i="6"/>
  <c r="C1081" i="6"/>
  <c r="C1082" i="6"/>
  <c r="C1083" i="6"/>
  <c r="C1084" i="6"/>
  <c r="C1085" i="6"/>
  <c r="C1086" i="6"/>
  <c r="C1087" i="6"/>
  <c r="C1088" i="6"/>
  <c r="C1067" i="6"/>
  <c r="C1068" i="6"/>
  <c r="C1069" i="6"/>
  <c r="C1070" i="6"/>
  <c r="C1071" i="6"/>
  <c r="C1072" i="6"/>
  <c r="C1073" i="6"/>
  <c r="C1074" i="6"/>
  <c r="C1075" i="6"/>
  <c r="C1076" i="6"/>
  <c r="C1077" i="6"/>
  <c r="C1046" i="6"/>
  <c r="C1047" i="6"/>
  <c r="C1048" i="6"/>
  <c r="C1049" i="6"/>
  <c r="C1050" i="6"/>
  <c r="C1051" i="6"/>
  <c r="C1052" i="6"/>
  <c r="C1053" i="6"/>
  <c r="C1054" i="6"/>
  <c r="C1055" i="6"/>
  <c r="C1056" i="6"/>
  <c r="C1057" i="6"/>
  <c r="C1058" i="6"/>
  <c r="C1059" i="6"/>
  <c r="C1060" i="6"/>
  <c r="C1061" i="6"/>
  <c r="C1062" i="6"/>
  <c r="C1063" i="6"/>
  <c r="C1064" i="6"/>
  <c r="C1065" i="6"/>
  <c r="C1066" i="6"/>
  <c r="C219" i="1"/>
  <c r="C1045" i="6"/>
  <c r="C218" i="1"/>
  <c r="C216" i="1"/>
  <c r="C215" i="1"/>
  <c r="C214" i="1"/>
  <c r="C1044" i="6"/>
  <c r="C1043" i="6"/>
  <c r="C1042" i="6"/>
  <c r="C1041" i="6"/>
  <c r="C213" i="1"/>
  <c r="C210" i="1"/>
  <c r="C208" i="1"/>
  <c r="C1040" i="6"/>
  <c r="C207" i="1"/>
  <c r="C206" i="1"/>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991" i="6"/>
  <c r="C990" i="6"/>
  <c r="C981" i="6"/>
  <c r="C982" i="6"/>
  <c r="C983" i="6"/>
  <c r="C984" i="6"/>
  <c r="C985" i="6"/>
  <c r="C986" i="6"/>
  <c r="C987" i="6"/>
  <c r="C988" i="6"/>
  <c r="C989" i="6"/>
  <c r="C971" i="6"/>
  <c r="C972" i="6"/>
  <c r="C973" i="6"/>
  <c r="C974" i="6"/>
  <c r="C975" i="6"/>
  <c r="C976" i="6"/>
  <c r="C977" i="6"/>
  <c r="C978" i="6"/>
  <c r="C979" i="6"/>
  <c r="C980" i="6"/>
  <c r="C970" i="6"/>
  <c r="C969" i="6"/>
  <c r="C966" i="6"/>
  <c r="C967" i="6"/>
  <c r="C968" i="6"/>
  <c r="C963" i="6"/>
  <c r="C964" i="6"/>
  <c r="C965" i="6"/>
  <c r="C962" i="6"/>
  <c r="C952" i="6"/>
  <c r="C953" i="6"/>
  <c r="C954" i="6"/>
  <c r="C955" i="6"/>
  <c r="C956" i="6"/>
  <c r="C957" i="6"/>
  <c r="C958" i="6"/>
  <c r="C959" i="6"/>
  <c r="C960" i="6"/>
  <c r="C961" i="6"/>
  <c r="C951" i="6"/>
  <c r="C950" i="6"/>
  <c r="C946" i="6"/>
  <c r="C947" i="6"/>
  <c r="C948" i="6"/>
  <c r="C949" i="6"/>
  <c r="C945" i="6"/>
  <c r="C944" i="6"/>
  <c r="C943" i="6"/>
  <c r="C929" i="6"/>
  <c r="C930" i="6"/>
  <c r="C931" i="6"/>
  <c r="C932" i="6"/>
  <c r="C933" i="6"/>
  <c r="C934" i="6"/>
  <c r="C935" i="6"/>
  <c r="C936" i="6"/>
  <c r="C937" i="6"/>
  <c r="C938" i="6"/>
  <c r="C939" i="6"/>
  <c r="C940" i="6"/>
  <c r="C941" i="6"/>
  <c r="C942" i="6"/>
  <c r="C928" i="6"/>
  <c r="C927" i="6"/>
  <c r="C926"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850" i="6"/>
  <c r="C849" i="6"/>
  <c r="C844" i="6"/>
  <c r="C845" i="6"/>
  <c r="C846" i="6"/>
  <c r="C847" i="6"/>
  <c r="C848" i="6"/>
  <c r="C843" i="6"/>
  <c r="C835" i="6"/>
  <c r="C836" i="6"/>
  <c r="C837" i="6"/>
  <c r="C838" i="6"/>
  <c r="C839" i="6"/>
  <c r="C840" i="6"/>
  <c r="C841" i="6"/>
  <c r="C842" i="6"/>
  <c r="C834" i="6"/>
  <c r="C820" i="6"/>
  <c r="C821" i="6"/>
  <c r="C822" i="6"/>
  <c r="C823" i="6"/>
  <c r="C824" i="6"/>
  <c r="C825" i="6"/>
  <c r="C826" i="6"/>
  <c r="C827" i="6"/>
  <c r="C828" i="6"/>
  <c r="C829" i="6"/>
  <c r="C830" i="6"/>
  <c r="C831" i="6"/>
  <c r="C832" i="6"/>
  <c r="C833" i="6"/>
  <c r="C805" i="6"/>
  <c r="C806" i="6"/>
  <c r="C807" i="6"/>
  <c r="C808" i="6"/>
  <c r="C809" i="6"/>
  <c r="C810" i="6"/>
  <c r="C811" i="6"/>
  <c r="C812" i="6"/>
  <c r="C813" i="6"/>
  <c r="C814" i="6"/>
  <c r="C815" i="6"/>
  <c r="C816" i="6"/>
  <c r="C817" i="6"/>
  <c r="C818" i="6"/>
  <c r="C819" i="6"/>
  <c r="C804" i="6"/>
  <c r="C803" i="6"/>
  <c r="C802" i="6"/>
  <c r="C801" i="6"/>
  <c r="C800" i="6"/>
  <c r="C794" i="6"/>
  <c r="C795" i="6"/>
  <c r="C796" i="6"/>
  <c r="C797" i="6"/>
  <c r="C798" i="6"/>
  <c r="C799" i="6"/>
  <c r="C793"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32" i="6"/>
  <c r="C733" i="6"/>
  <c r="C734" i="6"/>
  <c r="C735" i="6"/>
  <c r="C736" i="6"/>
  <c r="C737" i="6"/>
  <c r="C738" i="6"/>
  <c r="C739" i="6"/>
  <c r="C740" i="6"/>
  <c r="C741" i="6"/>
  <c r="C742" i="6"/>
  <c r="C743" i="6"/>
  <c r="C744" i="6"/>
  <c r="C745" i="6"/>
  <c r="C731" i="6"/>
  <c r="C726" i="6"/>
  <c r="C727" i="6"/>
  <c r="C728" i="6"/>
  <c r="C729" i="6"/>
  <c r="C730" i="6"/>
  <c r="C719" i="6"/>
  <c r="C720" i="6"/>
  <c r="C721" i="6"/>
  <c r="C722" i="6"/>
  <c r="C723" i="6"/>
  <c r="C724" i="6"/>
  <c r="C725" i="6"/>
  <c r="C718" i="6"/>
  <c r="C714" i="6"/>
  <c r="C715" i="6"/>
  <c r="C716" i="6"/>
  <c r="C717" i="6"/>
  <c r="C708" i="6"/>
  <c r="C709" i="6"/>
  <c r="C710" i="6"/>
  <c r="C711" i="6"/>
  <c r="C712" i="6"/>
  <c r="C713" i="6"/>
  <c r="C707" i="6"/>
  <c r="C706" i="6"/>
  <c r="C702" i="6"/>
  <c r="C703" i="6"/>
  <c r="C704" i="6"/>
  <c r="C705" i="6"/>
  <c r="C701" i="6"/>
  <c r="C696" i="6"/>
  <c r="C697" i="6"/>
  <c r="C698" i="6"/>
  <c r="C699" i="6"/>
  <c r="C700" i="6"/>
  <c r="C695"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07" i="6"/>
  <c r="C589" i="6"/>
  <c r="C590" i="6"/>
  <c r="C591" i="6"/>
  <c r="C592" i="6"/>
  <c r="C593" i="6"/>
  <c r="C594" i="6"/>
  <c r="C595" i="6"/>
  <c r="C596" i="6"/>
  <c r="C597" i="6"/>
  <c r="C598" i="6"/>
  <c r="C599" i="6"/>
  <c r="C600" i="6"/>
  <c r="C601" i="6"/>
  <c r="C602" i="6"/>
  <c r="C603" i="6"/>
  <c r="C604" i="6"/>
  <c r="C605" i="6"/>
  <c r="C606" i="6"/>
  <c r="C587" i="6"/>
  <c r="C588" i="6"/>
  <c r="C586" i="6"/>
  <c r="C582" i="6"/>
  <c r="C583" i="6"/>
  <c r="C584" i="6"/>
  <c r="C585" i="6"/>
  <c r="C573" i="6"/>
  <c r="C574" i="6"/>
  <c r="C575" i="6"/>
  <c r="C576" i="6"/>
  <c r="C577" i="6"/>
  <c r="C578" i="6"/>
  <c r="C579" i="6"/>
  <c r="C580" i="6"/>
  <c r="C581" i="6"/>
  <c r="C572" i="6"/>
  <c r="C558" i="6"/>
  <c r="C559" i="6"/>
  <c r="C560" i="6"/>
  <c r="C561" i="6"/>
  <c r="C562" i="6"/>
  <c r="C563" i="6"/>
  <c r="C564" i="6"/>
  <c r="C565" i="6"/>
  <c r="C566" i="6"/>
  <c r="C567" i="6"/>
  <c r="C568" i="6"/>
  <c r="C569" i="6"/>
  <c r="C570" i="6"/>
  <c r="C571" i="6"/>
  <c r="C557" i="6"/>
  <c r="C552" i="6"/>
  <c r="C553" i="6"/>
  <c r="C554" i="6"/>
  <c r="C555" i="6"/>
  <c r="C556" i="6"/>
  <c r="C551" i="6"/>
  <c r="C547" i="6"/>
  <c r="C548" i="6"/>
  <c r="C549" i="6"/>
  <c r="C550" i="6"/>
  <c r="C546" i="6"/>
  <c r="C537" i="6"/>
  <c r="C538" i="6"/>
  <c r="C539" i="6"/>
  <c r="C540" i="6"/>
  <c r="C541" i="6"/>
  <c r="C542" i="6"/>
  <c r="C543" i="6"/>
  <c r="C544" i="6"/>
  <c r="C545" i="6"/>
  <c r="C536" i="6"/>
  <c r="C186" i="1"/>
  <c r="C187" i="1"/>
  <c r="C188" i="1"/>
  <c r="C189" i="1"/>
  <c r="C190" i="1"/>
  <c r="C191" i="1"/>
  <c r="C192" i="1"/>
  <c r="C193" i="1"/>
  <c r="C194" i="1"/>
  <c r="C195" i="1"/>
  <c r="C196" i="1"/>
  <c r="C197" i="1"/>
  <c r="C198" i="1"/>
  <c r="C199" i="1"/>
  <c r="C200" i="1"/>
  <c r="C201" i="1"/>
  <c r="C202" i="1"/>
  <c r="C203" i="1"/>
  <c r="C204" i="1"/>
  <c r="C205" i="1"/>
  <c r="C185" i="1"/>
  <c r="C535" i="6"/>
  <c r="C534" i="6"/>
  <c r="C533" i="6"/>
  <c r="C532" i="6"/>
  <c r="C519" i="6"/>
  <c r="C520" i="6"/>
  <c r="C521" i="6"/>
  <c r="C522" i="6"/>
  <c r="C523" i="6"/>
  <c r="C524" i="6"/>
  <c r="C525" i="6"/>
  <c r="C526" i="6"/>
  <c r="C527" i="6"/>
  <c r="C528" i="6"/>
  <c r="C529" i="6"/>
  <c r="C530" i="6"/>
  <c r="C531" i="6"/>
  <c r="C518" i="6"/>
  <c r="C507" i="6"/>
  <c r="C508" i="6"/>
  <c r="C509" i="6"/>
  <c r="C510" i="6"/>
  <c r="C511" i="6"/>
  <c r="C512" i="6"/>
  <c r="C513" i="6"/>
  <c r="C514" i="6"/>
  <c r="C515" i="6"/>
  <c r="C516" i="6"/>
  <c r="C517" i="6"/>
  <c r="C506" i="6"/>
  <c r="C501" i="6"/>
  <c r="C502" i="6"/>
  <c r="C503" i="6"/>
  <c r="C504" i="6"/>
  <c r="C505" i="6"/>
  <c r="C500" i="6"/>
  <c r="C478" i="6"/>
  <c r="C479" i="6"/>
  <c r="C480" i="6"/>
  <c r="C481" i="6"/>
  <c r="C482" i="6"/>
  <c r="C483" i="6"/>
  <c r="C484" i="6"/>
  <c r="C485" i="6"/>
  <c r="C486" i="6"/>
  <c r="C487" i="6"/>
  <c r="C488" i="6"/>
  <c r="C489" i="6"/>
  <c r="C490" i="6"/>
  <c r="C491" i="6"/>
  <c r="C492" i="6"/>
  <c r="C493" i="6"/>
  <c r="C494" i="6"/>
  <c r="C495" i="6"/>
  <c r="C496" i="6"/>
  <c r="C497" i="6"/>
  <c r="C498" i="6"/>
  <c r="C499" i="6"/>
  <c r="C477" i="6"/>
  <c r="C476" i="6"/>
  <c r="C475" i="6"/>
  <c r="C474" i="6"/>
  <c r="C473" i="6"/>
  <c r="C472" i="6"/>
  <c r="C471" i="6"/>
  <c r="C470" i="6"/>
  <c r="C469" i="6"/>
  <c r="C468" i="6"/>
  <c r="C467" i="6"/>
  <c r="C462" i="6"/>
  <c r="C463" i="6"/>
  <c r="C464" i="6"/>
  <c r="C465" i="6"/>
  <c r="C466" i="6"/>
  <c r="C461"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385" i="6"/>
  <c r="C386" i="6"/>
  <c r="C387" i="6"/>
  <c r="C388" i="6"/>
  <c r="C389" i="6"/>
  <c r="C390" i="6"/>
  <c r="C391" i="6"/>
  <c r="C392" i="6"/>
  <c r="C384" i="6"/>
  <c r="C381" i="6"/>
  <c r="C382" i="6"/>
  <c r="C383" i="6"/>
  <c r="C380" i="6"/>
  <c r="C377" i="6"/>
  <c r="C378" i="6"/>
  <c r="C379" i="6"/>
  <c r="C369" i="6"/>
  <c r="C370" i="6"/>
  <c r="C371" i="6"/>
  <c r="C372" i="6"/>
  <c r="C373" i="6"/>
  <c r="C374" i="6"/>
  <c r="C375" i="6"/>
  <c r="C376" i="6"/>
  <c r="C357" i="6"/>
  <c r="C358" i="6"/>
  <c r="C359" i="6"/>
  <c r="C360" i="6"/>
  <c r="C361" i="6"/>
  <c r="C362" i="6"/>
  <c r="C363" i="6"/>
  <c r="C364" i="6"/>
  <c r="C365" i="6"/>
  <c r="C366" i="6"/>
  <c r="C367" i="6"/>
  <c r="C368" i="6"/>
  <c r="C351" i="6"/>
  <c r="C352" i="6"/>
  <c r="C353" i="6"/>
  <c r="C354" i="6"/>
  <c r="C355" i="6"/>
  <c r="C356" i="6"/>
  <c r="C350" i="6"/>
  <c r="C165" i="1"/>
  <c r="C167" i="1"/>
  <c r="C164" i="1"/>
  <c r="C178" i="1"/>
  <c r="C179" i="1"/>
  <c r="C180" i="1"/>
  <c r="C181" i="1"/>
  <c r="C182" i="1"/>
  <c r="C183" i="1"/>
  <c r="C184" i="1"/>
  <c r="C170" i="1"/>
  <c r="C171" i="1"/>
  <c r="C172" i="1"/>
  <c r="C173" i="1"/>
  <c r="C174" i="1"/>
  <c r="C175" i="1"/>
  <c r="C176" i="1"/>
  <c r="C177" i="1"/>
  <c r="C163" i="1"/>
  <c r="C166" i="1"/>
  <c r="C168" i="1"/>
  <c r="C169" i="1"/>
  <c r="C162" i="1"/>
  <c r="C310" i="5"/>
  <c r="C304" i="5"/>
  <c r="C302" i="5"/>
  <c r="C300" i="5"/>
  <c r="C298" i="5"/>
  <c r="C296" i="5"/>
  <c r="C294" i="5"/>
  <c r="C292" i="5"/>
  <c r="C160" i="1"/>
  <c r="C161" i="1"/>
  <c r="C159" i="1"/>
  <c r="C337" i="6"/>
  <c r="C338" i="6"/>
  <c r="C339" i="6"/>
  <c r="C340" i="6"/>
  <c r="C341" i="6"/>
  <c r="C342" i="6"/>
  <c r="C343" i="6"/>
  <c r="C344" i="6"/>
  <c r="C345" i="6"/>
  <c r="C346" i="6"/>
  <c r="C347" i="6"/>
  <c r="C348" i="6"/>
  <c r="C349" i="6"/>
  <c r="C336" i="6"/>
  <c r="C335" i="6"/>
  <c r="C334" i="6"/>
  <c r="C333" i="6"/>
  <c r="C332" i="6"/>
  <c r="C331" i="6"/>
  <c r="C330" i="6"/>
  <c r="C329" i="6"/>
  <c r="C328" i="6"/>
  <c r="C325" i="6"/>
  <c r="C326" i="6"/>
  <c r="C327" i="6"/>
  <c r="C324" i="6"/>
  <c r="C323" i="6"/>
  <c r="C322" i="6"/>
  <c r="C317" i="6"/>
  <c r="C318" i="6"/>
  <c r="C319" i="6"/>
  <c r="C320" i="6"/>
  <c r="C321" i="6"/>
  <c r="C316" i="6"/>
  <c r="C309" i="6"/>
  <c r="C310" i="6"/>
  <c r="C311" i="6"/>
  <c r="C312" i="6"/>
  <c r="C313" i="6"/>
  <c r="C314" i="6"/>
  <c r="C315" i="6"/>
  <c r="C308" i="6"/>
  <c r="C300" i="6"/>
  <c r="C301" i="6"/>
  <c r="C302" i="6"/>
  <c r="C303" i="6"/>
  <c r="C304" i="6"/>
  <c r="C305" i="6"/>
  <c r="C306" i="6"/>
  <c r="C307" i="6"/>
  <c r="C299" i="6"/>
  <c r="C298" i="6"/>
  <c r="C297" i="6"/>
  <c r="C296" i="6"/>
  <c r="C295" i="6"/>
  <c r="C294" i="6"/>
  <c r="C293" i="6"/>
  <c r="C292" i="6"/>
  <c r="C149" i="1"/>
  <c r="C150" i="1"/>
  <c r="C151" i="1"/>
  <c r="C152" i="1"/>
  <c r="C153" i="1"/>
  <c r="C154" i="1"/>
  <c r="C155" i="1"/>
  <c r="C156" i="1"/>
  <c r="C157" i="1"/>
  <c r="C158" i="1"/>
  <c r="C283" i="6"/>
  <c r="C284" i="6"/>
  <c r="C285" i="6"/>
  <c r="C286" i="6"/>
  <c r="C287" i="6"/>
  <c r="C288" i="6"/>
  <c r="C289" i="6"/>
  <c r="C290" i="6"/>
  <c r="C291" i="6"/>
  <c r="C282" i="6"/>
  <c r="C148" i="1"/>
  <c r="C147" i="1"/>
  <c r="C146" i="1"/>
  <c r="C281" i="6"/>
  <c r="C280" i="6"/>
  <c r="C279" i="6"/>
  <c r="C278" i="6"/>
  <c r="C277" i="6"/>
  <c r="C276" i="6"/>
  <c r="C275" i="6"/>
  <c r="C274" i="6"/>
  <c r="C273" i="6"/>
  <c r="C272" i="6"/>
  <c r="C271" i="6"/>
  <c r="C270" i="6"/>
  <c r="C269" i="6"/>
  <c r="C268" i="6"/>
  <c r="C267" i="6"/>
  <c r="C142" i="1"/>
  <c r="C143" i="1"/>
  <c r="C144" i="1"/>
  <c r="C145" i="1"/>
  <c r="C141" i="1"/>
  <c r="C140" i="1"/>
  <c r="C264" i="6"/>
  <c r="C265" i="6"/>
  <c r="C266" i="6"/>
  <c r="C263" i="6"/>
  <c r="C256" i="6"/>
  <c r="C257" i="6"/>
  <c r="C258" i="6"/>
  <c r="C259" i="6"/>
  <c r="C260" i="6"/>
  <c r="C261" i="6"/>
  <c r="C262" i="6"/>
  <c r="C139" i="1"/>
  <c r="C255" i="6"/>
  <c r="C132" i="1"/>
  <c r="C133" i="1"/>
  <c r="C134" i="1"/>
  <c r="C135" i="1"/>
  <c r="C136" i="1"/>
  <c r="C137" i="1"/>
  <c r="C138" i="1"/>
  <c r="C131" i="1"/>
  <c r="C268" i="5"/>
  <c r="C269" i="5"/>
  <c r="C270" i="5"/>
  <c r="C271" i="5"/>
  <c r="C253" i="6"/>
  <c r="C254" i="6"/>
  <c r="C252" i="6"/>
  <c r="C130" i="1"/>
  <c r="C263" i="5"/>
  <c r="C264" i="5"/>
  <c r="C265" i="5"/>
  <c r="C266" i="5"/>
  <c r="C241" i="6"/>
  <c r="C242" i="6"/>
  <c r="C243" i="6"/>
  <c r="C244" i="6"/>
  <c r="C245" i="6"/>
  <c r="C246" i="6"/>
  <c r="C247" i="6"/>
  <c r="C248" i="6"/>
  <c r="C249" i="6"/>
  <c r="C250" i="6"/>
  <c r="C251" i="6"/>
  <c r="C240" i="6"/>
  <c r="C259" i="5"/>
  <c r="C260" i="5"/>
  <c r="C261" i="5"/>
  <c r="C258" i="5"/>
  <c r="C232" i="6"/>
  <c r="C233" i="6"/>
  <c r="C234" i="6"/>
  <c r="C235" i="6"/>
  <c r="C236" i="6"/>
  <c r="C237" i="6"/>
  <c r="C238" i="6"/>
  <c r="C239" i="6"/>
  <c r="C231" i="6"/>
  <c r="C225" i="6"/>
  <c r="C226" i="6"/>
  <c r="C227" i="6"/>
  <c r="C228" i="6"/>
  <c r="C229" i="6"/>
  <c r="C230" i="6"/>
  <c r="C257" i="5"/>
  <c r="C224" i="6"/>
  <c r="C223" i="6"/>
  <c r="C222" i="6"/>
  <c r="C221" i="6"/>
  <c r="C218" i="6"/>
  <c r="C219" i="6"/>
  <c r="C220" i="6"/>
  <c r="C217" i="6"/>
  <c r="C124" i="1"/>
  <c r="C125" i="1"/>
  <c r="C126" i="1"/>
  <c r="C127" i="1"/>
  <c r="C128" i="1"/>
  <c r="C129" i="1"/>
  <c r="C209" i="6"/>
  <c r="C210" i="6"/>
  <c r="C211" i="6"/>
  <c r="C212" i="6"/>
  <c r="C213" i="6"/>
  <c r="C214" i="6"/>
  <c r="C215" i="6"/>
  <c r="C216" i="6"/>
  <c r="C208" i="6"/>
  <c r="C196" i="6"/>
  <c r="C197" i="6"/>
  <c r="C198" i="6"/>
  <c r="C199" i="6"/>
  <c r="C200" i="6"/>
  <c r="C201" i="6"/>
  <c r="C202" i="6"/>
  <c r="C203" i="6"/>
  <c r="C204" i="6"/>
  <c r="C205" i="6"/>
  <c r="C206" i="6"/>
  <c r="C207" i="6"/>
  <c r="C195" i="6"/>
  <c r="C174" i="6"/>
  <c r="C175" i="6"/>
  <c r="C176" i="6"/>
  <c r="C177" i="6"/>
  <c r="C178" i="6"/>
  <c r="C179" i="6"/>
  <c r="C180" i="6"/>
  <c r="C181" i="6"/>
  <c r="C182" i="6"/>
  <c r="C183" i="6"/>
  <c r="C184" i="6"/>
  <c r="C185" i="6"/>
  <c r="C186" i="6"/>
  <c r="C187" i="6"/>
  <c r="C188" i="6"/>
  <c r="C189" i="6"/>
  <c r="C190" i="6"/>
  <c r="C191" i="6"/>
  <c r="C192" i="6"/>
  <c r="C193" i="6"/>
  <c r="C194" i="6"/>
  <c r="C173" i="6"/>
  <c r="C232" i="5"/>
  <c r="C233" i="5"/>
  <c r="C234" i="5"/>
  <c r="C172" i="6"/>
  <c r="C166" i="6"/>
  <c r="C167" i="6"/>
  <c r="C168" i="6"/>
  <c r="C169" i="6"/>
  <c r="C170" i="6"/>
  <c r="C171" i="6"/>
  <c r="C165" i="6"/>
  <c r="C230" i="5"/>
  <c r="C164" i="6"/>
  <c r="C163" i="6"/>
  <c r="C227" i="5"/>
  <c r="C228" i="5"/>
  <c r="C162" i="6"/>
  <c r="C161" i="6"/>
  <c r="C224" i="5"/>
  <c r="C225" i="5"/>
  <c r="C114" i="1"/>
  <c r="C115" i="1"/>
  <c r="C116" i="1"/>
  <c r="C117" i="1"/>
  <c r="C118" i="1"/>
  <c r="C119" i="1"/>
  <c r="C120" i="1"/>
  <c r="C121" i="1"/>
  <c r="C122" i="1"/>
  <c r="C123" i="1"/>
  <c r="C219" i="5"/>
  <c r="C220" i="5"/>
  <c r="C215" i="5"/>
  <c r="C160" i="6"/>
  <c r="C159" i="6"/>
  <c r="C148" i="6"/>
  <c r="C149" i="6"/>
  <c r="C150" i="6"/>
  <c r="C151" i="6"/>
  <c r="C152" i="6"/>
  <c r="C153" i="6"/>
  <c r="C154" i="6"/>
  <c r="C155" i="6"/>
  <c r="C156" i="6"/>
  <c r="C157" i="6"/>
  <c r="C158" i="6"/>
  <c r="C147" i="6"/>
  <c r="C113" i="1"/>
  <c r="C112" i="1"/>
  <c r="C111" i="1"/>
  <c r="C142" i="6"/>
  <c r="C143" i="6"/>
  <c r="C144" i="6"/>
  <c r="C145" i="6"/>
  <c r="C146" i="6"/>
  <c r="C141" i="6"/>
  <c r="C140" i="6"/>
  <c r="C110" i="1"/>
  <c r="C200" i="5"/>
  <c r="C201" i="5"/>
  <c r="C202" i="5"/>
  <c r="C203" i="5"/>
  <c r="C134" i="6"/>
  <c r="C135" i="6"/>
  <c r="C136" i="6"/>
  <c r="C137" i="6"/>
  <c r="C138" i="6"/>
  <c r="C139" i="6"/>
  <c r="C133" i="6"/>
  <c r="C190" i="5"/>
  <c r="C191" i="5"/>
  <c r="C192" i="5"/>
  <c r="C193" i="5"/>
  <c r="C194" i="5"/>
  <c r="C195" i="5"/>
  <c r="C196" i="5"/>
  <c r="C128" i="6"/>
  <c r="C129" i="6"/>
  <c r="C130" i="6"/>
  <c r="C131" i="6"/>
  <c r="C132" i="6"/>
  <c r="C127" i="6"/>
  <c r="C184" i="5"/>
  <c r="C185" i="5"/>
  <c r="C186" i="5"/>
  <c r="C187" i="5"/>
  <c r="C188" i="5"/>
  <c r="C109" i="6"/>
  <c r="C110" i="6"/>
  <c r="C111" i="6"/>
  <c r="C112" i="6"/>
  <c r="C113" i="6"/>
  <c r="C114" i="6"/>
  <c r="C115" i="6"/>
  <c r="C116" i="6"/>
  <c r="C117" i="6"/>
  <c r="C118" i="6"/>
  <c r="C119" i="6"/>
  <c r="C120" i="6"/>
  <c r="C121" i="6"/>
  <c r="C122" i="6"/>
  <c r="C123" i="6"/>
  <c r="C124" i="6"/>
  <c r="C125" i="6"/>
  <c r="C126" i="6"/>
  <c r="C108" i="6"/>
  <c r="C104" i="1"/>
  <c r="C105" i="1"/>
  <c r="C106" i="1"/>
  <c r="C107" i="1"/>
  <c r="C108" i="1"/>
  <c r="C109" i="1"/>
  <c r="C98" i="6"/>
  <c r="C99" i="6"/>
  <c r="C100" i="6"/>
  <c r="C101" i="6"/>
  <c r="C102" i="6"/>
  <c r="C103" i="6"/>
  <c r="C104" i="6"/>
  <c r="C105" i="6"/>
  <c r="C106" i="6"/>
  <c r="C107" i="6"/>
  <c r="C97" i="6"/>
  <c r="C177" i="5"/>
  <c r="C178" i="5"/>
  <c r="C179" i="5"/>
  <c r="C87" i="6"/>
  <c r="C88" i="6"/>
  <c r="C89" i="6"/>
  <c r="C90" i="6"/>
  <c r="C91" i="6"/>
  <c r="C92" i="6"/>
  <c r="C93" i="6"/>
  <c r="C94" i="6"/>
  <c r="C95" i="6"/>
  <c r="C96" i="6"/>
  <c r="C86" i="6"/>
  <c r="C103" i="1"/>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80" i="5"/>
  <c r="C181" i="5"/>
  <c r="C182" i="5"/>
  <c r="C183" i="5"/>
  <c r="C189" i="5"/>
  <c r="C197" i="5"/>
  <c r="C198" i="5"/>
  <c r="C199" i="5"/>
  <c r="C204" i="5"/>
  <c r="C205" i="5"/>
  <c r="C206" i="5"/>
  <c r="C207" i="5"/>
  <c r="C208" i="5"/>
  <c r="C209" i="5"/>
  <c r="C210" i="5"/>
  <c r="C211" i="5"/>
  <c r="C212" i="5"/>
  <c r="C213" i="5"/>
  <c r="C214" i="5"/>
  <c r="C216" i="5"/>
  <c r="C217" i="5"/>
  <c r="C218" i="5"/>
  <c r="C221" i="5"/>
  <c r="C222" i="5"/>
  <c r="C223" i="5"/>
  <c r="C226" i="5"/>
  <c r="C229" i="5"/>
  <c r="C231" i="5"/>
  <c r="C235" i="5"/>
  <c r="C236" i="5"/>
  <c r="C237" i="5"/>
  <c r="C238" i="5"/>
  <c r="C239" i="5"/>
  <c r="C240" i="5"/>
  <c r="C241" i="5"/>
  <c r="C242" i="5"/>
  <c r="C243" i="5"/>
  <c r="C244" i="5"/>
  <c r="C245" i="5"/>
  <c r="C246" i="5"/>
  <c r="C247" i="5"/>
  <c r="C248" i="5"/>
  <c r="C249" i="5"/>
  <c r="C250" i="5"/>
  <c r="C251" i="5"/>
  <c r="C252" i="5"/>
  <c r="C253" i="5"/>
  <c r="C254" i="5"/>
  <c r="C255" i="5"/>
  <c r="C256" i="5"/>
  <c r="C262" i="5"/>
  <c r="C267" i="5"/>
  <c r="C272" i="5"/>
  <c r="C273" i="5"/>
  <c r="C274" i="5"/>
  <c r="C275" i="5"/>
  <c r="C276" i="5"/>
  <c r="C277" i="5"/>
  <c r="C278" i="5"/>
  <c r="C279" i="5"/>
  <c r="C280" i="5"/>
  <c r="C281" i="5"/>
  <c r="C282" i="5"/>
  <c r="C283" i="5"/>
  <c r="C284" i="5"/>
  <c r="C285" i="5"/>
  <c r="C286" i="5"/>
  <c r="C287" i="5"/>
  <c r="C288" i="5"/>
  <c r="C289" i="5"/>
  <c r="C290" i="5"/>
  <c r="C291" i="5"/>
  <c r="C293" i="5"/>
  <c r="C295" i="5"/>
  <c r="C297" i="5"/>
  <c r="C299" i="5"/>
  <c r="C301" i="5"/>
  <c r="C303" i="5"/>
  <c r="C305" i="5"/>
  <c r="C306" i="5"/>
  <c r="C307" i="5"/>
  <c r="C308" i="5"/>
  <c r="C309"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9" i="5"/>
  <c r="C471" i="5"/>
  <c r="C473" i="5"/>
  <c r="C474" i="5"/>
  <c r="C475" i="5"/>
  <c r="C476" i="5"/>
  <c r="C477"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74" i="5"/>
  <c r="C75" i="5"/>
  <c r="C54" i="5"/>
  <c r="C55" i="5"/>
  <c r="C56" i="5"/>
  <c r="C57" i="5"/>
  <c r="C58" i="5"/>
  <c r="C59" i="5"/>
  <c r="C60" i="5"/>
  <c r="C61" i="5"/>
  <c r="C62" i="5"/>
  <c r="C63" i="5"/>
  <c r="C64" i="5"/>
  <c r="C65" i="5"/>
  <c r="C66" i="5"/>
  <c r="C67" i="5"/>
  <c r="C68" i="5"/>
  <c r="C69" i="5"/>
  <c r="C70" i="5"/>
  <c r="C71" i="5"/>
  <c r="C72" i="5"/>
  <c r="C73" i="5"/>
  <c r="C53" i="5"/>
  <c r="C79" i="1"/>
  <c r="C80" i="1"/>
  <c r="C81" i="1"/>
  <c r="C82" i="1"/>
  <c r="C83" i="1"/>
  <c r="C84" i="1"/>
  <c r="C85" i="1"/>
  <c r="C86" i="1"/>
  <c r="C87" i="1"/>
  <c r="C88" i="1"/>
  <c r="C89" i="1"/>
  <c r="C90" i="1"/>
  <c r="C91" i="1"/>
  <c r="C92" i="1"/>
  <c r="C93" i="1"/>
  <c r="C94" i="1"/>
  <c r="C95" i="1"/>
  <c r="C96" i="1"/>
  <c r="C97" i="1"/>
  <c r="C98" i="1"/>
  <c r="C99" i="1"/>
  <c r="C100" i="1"/>
  <c r="C101" i="1"/>
  <c r="C102" i="1"/>
  <c r="C78" i="1"/>
  <c r="C55" i="1"/>
  <c r="C56" i="1"/>
  <c r="C57" i="1"/>
  <c r="C58" i="1"/>
  <c r="C59" i="1"/>
  <c r="C60" i="1"/>
  <c r="C61" i="1"/>
  <c r="C62" i="1"/>
  <c r="C63" i="1"/>
  <c r="C64" i="1"/>
  <c r="C65" i="1"/>
  <c r="C66" i="1"/>
  <c r="C67" i="1"/>
  <c r="C68" i="1"/>
  <c r="C69" i="1"/>
  <c r="C70" i="1"/>
  <c r="C71" i="1"/>
  <c r="C72" i="1"/>
  <c r="C73" i="1"/>
  <c r="C74" i="1"/>
  <c r="C75" i="1"/>
  <c r="C76" i="1"/>
  <c r="C77" i="1"/>
  <c r="C54" i="1"/>
  <c r="C40" i="1"/>
  <c r="C41" i="1"/>
  <c r="C42" i="1"/>
  <c r="C43" i="1"/>
  <c r="C44" i="1"/>
  <c r="C45" i="1"/>
  <c r="C46" i="1"/>
  <c r="C47" i="1"/>
  <c r="C48" i="1"/>
  <c r="C49" i="1"/>
  <c r="C50" i="1"/>
  <c r="C51" i="1"/>
  <c r="C52" i="1"/>
  <c r="C53" i="1"/>
  <c r="C39" i="1"/>
  <c r="C23" i="1"/>
  <c r="C24" i="1"/>
  <c r="C25" i="1"/>
  <c r="C26" i="1"/>
  <c r="C27" i="1"/>
  <c r="C28" i="1"/>
  <c r="C29" i="1"/>
  <c r="C30" i="1"/>
  <c r="C31" i="1"/>
  <c r="C32" i="1"/>
  <c r="C33" i="1"/>
  <c r="C34" i="1"/>
  <c r="C35" i="1"/>
  <c r="C36" i="1"/>
  <c r="C37" i="1"/>
  <c r="C38" i="1"/>
  <c r="C22" i="1"/>
  <c r="C50" i="5"/>
  <c r="C51" i="5"/>
  <c r="C52" i="5"/>
  <c r="C49" i="5"/>
  <c r="C46" i="5"/>
  <c r="C47" i="5"/>
  <c r="C48" i="5"/>
  <c r="C45" i="5"/>
  <c r="C44" i="5"/>
  <c r="C84" i="6"/>
  <c r="C85" i="6"/>
  <c r="C83" i="6"/>
  <c r="C78" i="6"/>
  <c r="C79" i="6"/>
  <c r="C80" i="6"/>
  <c r="C81" i="6"/>
  <c r="C82" i="6"/>
  <c r="C77" i="6"/>
  <c r="C18" i="1"/>
  <c r="C19" i="1"/>
  <c r="C20" i="1"/>
  <c r="C21" i="1"/>
  <c r="C17" i="1"/>
  <c r="C43" i="5"/>
  <c r="C42" i="5"/>
  <c r="C68" i="6"/>
  <c r="C69" i="6"/>
  <c r="C70" i="6"/>
  <c r="C71" i="6"/>
  <c r="C72" i="6"/>
  <c r="C73" i="6"/>
  <c r="C74" i="6"/>
  <c r="C75" i="6"/>
  <c r="C76" i="6"/>
  <c r="C67" i="6"/>
  <c r="C16" i="1"/>
  <c r="C41" i="5"/>
  <c r="C40" i="5"/>
  <c r="C61" i="6"/>
  <c r="C62" i="6"/>
  <c r="C63" i="6"/>
  <c r="C64" i="6"/>
  <c r="C65" i="6"/>
  <c r="C66" i="6"/>
  <c r="C60" i="6"/>
  <c r="C15" i="1"/>
  <c r="C39" i="5"/>
  <c r="C38" i="5"/>
  <c r="C50" i="6"/>
  <c r="C51" i="6"/>
  <c r="C52" i="6"/>
  <c r="C53" i="6"/>
  <c r="C54" i="6"/>
  <c r="C55" i="6"/>
  <c r="C56" i="6"/>
  <c r="C57" i="6"/>
  <c r="C58" i="6"/>
  <c r="C59" i="6"/>
  <c r="C49" i="6"/>
  <c r="C14" i="1"/>
  <c r="C37" i="5"/>
  <c r="C36" i="5"/>
  <c r="C42" i="6"/>
  <c r="C43" i="6"/>
  <c r="C44" i="6"/>
  <c r="C45" i="6"/>
  <c r="C46" i="6"/>
  <c r="C47" i="6"/>
  <c r="C48" i="6"/>
  <c r="C41" i="6"/>
  <c r="C13" i="1"/>
  <c r="C40" i="6"/>
  <c r="C12" i="1"/>
  <c r="C11" i="1"/>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 i="5"/>
  <c r="C2" i="5"/>
  <c r="C18" i="6"/>
  <c r="C19" i="6"/>
  <c r="C20" i="6"/>
  <c r="C21" i="6"/>
  <c r="C22" i="6"/>
  <c r="C23" i="6"/>
  <c r="C24" i="6"/>
  <c r="C25" i="6"/>
  <c r="C26" i="6"/>
  <c r="C27" i="6"/>
  <c r="C28" i="6"/>
  <c r="C29" i="6"/>
  <c r="C30" i="6"/>
  <c r="C31" i="6"/>
  <c r="C32" i="6"/>
  <c r="C33" i="6"/>
  <c r="C34" i="6"/>
  <c r="C35" i="6"/>
  <c r="C36" i="6"/>
  <c r="C37" i="6"/>
  <c r="C38" i="6"/>
  <c r="C39" i="6"/>
  <c r="C17" i="6"/>
  <c r="C3" i="6"/>
  <c r="C4" i="6"/>
  <c r="C5" i="6"/>
  <c r="C6" i="6"/>
  <c r="C7" i="6"/>
  <c r="C8" i="6"/>
  <c r="C9" i="6"/>
  <c r="C10" i="6"/>
  <c r="C11" i="6"/>
  <c r="C12" i="6"/>
  <c r="C13" i="6"/>
  <c r="C14" i="6"/>
  <c r="C15" i="6"/>
  <c r="C16" i="6"/>
  <c r="C2" i="6"/>
  <c r="C3" i="1"/>
  <c r="C4" i="1"/>
  <c r="C5" i="1"/>
  <c r="C6" i="1"/>
  <c r="C7" i="1"/>
  <c r="C8" i="1"/>
  <c r="C9" i="1"/>
  <c r="C10"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<sst xmlns="http://schemas.openxmlformats.org/spreadsheetml/2006/main" count="12837" uniqueCount="3169">
  <si>
    <t>SP 15/13</t>
  </si>
  <si>
    <t>County</t>
  </si>
  <si>
    <t>Cumberland</t>
  </si>
  <si>
    <t>20 Apr 1566</t>
  </si>
  <si>
    <t>Place</t>
  </si>
  <si>
    <t>Designation</t>
  </si>
  <si>
    <t>Bowsteadhill</t>
  </si>
  <si>
    <t>creek</t>
  </si>
  <si>
    <t>Legal Quay</t>
  </si>
  <si>
    <t>Skinburneas</t>
  </si>
  <si>
    <t>Ellnesfoote</t>
  </si>
  <si>
    <t>Settlement</t>
  </si>
  <si>
    <t>Ellnesborough</t>
  </si>
  <si>
    <t>Workington</t>
  </si>
  <si>
    <t>Type</t>
  </si>
  <si>
    <t>village</t>
  </si>
  <si>
    <t>town</t>
  </si>
  <si>
    <t>PDF</t>
  </si>
  <si>
    <t>Destinations</t>
  </si>
  <si>
    <t xml:space="preserve">Chester | Liverpool </t>
  </si>
  <si>
    <t>Goods out</t>
  </si>
  <si>
    <t>Goods in</t>
  </si>
  <si>
    <t>herring</t>
  </si>
  <si>
    <t>salt</t>
  </si>
  <si>
    <t>6,7</t>
  </si>
  <si>
    <t>Parton</t>
  </si>
  <si>
    <t>scattered</t>
  </si>
  <si>
    <t>-</t>
  </si>
  <si>
    <t>Tonnage</t>
  </si>
  <si>
    <t>herring,killinges</t>
  </si>
  <si>
    <t>Notes</t>
  </si>
  <si>
    <t>Whitehaven</t>
  </si>
  <si>
    <t>9</t>
  </si>
  <si>
    <t>Ravenglass</t>
  </si>
  <si>
    <t>Licence to load and unload at Saint James Tide Fair</t>
  </si>
  <si>
    <t>Powfoot</t>
  </si>
  <si>
    <t>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t>
  </si>
  <si>
    <t>SP 12/38</t>
  </si>
  <si>
    <t>12 Dec 1565</t>
  </si>
  <si>
    <t>Dorset</t>
  </si>
  <si>
    <t>Name</t>
  </si>
  <si>
    <t>County_ID</t>
  </si>
  <si>
    <t>ID</t>
  </si>
  <si>
    <t>Forename</t>
  </si>
  <si>
    <t>Surname</t>
  </si>
  <si>
    <t>Title</t>
  </si>
  <si>
    <t>Anglesey</t>
  </si>
  <si>
    <t>Caernarfonshire</t>
  </si>
  <si>
    <t>Cambridgeshire (Isle of Ely)</t>
  </si>
  <si>
    <t>Cardiganshire</t>
  </si>
  <si>
    <t>Carmarthenshire</t>
  </si>
  <si>
    <t>Cheshire</t>
  </si>
  <si>
    <t>Cornwall</t>
  </si>
  <si>
    <t>Denbighshire</t>
  </si>
  <si>
    <t>Devon</t>
  </si>
  <si>
    <t>Durham</t>
  </si>
  <si>
    <t>Essex</t>
  </si>
  <si>
    <t>Flintshire</t>
  </si>
  <si>
    <t>Glamorgan</t>
  </si>
  <si>
    <t>Gloucestershire</t>
  </si>
  <si>
    <t>Hampshire</t>
  </si>
  <si>
    <t>Kent</t>
  </si>
  <si>
    <t>Lancashire</t>
  </si>
  <si>
    <t>Lincolnshire</t>
  </si>
  <si>
    <t>Merionethshire</t>
  </si>
  <si>
    <t>Middlesex</t>
  </si>
  <si>
    <t>Monmouthshire</t>
  </si>
  <si>
    <t>Norfolk</t>
  </si>
  <si>
    <t>Northumberland</t>
  </si>
  <si>
    <t>Pembrokeshire</t>
  </si>
  <si>
    <t>Somerset</t>
  </si>
  <si>
    <t>Suffolk</t>
  </si>
  <si>
    <t>Sussex</t>
  </si>
  <si>
    <t>Westmorland</t>
  </si>
  <si>
    <t>Yorkshire</t>
  </si>
  <si>
    <t>19r-20r</t>
  </si>
  <si>
    <t>6-7</t>
  </si>
  <si>
    <t>Place_ID</t>
  </si>
  <si>
    <t>Pickerde</t>
  </si>
  <si>
    <t>7-8</t>
  </si>
  <si>
    <t>7-9</t>
  </si>
  <si>
    <t>9-10</t>
  </si>
  <si>
    <t>Poole</t>
  </si>
  <si>
    <t>Boys</t>
  </si>
  <si>
    <t>Master</t>
  </si>
  <si>
    <t>Fishermen</t>
  </si>
  <si>
    <t>Bee</t>
  </si>
  <si>
    <t>Magdelen</t>
  </si>
  <si>
    <t>50</t>
  </si>
  <si>
    <t>John Crooke, Christopher Havylond</t>
  </si>
  <si>
    <t>John Kylsbie</t>
  </si>
  <si>
    <t>Owner(s)</t>
  </si>
  <si>
    <t>Angell</t>
  </si>
  <si>
    <t>Richard Godderd, Thomas Lamberte</t>
  </si>
  <si>
    <t>Thomas Lamberte</t>
  </si>
  <si>
    <t>Prymerose</t>
  </si>
  <si>
    <t>30</t>
  </si>
  <si>
    <t>John Crooke, Peter Coxe</t>
  </si>
  <si>
    <t>Peter Coxe</t>
  </si>
  <si>
    <t>Mynyon</t>
  </si>
  <si>
    <t>40</t>
  </si>
  <si>
    <t>John Duvit, Thomas Gylford, William Grene, John Hancok</t>
  </si>
  <si>
    <t>William Baker</t>
  </si>
  <si>
    <t>Savyor*</t>
  </si>
  <si>
    <t>William Newman, John Bremble</t>
  </si>
  <si>
    <t>George Jackson</t>
  </si>
  <si>
    <t>Anne Bartram</t>
  </si>
  <si>
    <t>20</t>
  </si>
  <si>
    <t>Christopher Rose, Andrew Bartram</t>
  </si>
  <si>
    <t>Anthony Myller</t>
  </si>
  <si>
    <t>George Barton</t>
  </si>
  <si>
    <t>William Baron, Nicholas Baron</t>
  </si>
  <si>
    <t>Henry Rooke</t>
  </si>
  <si>
    <t>Nicholas Pysett</t>
  </si>
  <si>
    <t>Lawrens Pysett, Peter Beawcorps</t>
  </si>
  <si>
    <t>Lawrens Pysett</t>
  </si>
  <si>
    <t>Bawtylmewe</t>
  </si>
  <si>
    <t>14</t>
  </si>
  <si>
    <t>John Crooke, Ambrose Benet</t>
  </si>
  <si>
    <t>John Rogers</t>
  </si>
  <si>
    <t>Margarett</t>
  </si>
  <si>
    <t>John Rogers, Jenken Rede</t>
  </si>
  <si>
    <t>John Hochins</t>
  </si>
  <si>
    <t>Lytle George</t>
  </si>
  <si>
    <t>13</t>
  </si>
  <si>
    <t>William Merent, John Rogers, John Fyelve</t>
  </si>
  <si>
    <t>John Leeke</t>
  </si>
  <si>
    <t>Trynytie Bartram</t>
  </si>
  <si>
    <t>12</t>
  </si>
  <si>
    <t>Andrew Bartram, William Pynell</t>
  </si>
  <si>
    <t>Philippe Bartram</t>
  </si>
  <si>
    <t>Mary</t>
  </si>
  <si>
    <t>Mary James</t>
  </si>
  <si>
    <t>Richard Godderd, Richard Edwards</t>
  </si>
  <si>
    <t>Richard Edwards</t>
  </si>
  <si>
    <t>John Evangelyst</t>
  </si>
  <si>
    <t>18</t>
  </si>
  <si>
    <t>John Crooke, Thomas Petty</t>
  </si>
  <si>
    <t>Leonard Nicholls</t>
  </si>
  <si>
    <t>Mary Reade</t>
  </si>
  <si>
    <t>William Reade</t>
  </si>
  <si>
    <t>Mathewe Bollyn</t>
  </si>
  <si>
    <t>Mychaell</t>
  </si>
  <si>
    <t>John Crooke, Thomas Flower, Richard Bysard</t>
  </si>
  <si>
    <t>Richard Bennet</t>
  </si>
  <si>
    <t>Jennett</t>
  </si>
  <si>
    <t>Gerrard Flowre</t>
  </si>
  <si>
    <t>Thomas Flowre, Robert Mondaye</t>
  </si>
  <si>
    <t>Lyttell Nicholas</t>
  </si>
  <si>
    <t>8</t>
  </si>
  <si>
    <t>John Evans, Nicholas John</t>
  </si>
  <si>
    <t>Andrew Bartram, John Fabyan, Peter Shillard</t>
  </si>
  <si>
    <t>John Wolridge</t>
  </si>
  <si>
    <t>Flowerdeluce</t>
  </si>
  <si>
    <t>John Kent</t>
  </si>
  <si>
    <t>Jonas</t>
  </si>
  <si>
    <t>7</t>
  </si>
  <si>
    <t>John Kylsbye</t>
  </si>
  <si>
    <t>William Pyntewyne</t>
  </si>
  <si>
    <t>Peter</t>
  </si>
  <si>
    <t>6</t>
  </si>
  <si>
    <t>Ambrose Benet</t>
  </si>
  <si>
    <t>Lyttle John</t>
  </si>
  <si>
    <t>4</t>
  </si>
  <si>
    <t>John Hochin</t>
  </si>
  <si>
    <t>Robert Oringe</t>
  </si>
  <si>
    <t>John</t>
  </si>
  <si>
    <t>Olyver Crooke, Edward Wade</t>
  </si>
  <si>
    <t>Edward Wade</t>
  </si>
  <si>
    <t>13-17</t>
  </si>
  <si>
    <t>John Daye</t>
  </si>
  <si>
    <t>Leonard Hodgson</t>
  </si>
  <si>
    <t>Thomas Lawrence</t>
  </si>
  <si>
    <t>John Willkinson</t>
  </si>
  <si>
    <t>John Johnson</t>
  </si>
  <si>
    <t>Christopher Grayson</t>
  </si>
  <si>
    <t>James Woodhall</t>
  </si>
  <si>
    <t>Anthony Rodderye</t>
  </si>
  <si>
    <t>John Sybson</t>
  </si>
  <si>
    <t>Guy Sanderson</t>
  </si>
  <si>
    <t>Thomas Mylner</t>
  </si>
  <si>
    <t>Walter Cadye</t>
  </si>
  <si>
    <t>William Cadye</t>
  </si>
  <si>
    <t>William Couplande</t>
  </si>
  <si>
    <t>Nicolas Harbet</t>
  </si>
  <si>
    <t>Henry</t>
  </si>
  <si>
    <t>Curwen</t>
  </si>
  <si>
    <t>Aylienbye</t>
  </si>
  <si>
    <t>George</t>
  </si>
  <si>
    <t>Lamplighte</t>
  </si>
  <si>
    <t>Pattyson</t>
  </si>
  <si>
    <t>gent</t>
  </si>
  <si>
    <t>William</t>
  </si>
  <si>
    <t>Lydall</t>
  </si>
  <si>
    <t>Edward</t>
  </si>
  <si>
    <t>Musgrave</t>
  </si>
  <si>
    <t>Hugh</t>
  </si>
  <si>
    <t>Stamper</t>
  </si>
  <si>
    <t>Hewet</t>
  </si>
  <si>
    <t>Guye</t>
  </si>
  <si>
    <t>Talyer</t>
  </si>
  <si>
    <t>*</t>
  </si>
  <si>
    <t>Esq</t>
  </si>
  <si>
    <t>Robert</t>
  </si>
  <si>
    <t>Thwates</t>
  </si>
  <si>
    <t>Thomas</t>
  </si>
  <si>
    <t>Osmotherley</t>
  </si>
  <si>
    <t>Hewetson</t>
  </si>
  <si>
    <t>Sc*</t>
  </si>
  <si>
    <t>Fisher</t>
  </si>
  <si>
    <t>Gillyet</t>
  </si>
  <si>
    <t>Anthony</t>
  </si>
  <si>
    <t>Lawrence</t>
  </si>
  <si>
    <t>Leonard</t>
  </si>
  <si>
    <t>Brisco</t>
  </si>
  <si>
    <t>Edmund</t>
  </si>
  <si>
    <t>Ribton*</t>
  </si>
  <si>
    <t>L*</t>
  </si>
  <si>
    <t>Nicholas</t>
  </si>
  <si>
    <t>Moore</t>
  </si>
  <si>
    <t>Frewe*</t>
  </si>
  <si>
    <t>Giles</t>
  </si>
  <si>
    <t>Wanker</t>
  </si>
  <si>
    <t>Brownrigge</t>
  </si>
  <si>
    <t>Ralphe</t>
  </si>
  <si>
    <t>Lat*</t>
  </si>
  <si>
    <t>Foxe</t>
  </si>
  <si>
    <t>Dicconsor</t>
  </si>
  <si>
    <t>Scrope</t>
  </si>
  <si>
    <t xml:space="preserve">Henry </t>
  </si>
  <si>
    <t>Ashley</t>
  </si>
  <si>
    <t>Coker</t>
  </si>
  <si>
    <t>Poulett</t>
  </si>
  <si>
    <t>Rogers</t>
  </si>
  <si>
    <t>Sir</t>
  </si>
  <si>
    <t>Northerell</t>
  </si>
  <si>
    <t>Jenken</t>
  </si>
  <si>
    <t>Reade</t>
  </si>
  <si>
    <t>Dyler</t>
  </si>
  <si>
    <t>Wareham</t>
  </si>
  <si>
    <t>Wareham Bridge</t>
  </si>
  <si>
    <t>Home to very small fishers' cockes. Capable of accommodating vessels of up to 20 tons, but not used because no vessels of that size belong to the place, and Poole Quay is used instead.</t>
  </si>
  <si>
    <t>Lulworth</t>
  </si>
  <si>
    <t>Landing Permitted</t>
  </si>
  <si>
    <t>Berwick (1606)</t>
  </si>
  <si>
    <t>Gloucester (1575)</t>
  </si>
  <si>
    <t>Lancaster (1579)</t>
  </si>
  <si>
    <t>Barnstaple (1565)</t>
  </si>
  <si>
    <t>Bideford (1686)</t>
  </si>
  <si>
    <t>Ilfracombe (1565)</t>
  </si>
  <si>
    <t>Boston (1565)</t>
  </si>
  <si>
    <t>Spalding (1675)</t>
  </si>
  <si>
    <t>Bridgwater (1567)</t>
  </si>
  <si>
    <t>Minehead (1566)</t>
  </si>
  <si>
    <t>Bristol (1565)</t>
  </si>
  <si>
    <t>Cardiff (1579)</t>
  </si>
  <si>
    <t>Chepstow (1579)</t>
  </si>
  <si>
    <t>Swansea (1579)</t>
  </si>
  <si>
    <t>Carlisle (1610)</t>
  </si>
  <si>
    <t>Whitehaven (1687)</t>
  </si>
  <si>
    <t>Beaumaris (1565)</t>
  </si>
  <si>
    <t>Carmarthen (1565)</t>
  </si>
  <si>
    <t>Carnarvon (1565)</t>
  </si>
  <si>
    <t>Chester (1565)</t>
  </si>
  <si>
    <t>Conway (1565)</t>
  </si>
  <si>
    <t>Liverpool (1565)</t>
  </si>
  <si>
    <t>Arundel (1565)</t>
  </si>
  <si>
    <t>Chichester (1566)</t>
  </si>
  <si>
    <t>Folkestone (1568)</t>
  </si>
  <si>
    <t>Hastings (1566)</t>
  </si>
  <si>
    <t>Hythe (1565)</t>
  </si>
  <si>
    <t>Lewes (1565)</t>
  </si>
  <si>
    <t>Shoreham (1565)</t>
  </si>
  <si>
    <t>Meeching (1565)</t>
  </si>
  <si>
    <t>Pevensey (1565)</t>
  </si>
  <si>
    <t>Romney (1565)</t>
  </si>
  <si>
    <t>Rye (1566)</t>
  </si>
  <si>
    <t>Winchelsea (1565)</t>
  </si>
  <si>
    <t>Dartmouth (1565)</t>
  </si>
  <si>
    <t>Exeter (1565)</t>
  </si>
  <si>
    <t>Bridlington (1613)</t>
  </si>
  <si>
    <t>Grimsby (1565)</t>
  </si>
  <si>
    <t>Hull (1565)</t>
  </si>
  <si>
    <t>Scarborough (1565)</t>
  </si>
  <si>
    <t>Colchester (1565)</t>
  </si>
  <si>
    <t>Ipswich (1565)</t>
  </si>
  <si>
    <t>Maldon (1568)</t>
  </si>
  <si>
    <t>King's Lynn (1565)</t>
  </si>
  <si>
    <t>London (1565)</t>
  </si>
  <si>
    <t>Milford (1565)</t>
  </si>
  <si>
    <t>Hartlepool (1579)</t>
  </si>
  <si>
    <t>Newcastle (1593)</t>
  </si>
  <si>
    <t>Sunderland (1611)</t>
  </si>
  <si>
    <t>Stockton (1615)</t>
  </si>
  <si>
    <t>Whitby (1592)</t>
  </si>
  <si>
    <t>Fowey (1565)</t>
  </si>
  <si>
    <t>Helston (1565)</t>
  </si>
  <si>
    <t>Looe (1565)</t>
  </si>
  <si>
    <t>Padstow (1565)</t>
  </si>
  <si>
    <t>Penryn (1565)</t>
  </si>
  <si>
    <t>Plymouth (1565)</t>
  </si>
  <si>
    <t>St Ives (1565)</t>
  </si>
  <si>
    <t>Truro (1565)</t>
  </si>
  <si>
    <t>Lyme (1565)</t>
  </si>
  <si>
    <t>Poole (1565)</t>
  </si>
  <si>
    <t>Weymouth (1565)</t>
  </si>
  <si>
    <t>Dover (1567)</t>
  </si>
  <si>
    <t>Faversham (1565)</t>
  </si>
  <si>
    <t>Milton (1568)</t>
  </si>
  <si>
    <t>Rochester (1565)</t>
  </si>
  <si>
    <t>Sandwich (1568)</t>
  </si>
  <si>
    <t>Portsmouth (1612)</t>
  </si>
  <si>
    <t>Southampton (1565)</t>
  </si>
  <si>
    <t>Aldeburgh (1565)</t>
  </si>
  <si>
    <t>Blakeney (1565)</t>
  </si>
  <si>
    <t>Dunwich (1565)</t>
  </si>
  <si>
    <t>Woodbridge (1566)</t>
  </si>
  <si>
    <t>Yarmouth (1566)</t>
  </si>
  <si>
    <t>Saltash</t>
  </si>
  <si>
    <t>Northam</t>
  </si>
  <si>
    <t>Salcombe</t>
  </si>
  <si>
    <t>Christchurch</t>
  </si>
  <si>
    <t>Brightlingsea</t>
  </si>
  <si>
    <t>Walberswick</t>
  </si>
  <si>
    <t>Southwold</t>
  </si>
  <si>
    <t>Cley</t>
  </si>
  <si>
    <t>Wainfleet</t>
  </si>
  <si>
    <t>Saltfleet</t>
  </si>
  <si>
    <t>Ellenfoot</t>
  </si>
  <si>
    <t>Boustead Hill</t>
  </si>
  <si>
    <t>Appledore</t>
  </si>
  <si>
    <t>Flamborough</t>
  </si>
  <si>
    <t>Filey</t>
  </si>
  <si>
    <t>Penzance</t>
  </si>
  <si>
    <t>Newport (IoW)</t>
  </si>
  <si>
    <t>Tenby</t>
  </si>
  <si>
    <t>Uphill</t>
  </si>
  <si>
    <t>Falmouth</t>
  </si>
  <si>
    <t>Yealm</t>
  </si>
  <si>
    <t>Exmouth</t>
  </si>
  <si>
    <t>Newport</t>
  </si>
  <si>
    <t>Brighthelmston</t>
  </si>
  <si>
    <t>Lowestoft</t>
  </si>
  <si>
    <t>Burnham</t>
  </si>
  <si>
    <t>Heacham</t>
  </si>
  <si>
    <t>William Gurnerd</t>
  </si>
  <si>
    <t>10</t>
  </si>
  <si>
    <t>Goods (unspecified in/out)</t>
  </si>
  <si>
    <t>wood,stone</t>
  </si>
  <si>
    <t>Lading or unlading for boats up to 10 tons, but boats of up to 20 or 24 tons may ride offshore in foul weather, wind permitting.</t>
  </si>
  <si>
    <t>Simon</t>
  </si>
  <si>
    <t>Labely</t>
  </si>
  <si>
    <t>port/creek</t>
  </si>
  <si>
    <t>Weymouth Port</t>
  </si>
  <si>
    <t>Weymouth,Melcombe</t>
  </si>
  <si>
    <t>1</t>
  </si>
  <si>
    <t>36 houses in Melcombe, 85 in Weymouth. Not all of the mariners and boys dwell in Melcombe and Weymouth, but are hired from places adjoining.</t>
  </si>
  <si>
    <t>Not all of the mariners and boys dwell in Poole, but are hired from places adjoining.</t>
  </si>
  <si>
    <t>John Gregorie</t>
  </si>
  <si>
    <t>80</t>
  </si>
  <si>
    <t>Robert Gregorie, Bernard Man*</t>
  </si>
  <si>
    <t>Oliver Gregorie</t>
  </si>
  <si>
    <t>29</t>
  </si>
  <si>
    <t>Robert Gregorie, Oliver Gregorie</t>
  </si>
  <si>
    <t>Herman Tytors*</t>
  </si>
  <si>
    <t>Elyzabethe Gregorie</t>
  </si>
  <si>
    <t>Robert Gregorie</t>
  </si>
  <si>
    <t>George Gregorie</t>
  </si>
  <si>
    <t>John Lawrens</t>
  </si>
  <si>
    <t>Salomon</t>
  </si>
  <si>
    <t>32</t>
  </si>
  <si>
    <t>Hugh Randall</t>
  </si>
  <si>
    <t>Thomas Clement</t>
  </si>
  <si>
    <t>Phyllyppe</t>
  </si>
  <si>
    <t>25</t>
  </si>
  <si>
    <t>Henry Veake</t>
  </si>
  <si>
    <t>Symon</t>
  </si>
  <si>
    <t>John Wade</t>
  </si>
  <si>
    <t>Jeffraye Preston</t>
  </si>
  <si>
    <t>16</t>
  </si>
  <si>
    <t>William Knotte, Karden Leydose</t>
  </si>
  <si>
    <t>Nicholas Gilberd</t>
  </si>
  <si>
    <t>Randall</t>
  </si>
  <si>
    <t>Michell</t>
  </si>
  <si>
    <t>Clerke</t>
  </si>
  <si>
    <t>Bridport</t>
  </si>
  <si>
    <t>Bridportmouth</t>
  </si>
  <si>
    <t>2</t>
  </si>
  <si>
    <t>Greite Anne</t>
  </si>
  <si>
    <t>John Cowper, Robert Cowle</t>
  </si>
  <si>
    <t>Robert Peache</t>
  </si>
  <si>
    <t>No harbour, but vessels may be drawn upon the land with 'an engine callyd a Capstone' and force of men. Not all of the mariners and boys dwell in Bridport, but are hired from places adjoining. The 11 vessels are engaged mainly in fishing.</t>
  </si>
  <si>
    <t>John Evangelyste</t>
  </si>
  <si>
    <t>28</t>
  </si>
  <si>
    <t>Richard Tygens</t>
  </si>
  <si>
    <t>William Singleman</t>
  </si>
  <si>
    <t>Richard Davidge</t>
  </si>
  <si>
    <t>Robert Parker</t>
  </si>
  <si>
    <t>Jesus</t>
  </si>
  <si>
    <t>Christopher</t>
  </si>
  <si>
    <t>John Cowper, Richard Trygens</t>
  </si>
  <si>
    <t>Robert Norrington</t>
  </si>
  <si>
    <t>Prymrose</t>
  </si>
  <si>
    <t>3</t>
  </si>
  <si>
    <t>5</t>
  </si>
  <si>
    <t>Thomas Downe</t>
  </si>
  <si>
    <t>Lyttell Anne</t>
  </si>
  <si>
    <t>John Cowper</t>
  </si>
  <si>
    <t>Gabryell</t>
  </si>
  <si>
    <t>John Wylshere</t>
  </si>
  <si>
    <t>John Lake</t>
  </si>
  <si>
    <t>Sparhawke</t>
  </si>
  <si>
    <t>John Wylshere, Jone Mychells</t>
  </si>
  <si>
    <t>William Singleman, Walter Eyres</t>
  </si>
  <si>
    <t>William Franke</t>
  </si>
  <si>
    <t>Churde</t>
  </si>
  <si>
    <t>Waye</t>
  </si>
  <si>
    <t>13-26</t>
  </si>
  <si>
    <t>44r-57r</t>
  </si>
  <si>
    <t>Cobbe of Lyme</t>
  </si>
  <si>
    <t>Lyme</t>
  </si>
  <si>
    <t>Artificial harbour for vessels of up to 50 tons. Vessels engaged mostly in merchandising. Not all of the mariners and boys dwell in Lyme, but are hired from places adjoining.</t>
  </si>
  <si>
    <t>Dragon</t>
  </si>
  <si>
    <t>24</t>
  </si>
  <si>
    <t>John Davie, Crispian White</t>
  </si>
  <si>
    <t>John Davie</t>
  </si>
  <si>
    <t>22</t>
  </si>
  <si>
    <t>Robert Davye</t>
  </si>
  <si>
    <t>John Longe</t>
  </si>
  <si>
    <t>Anne Gallant</t>
  </si>
  <si>
    <t>John Holcombe</t>
  </si>
  <si>
    <t>William Beste</t>
  </si>
  <si>
    <t>Richard Munck*</t>
  </si>
  <si>
    <t>Mathew</t>
  </si>
  <si>
    <t>Robert Peter</t>
  </si>
  <si>
    <t>William Waller</t>
  </si>
  <si>
    <t>Thomas Davie</t>
  </si>
  <si>
    <t>John Davye</t>
  </si>
  <si>
    <t>Grace of God</t>
  </si>
  <si>
    <t>James Huckwell</t>
  </si>
  <si>
    <t>Garlande</t>
  </si>
  <si>
    <t>Richard</t>
  </si>
  <si>
    <t>Bockeford</t>
  </si>
  <si>
    <t>Yepemouth, Charmouth, Chidioksmouth</t>
  </si>
  <si>
    <t>Yepe, Charmouth, Chidiock</t>
  </si>
  <si>
    <t>towns/villages</t>
  </si>
  <si>
    <t>hemp, ropes, wood, stone</t>
  </si>
  <si>
    <t>No merchandising but fishing and carrying listed items.</t>
  </si>
  <si>
    <t>Stephen</t>
  </si>
  <si>
    <t>John Stevens*</t>
  </si>
  <si>
    <t>Stephen Lymbrye</t>
  </si>
  <si>
    <t>Roger Lymbrye</t>
  </si>
  <si>
    <t>Jhesus</t>
  </si>
  <si>
    <t>Stephen Guppey, William Rockey</t>
  </si>
  <si>
    <t>William James</t>
  </si>
  <si>
    <t>Mathewe</t>
  </si>
  <si>
    <t>John James</t>
  </si>
  <si>
    <t>Leonord</t>
  </si>
  <si>
    <t>Thomas Lymbrie</t>
  </si>
  <si>
    <t>Sym Mylle</t>
  </si>
  <si>
    <t>Katheryn</t>
  </si>
  <si>
    <t>Bastyan</t>
  </si>
  <si>
    <t>John Mylles</t>
  </si>
  <si>
    <t>James Barne</t>
  </si>
  <si>
    <t>Leonard Hownsell</t>
  </si>
  <si>
    <t>John Hownsell</t>
  </si>
  <si>
    <t>John Cooke</t>
  </si>
  <si>
    <t>Bettescombe</t>
  </si>
  <si>
    <t>Andrew</t>
  </si>
  <si>
    <t>Holcombe</t>
  </si>
  <si>
    <t>SP 15/12</t>
  </si>
  <si>
    <t>26 Nov 1565</t>
  </si>
  <si>
    <t>28-30</t>
  </si>
  <si>
    <t>Hartlepool</t>
  </si>
  <si>
    <t>Tees</t>
  </si>
  <si>
    <t>Stockton upon Tees</t>
  </si>
  <si>
    <t>Sunderland</t>
  </si>
  <si>
    <t>Unoccupied Houses</t>
  </si>
  <si>
    <t>Occupied Houses/Householders</t>
  </si>
  <si>
    <t>South Shields</t>
  </si>
  <si>
    <t>John Browne, George Smyth</t>
  </si>
  <si>
    <t>0</t>
  </si>
  <si>
    <t>Fishermen not itemised</t>
  </si>
  <si>
    <t>All the vessels are concerned in fishing. Apart from the vessels listed there are also 17 small 'cobles'. Many ships of 200 tons can be accommodated in the haven, but the pier is in decay. So too are many houses.</t>
  </si>
  <si>
    <t>7 fishing cobles belong here</t>
  </si>
  <si>
    <t>36</t>
  </si>
  <si>
    <t>44</t>
  </si>
  <si>
    <t>55</t>
  </si>
  <si>
    <t>William Lawson, Edward Kytchyn</t>
  </si>
  <si>
    <t>Vessels may load and unload only their own fish. All the vessels are concerned in fishing. Apart from the vessels listed there are also 6 small 'cobles'. 20 fishermen's houses are inhabited but decayed.</t>
  </si>
  <si>
    <t>Michael</t>
  </si>
  <si>
    <t>Tempest*</t>
  </si>
  <si>
    <t>Conyers</t>
  </si>
  <si>
    <t xml:space="preserve">Francis </t>
  </si>
  <si>
    <t>--bryg*</t>
  </si>
  <si>
    <t>Fowrvard*</t>
  </si>
  <si>
    <t>Lawson</t>
  </si>
  <si>
    <t>Whytehead</t>
  </si>
  <si>
    <t>Blakeston</t>
  </si>
  <si>
    <t>Tomlynson</t>
  </si>
  <si>
    <t>James</t>
  </si>
  <si>
    <t>Bishop of Durham</t>
  </si>
  <si>
    <t>Bowes</t>
  </si>
  <si>
    <t xml:space="preserve">Thomas </t>
  </si>
  <si>
    <t>Gerard</t>
  </si>
  <si>
    <t>Cayt*</t>
  </si>
  <si>
    <t>Salven*</t>
  </si>
  <si>
    <t>SP 12/39</t>
  </si>
  <si>
    <t>72-80</t>
  </si>
  <si>
    <t>Jan 1566</t>
  </si>
  <si>
    <t>Manningtree</t>
  </si>
  <si>
    <t>Enumeration totals are given by parish.</t>
  </si>
  <si>
    <t>Number of Landing Places</t>
  </si>
  <si>
    <t>Vessels not itemised</t>
  </si>
  <si>
    <t>Number of Masters &amp; Owners</t>
  </si>
  <si>
    <t>Mariners &amp; Fishermen</t>
  </si>
  <si>
    <t>Mistley</t>
  </si>
  <si>
    <t>Bradfield</t>
  </si>
  <si>
    <t>Wrabness</t>
  </si>
  <si>
    <t>Oakley Magna</t>
  </si>
  <si>
    <t>Oakley Parva</t>
  </si>
  <si>
    <t>Ramsey</t>
  </si>
  <si>
    <t>Dovercourt</t>
  </si>
  <si>
    <t>Harwich</t>
  </si>
  <si>
    <t>Walton</t>
  </si>
  <si>
    <t>Kirby</t>
  </si>
  <si>
    <t>Thorpe</t>
  </si>
  <si>
    <t>Moose</t>
  </si>
  <si>
    <t>Beamonnd</t>
  </si>
  <si>
    <t>Holland Parva</t>
  </si>
  <si>
    <t>Clacton Parva</t>
  </si>
  <si>
    <t>Clacton Magna</t>
  </si>
  <si>
    <t>17</t>
  </si>
  <si>
    <t>23</t>
  </si>
  <si>
    <t>St Osyth</t>
  </si>
  <si>
    <t>Bentley Magna</t>
  </si>
  <si>
    <t>Alresford</t>
  </si>
  <si>
    <t>Wivenhoe</t>
  </si>
  <si>
    <t>East Donyland</t>
  </si>
  <si>
    <t>Colchester Borough</t>
  </si>
  <si>
    <t>East Mersea</t>
  </si>
  <si>
    <t>West Mersea</t>
  </si>
  <si>
    <t>Salcott Wigborough</t>
  </si>
  <si>
    <t>Wigborough Magna &amp; Parva</t>
  </si>
  <si>
    <t>Peldon</t>
  </si>
  <si>
    <t>Langenhoe</t>
  </si>
  <si>
    <t>Fingringhoe</t>
  </si>
  <si>
    <t>Tollesbury</t>
  </si>
  <si>
    <t>35</t>
  </si>
  <si>
    <t>21</t>
  </si>
  <si>
    <t>34</t>
  </si>
  <si>
    <t>Tolleshunt Major</t>
  </si>
  <si>
    <t>Totham Magna &amp; Parva</t>
  </si>
  <si>
    <t>Goldhanger</t>
  </si>
  <si>
    <t>Heybridge</t>
  </si>
  <si>
    <t>Tolleshunt Darcy</t>
  </si>
  <si>
    <t>Hockley</t>
  </si>
  <si>
    <t>South Fambridge</t>
  </si>
  <si>
    <t>Paglesham</t>
  </si>
  <si>
    <t>Sutton</t>
  </si>
  <si>
    <t>Shopland</t>
  </si>
  <si>
    <t>Little Wakering</t>
  </si>
  <si>
    <t>Prittlewell</t>
  </si>
  <si>
    <t>Leigh</t>
  </si>
  <si>
    <t>Hadleigh</t>
  </si>
  <si>
    <t>Great Wakering</t>
  </si>
  <si>
    <t>Barling</t>
  </si>
  <si>
    <t>Foulness</t>
  </si>
  <si>
    <t>Canewdon</t>
  </si>
  <si>
    <t>Great Stambridge</t>
  </si>
  <si>
    <t>Little Stambridge</t>
  </si>
  <si>
    <t>North Shoebury</t>
  </si>
  <si>
    <t>South Shoebury</t>
  </si>
  <si>
    <t>Southchurch</t>
  </si>
  <si>
    <t>Rayleigh</t>
  </si>
  <si>
    <t>31</t>
  </si>
  <si>
    <t>15</t>
  </si>
  <si>
    <t>Lawling &amp; Latchingdon</t>
  </si>
  <si>
    <t>Mayland</t>
  </si>
  <si>
    <t>Bradwell</t>
  </si>
  <si>
    <t>Tillingham</t>
  </si>
  <si>
    <t>North Fambridge</t>
  </si>
  <si>
    <t>Maldon Borough</t>
  </si>
  <si>
    <t>Fobbing</t>
  </si>
  <si>
    <t>Mucking</t>
  </si>
  <si>
    <t>East Tilbury</t>
  </si>
  <si>
    <t>West Tilbury</t>
  </si>
  <si>
    <t>St Lawrence</t>
  </si>
  <si>
    <t>Steeple &amp; Stansgate</t>
  </si>
  <si>
    <t>Mundon</t>
  </si>
  <si>
    <t>Creeksea</t>
  </si>
  <si>
    <t>Althorne</t>
  </si>
  <si>
    <t>Stowe Maries</t>
  </si>
  <si>
    <t>Vange</t>
  </si>
  <si>
    <t>Pitsea</t>
  </si>
  <si>
    <t>Bowers</t>
  </si>
  <si>
    <t>South Benfleet</t>
  </si>
  <si>
    <t>Corringham</t>
  </si>
  <si>
    <t>Chadwell</t>
  </si>
  <si>
    <t>Little Thurrock</t>
  </si>
  <si>
    <t>27</t>
  </si>
  <si>
    <t>Brooke</t>
  </si>
  <si>
    <t>Hurte</t>
  </si>
  <si>
    <t>Paul</t>
  </si>
  <si>
    <t>Contyn</t>
  </si>
  <si>
    <t>Bamford</t>
  </si>
  <si>
    <t>Godfrey</t>
  </si>
  <si>
    <t>Steward</t>
  </si>
  <si>
    <t>Hedge</t>
  </si>
  <si>
    <t>Powes</t>
  </si>
  <si>
    <t>Portre</t>
  </si>
  <si>
    <t>Martyn</t>
  </si>
  <si>
    <t>Watson</t>
  </si>
  <si>
    <t>Richemond</t>
  </si>
  <si>
    <t>Harte</t>
  </si>
  <si>
    <t>Fr-ye*</t>
  </si>
  <si>
    <t>Saote</t>
  </si>
  <si>
    <t>Gente</t>
  </si>
  <si>
    <t>Wilkinson</t>
  </si>
  <si>
    <t>Greene</t>
  </si>
  <si>
    <t>Cambrick</t>
  </si>
  <si>
    <t>Goosenok</t>
  </si>
  <si>
    <t>Fawrye</t>
  </si>
  <si>
    <t>Huytt</t>
  </si>
  <si>
    <t>Roger</t>
  </si>
  <si>
    <t>Woode</t>
  </si>
  <si>
    <t>Keyes</t>
  </si>
  <si>
    <t>Harrys</t>
  </si>
  <si>
    <t>Boller</t>
  </si>
  <si>
    <t>Sympson</t>
  </si>
  <si>
    <t>Marshall</t>
  </si>
  <si>
    <t>Marchant</t>
  </si>
  <si>
    <t>Heyward</t>
  </si>
  <si>
    <t>Ley</t>
  </si>
  <si>
    <t>Adam</t>
  </si>
  <si>
    <t>Parys</t>
  </si>
  <si>
    <t>Darpe</t>
  </si>
  <si>
    <t>Dynd</t>
  </si>
  <si>
    <t>Wilson</t>
  </si>
  <si>
    <t>Everard</t>
  </si>
  <si>
    <t>Wood</t>
  </si>
  <si>
    <t>Mott</t>
  </si>
  <si>
    <t>Spencer</t>
  </si>
  <si>
    <t>Browne</t>
  </si>
  <si>
    <t>Prestise</t>
  </si>
  <si>
    <t>Aylward</t>
  </si>
  <si>
    <t>Fr*</t>
  </si>
  <si>
    <t>Gille</t>
  </si>
  <si>
    <t>Polley</t>
  </si>
  <si>
    <t>Wheler</t>
  </si>
  <si>
    <t>Bonde</t>
  </si>
  <si>
    <t>Brett</t>
  </si>
  <si>
    <t>German</t>
  </si>
  <si>
    <t>Elexander</t>
  </si>
  <si>
    <t>Whitelock</t>
  </si>
  <si>
    <t>Freshewater</t>
  </si>
  <si>
    <t>Stanmer</t>
  </si>
  <si>
    <t>Crymble</t>
  </si>
  <si>
    <t>Thorneton</t>
  </si>
  <si>
    <t>Rawling</t>
  </si>
  <si>
    <t>Baker</t>
  </si>
  <si>
    <t>Foulle</t>
  </si>
  <si>
    <t>Stifford ley Hope</t>
  </si>
  <si>
    <t>Gaywood</t>
  </si>
  <si>
    <t>Cottesford</t>
  </si>
  <si>
    <t>Picke</t>
  </si>
  <si>
    <t>Bernard</t>
  </si>
  <si>
    <t>Witham</t>
  </si>
  <si>
    <t>Osborne</t>
  </si>
  <si>
    <t>Bantiste</t>
  </si>
  <si>
    <t>Hays</t>
  </si>
  <si>
    <t>Dare</t>
  </si>
  <si>
    <t>34-40</t>
  </si>
  <si>
    <t>44-66</t>
  </si>
  <si>
    <t>St John</t>
  </si>
  <si>
    <t>Lord</t>
  </si>
  <si>
    <t>Keylway</t>
  </si>
  <si>
    <t>Barklye</t>
  </si>
  <si>
    <t>kt</t>
  </si>
  <si>
    <t>Brodocke</t>
  </si>
  <si>
    <t>White</t>
  </si>
  <si>
    <t>Uvedale</t>
  </si>
  <si>
    <t>Kyngesmill</t>
  </si>
  <si>
    <t>Parfett</t>
  </si>
  <si>
    <t>Southampton</t>
  </si>
  <si>
    <t>Thomas Grysten</t>
  </si>
  <si>
    <t>Anne</t>
  </si>
  <si>
    <t>Owen Symons</t>
  </si>
  <si>
    <t>Elizabeth</t>
  </si>
  <si>
    <t>Nicholas Roche</t>
  </si>
  <si>
    <t>Elizabethe</t>
  </si>
  <si>
    <t>Richard Grene, Owen Symons</t>
  </si>
  <si>
    <t>John Kinning</t>
  </si>
  <si>
    <t>William Game</t>
  </si>
  <si>
    <t>John le Favre</t>
  </si>
  <si>
    <t>Trinite</t>
  </si>
  <si>
    <t>John Parson</t>
  </si>
  <si>
    <t>John Errington, Thomas Lucke</t>
  </si>
  <si>
    <t>Anne Bonaventure</t>
  </si>
  <si>
    <t>William Mundaye</t>
  </si>
  <si>
    <t>Robert Crosse</t>
  </si>
  <si>
    <t>lighter</t>
  </si>
  <si>
    <t>John Parson, John Northe</t>
  </si>
  <si>
    <t>Galivas</t>
  </si>
  <si>
    <t>Marye</t>
  </si>
  <si>
    <t>barque or balinger</t>
  </si>
  <si>
    <t>France, Flanders, Ireland</t>
  </si>
  <si>
    <t>Lighters serve for the balasting, lading, and unlading of other vessels, and sometimes to fetch wood for the town.</t>
  </si>
  <si>
    <t>45</t>
  </si>
  <si>
    <t>Masters</t>
  </si>
  <si>
    <t>Marche</t>
  </si>
  <si>
    <t>Sendy</t>
  </si>
  <si>
    <t>Austyn</t>
  </si>
  <si>
    <t>Emsworth</t>
  </si>
  <si>
    <t>cock</t>
  </si>
  <si>
    <t>John Sprigge</t>
  </si>
  <si>
    <t>Johanne Yoman</t>
  </si>
  <si>
    <t>Henry Smiddon, Iliver Winter</t>
  </si>
  <si>
    <t>Johanne</t>
  </si>
  <si>
    <t>Richard Hewet sen.</t>
  </si>
  <si>
    <t>Thomas Godfrye</t>
  </si>
  <si>
    <t>Isabell</t>
  </si>
  <si>
    <t>Clement Halle</t>
  </si>
  <si>
    <t>John Holloway</t>
  </si>
  <si>
    <t>Spigget</t>
  </si>
  <si>
    <t>Thomas Stamford</t>
  </si>
  <si>
    <t>Nycolas</t>
  </si>
  <si>
    <t>Richard Hewet jun.</t>
  </si>
  <si>
    <t>John Locke</t>
  </si>
  <si>
    <t>Barnome</t>
  </si>
  <si>
    <t>Robert Jelyffe</t>
  </si>
  <si>
    <t>Mathiew</t>
  </si>
  <si>
    <t>Thomas Williams</t>
  </si>
  <si>
    <t>Half of the households 'livithe by ther landes' and half 'by ther travaille to the seaes' in fishing and dragging of oysters bertween Emsworth and the Isle of Wight.</t>
  </si>
  <si>
    <t>Bailiffe</t>
  </si>
  <si>
    <t>Hedger</t>
  </si>
  <si>
    <t>Swifte</t>
  </si>
  <si>
    <t>Hayling Island</t>
  </si>
  <si>
    <t>John Croke</t>
  </si>
  <si>
    <t>Richard Kippe</t>
  </si>
  <si>
    <t>Richard Starfilde</t>
  </si>
  <si>
    <t>Henry Roier</t>
  </si>
  <si>
    <t>0.5</t>
  </si>
  <si>
    <t>Hounde</t>
  </si>
  <si>
    <t>Richard Roier</t>
  </si>
  <si>
    <t>Raven</t>
  </si>
  <si>
    <t>John Boys, Thomas Perin</t>
  </si>
  <si>
    <t>Dogge</t>
  </si>
  <si>
    <t>Richard Biggs sen.</t>
  </si>
  <si>
    <t>Cocke</t>
  </si>
  <si>
    <t>Thomas Skarfille</t>
  </si>
  <si>
    <t>Rose</t>
  </si>
  <si>
    <t>John Roger</t>
  </si>
  <si>
    <t>Shallet</t>
  </si>
  <si>
    <t>Richard Crooke</t>
  </si>
  <si>
    <t>Lute</t>
  </si>
  <si>
    <t>John Yoman sen.</t>
  </si>
  <si>
    <t>Margit</t>
  </si>
  <si>
    <t>Thomas Carter</t>
  </si>
  <si>
    <t>Nicholas Morris</t>
  </si>
  <si>
    <t>Morgan</t>
  </si>
  <si>
    <t>John Collins</t>
  </si>
  <si>
    <t>Harry Bone</t>
  </si>
  <si>
    <t>Richard Gye</t>
  </si>
  <si>
    <t>Marie</t>
  </si>
  <si>
    <t>John Witcher</t>
  </si>
  <si>
    <t>Betse</t>
  </si>
  <si>
    <t>John Pepson</t>
  </si>
  <si>
    <t>Thomas Stowte</t>
  </si>
  <si>
    <t>57 of the 106 households are in North Wodde, and 49 in South Wodde. All mariners and fishermen get their living by fishing and dragging oysters between Hayling Island and the Isle of Wight.</t>
  </si>
  <si>
    <t>Henslowe</t>
  </si>
  <si>
    <t>Steven</t>
  </si>
  <si>
    <t>Garret</t>
  </si>
  <si>
    <t>Romyn</t>
  </si>
  <si>
    <t>Kippe</t>
  </si>
  <si>
    <t>Pepson</t>
  </si>
  <si>
    <t>Langstone Haven</t>
  </si>
  <si>
    <t>Robert Carpenter</t>
  </si>
  <si>
    <t>Hayne</t>
  </si>
  <si>
    <t>John Masson</t>
  </si>
  <si>
    <t>Joane</t>
  </si>
  <si>
    <t>Robert Wodde</t>
  </si>
  <si>
    <t>Jhon</t>
  </si>
  <si>
    <t>Thomas Grigge</t>
  </si>
  <si>
    <t>Thomas Carpenter</t>
  </si>
  <si>
    <t>Thomas Collipys</t>
  </si>
  <si>
    <t>Skyffe</t>
  </si>
  <si>
    <t>The lighter is employed in lading and unlading of vessels, 3 boats are used for fishing and dragging of oysters between Langstone and the Isle of Wight, and 2 boats are employed in fowling ('takinge of fowle').</t>
  </si>
  <si>
    <t>Carpinter</t>
  </si>
  <si>
    <t>Walter</t>
  </si>
  <si>
    <t>Hipkyns</t>
  </si>
  <si>
    <t>Lathall</t>
  </si>
  <si>
    <t>Harry</t>
  </si>
  <si>
    <t>Kempe</t>
  </si>
  <si>
    <t>Whitcher</t>
  </si>
  <si>
    <t>Higgons</t>
  </si>
  <si>
    <t>Salter</t>
  </si>
  <si>
    <t>Bedhampton</t>
  </si>
  <si>
    <t>There is no landing or lading of merchandise, except in time of war when wheat is brought to the mill from Portsmouth to be ground to the Queen's provision.</t>
  </si>
  <si>
    <t>Broman</t>
  </si>
  <si>
    <t>Stigant</t>
  </si>
  <si>
    <t>Portsmouth</t>
  </si>
  <si>
    <t>ship</t>
  </si>
  <si>
    <t>Owen Totty</t>
  </si>
  <si>
    <t>Lyon</t>
  </si>
  <si>
    <t>Thomas Elton, Anthony Vanes</t>
  </si>
  <si>
    <t>Richard Romsted, Richard Brome</t>
  </si>
  <si>
    <t>Katerin</t>
  </si>
  <si>
    <t>Thomas Thorne, Thomas Vauxes</t>
  </si>
  <si>
    <t>Richard Newes, Richard Browne</t>
  </si>
  <si>
    <t>Richard Newes</t>
  </si>
  <si>
    <t>Hugh Conwey</t>
  </si>
  <si>
    <t>boat</t>
  </si>
  <si>
    <t>Two of the 11 unoccupied houses are the best houses in the town. The two ships are both now idle: Lyon used to trade with Scotland for fish; Lyon and Mary traded sometimes to France. All of the boats are occupied in carriage of wood and other necessary provisions for the town; the smaller boats are also sometimes occupied in dragging of oysters.</t>
  </si>
  <si>
    <t>Slater</t>
  </si>
  <si>
    <t>Darbye</t>
  </si>
  <si>
    <t>Savell</t>
  </si>
  <si>
    <t>Holowaye</t>
  </si>
  <si>
    <t>Grancis</t>
  </si>
  <si>
    <t>Bodkyn</t>
  </si>
  <si>
    <t>Wynder</t>
  </si>
  <si>
    <t>Southsea Castle &amp; east thereof</t>
  </si>
  <si>
    <t>From Southsea Castle 'unto Langstone &amp; from thens to a creke in the Island called Seter Poynt'.</t>
  </si>
  <si>
    <t>Foster</t>
  </si>
  <si>
    <t>Yemot</t>
  </si>
  <si>
    <t>Stubber</t>
  </si>
  <si>
    <t>Burley</t>
  </si>
  <si>
    <t>Fareham Quay</t>
  </si>
  <si>
    <t>Fareham</t>
  </si>
  <si>
    <t>barque</t>
  </si>
  <si>
    <t>John Robinson</t>
  </si>
  <si>
    <t>Lewes Edmonds</t>
  </si>
  <si>
    <t>Vincent Newstubbe</t>
  </si>
  <si>
    <t>Nycollas</t>
  </si>
  <si>
    <t>Richard Grene</t>
  </si>
  <si>
    <t>William Mericke</t>
  </si>
  <si>
    <t>Mericke</t>
  </si>
  <si>
    <t>Thomas Maior</t>
  </si>
  <si>
    <t>Households not counted because Fareham is 2 furlongs distant. The barque, John of Fareham, used commonly to trade to France and Spain. The boats are employed in carrying wood, fishing, and dragging of oysters.</t>
  </si>
  <si>
    <t>Golley</t>
  </si>
  <si>
    <t>Rigge</t>
  </si>
  <si>
    <t>Whitinge</t>
  </si>
  <si>
    <t>Howford Creek</t>
  </si>
  <si>
    <t>Andres</t>
  </si>
  <si>
    <t>Forton Creek</t>
  </si>
  <si>
    <t>Haynes</t>
  </si>
  <si>
    <t>Gosport</t>
  </si>
  <si>
    <t>Griffin Esterley</t>
  </si>
  <si>
    <t>crayer</t>
  </si>
  <si>
    <t>Griffin Esterley, John Amon, Henry Clarke</t>
  </si>
  <si>
    <t>John Tridell, Griffin Esterley, Nicholas Norton</t>
  </si>
  <si>
    <t>France, Spain</t>
  </si>
  <si>
    <t>Scotland, France</t>
  </si>
  <si>
    <t>Scotland, Yarmouth</t>
  </si>
  <si>
    <t>John Whemley</t>
  </si>
  <si>
    <t>Medge</t>
  </si>
  <si>
    <t>John Tridell</t>
  </si>
  <si>
    <t>Kyte</t>
  </si>
  <si>
    <t>Richard Rice</t>
  </si>
  <si>
    <t>William Wilkins</t>
  </si>
  <si>
    <t>Littell John</t>
  </si>
  <si>
    <t>John Pope</t>
  </si>
  <si>
    <t>Jenawey</t>
  </si>
  <si>
    <t>William Gossard</t>
  </si>
  <si>
    <t>John Mappe</t>
  </si>
  <si>
    <t>William Gossard, John Lion</t>
  </si>
  <si>
    <t>Lion</t>
  </si>
  <si>
    <t>passage boat</t>
  </si>
  <si>
    <t>Of the 3 crayers, the Marye trades into Scotland and Yarmouth, and the other two trade merchandise westwards. The cock boats are employed in dragging of oysters, and the Littell John is also used for fishing.</t>
  </si>
  <si>
    <t>Richard Fistell</t>
  </si>
  <si>
    <t>Philippe</t>
  </si>
  <si>
    <t>Jone Pope widow</t>
  </si>
  <si>
    <t>Johane</t>
  </si>
  <si>
    <t>Pope</t>
  </si>
  <si>
    <t>Griffin</t>
  </si>
  <si>
    <t>Asterley</t>
  </si>
  <si>
    <t>Triddle</t>
  </si>
  <si>
    <t>Stoke Creek</t>
  </si>
  <si>
    <t>Stoke</t>
  </si>
  <si>
    <t>Howlet</t>
  </si>
  <si>
    <t>Sayle</t>
  </si>
  <si>
    <t>Stokes Bay</t>
  </si>
  <si>
    <t>Locke</t>
  </si>
  <si>
    <t>Browndown</t>
  </si>
  <si>
    <t>Pascall</t>
  </si>
  <si>
    <t>Hounslowe</t>
  </si>
  <si>
    <t>Nicolas</t>
  </si>
  <si>
    <t>Meanehaven</t>
  </si>
  <si>
    <t>William Reve</t>
  </si>
  <si>
    <t>William Pratt</t>
  </si>
  <si>
    <t>William Pratt's boat is used for fishing.</t>
  </si>
  <si>
    <t>Osburne</t>
  </si>
  <si>
    <t>Kene</t>
  </si>
  <si>
    <t>Hook Creek</t>
  </si>
  <si>
    <t>William Austin</t>
  </si>
  <si>
    <t>George Legat</t>
  </si>
  <si>
    <t>Pillson</t>
  </si>
  <si>
    <t>Legat</t>
  </si>
  <si>
    <t>Warsash</t>
  </si>
  <si>
    <t>Henry Osmond</t>
  </si>
  <si>
    <t>Harrye</t>
  </si>
  <si>
    <t>Edmondes</t>
  </si>
  <si>
    <t>Houghton</t>
  </si>
  <si>
    <t>Harmesworthe</t>
  </si>
  <si>
    <t xml:space="preserve">John </t>
  </si>
  <si>
    <t>Wekke</t>
  </si>
  <si>
    <t>Hamble le Rice</t>
  </si>
  <si>
    <t>Thomas Almer</t>
  </si>
  <si>
    <t>John Harle, Robert Northe</t>
  </si>
  <si>
    <t>1.5</t>
  </si>
  <si>
    <t>Trynitie</t>
  </si>
  <si>
    <t>Robert Tayler</t>
  </si>
  <si>
    <t>Katryne</t>
  </si>
  <si>
    <t>John Wryt</t>
  </si>
  <si>
    <t>John Welbeown</t>
  </si>
  <si>
    <t>Spider</t>
  </si>
  <si>
    <t>Webbe</t>
  </si>
  <si>
    <t>Harry Osmond</t>
  </si>
  <si>
    <t>Harrie</t>
  </si>
  <si>
    <t>John Higgin, John Perin</t>
  </si>
  <si>
    <t>Hogge</t>
  </si>
  <si>
    <t>John Weste</t>
  </si>
  <si>
    <t>Thomas Sexse</t>
  </si>
  <si>
    <t>Sextin</t>
  </si>
  <si>
    <t>Nytingaill</t>
  </si>
  <si>
    <t>William Nyles</t>
  </si>
  <si>
    <t>William Frid, William Nyles</t>
  </si>
  <si>
    <t>Blacke Pinace</t>
  </si>
  <si>
    <t>John German</t>
  </si>
  <si>
    <t>William Frid, Edmond Clarke</t>
  </si>
  <si>
    <t>Giles Hawle</t>
  </si>
  <si>
    <t>Lenard</t>
  </si>
  <si>
    <t>John Lekblade, Richard Arnold, William Arnold</t>
  </si>
  <si>
    <t>Julian</t>
  </si>
  <si>
    <t>Ellisander Hunter</t>
  </si>
  <si>
    <t>John Coussin jun.</t>
  </si>
  <si>
    <t>John Coussyne sen.</t>
  </si>
  <si>
    <t>Thomas Lewes, Robert Harbert</t>
  </si>
  <si>
    <t>James Harrison, William Maunder, Edmond Clarke</t>
  </si>
  <si>
    <t>Kathrin</t>
  </si>
  <si>
    <t>Southampton, Portsmouth</t>
  </si>
  <si>
    <t>The Blacke Pinace (8t) is 'unoccupied'. Vessels occupied in passage, fishing,  dragging of oysters, and carriage of goods.</t>
  </si>
  <si>
    <t>Frye</t>
  </si>
  <si>
    <t>Hill</t>
  </si>
  <si>
    <t>Motter</t>
  </si>
  <si>
    <t>Itchin Ferry</t>
  </si>
  <si>
    <t>The two mariners noted are actually described as 'passengers'.</t>
  </si>
  <si>
    <t>Thomas Wyckman</t>
  </si>
  <si>
    <t>Thomas Sible</t>
  </si>
  <si>
    <t>Richard Imber</t>
  </si>
  <si>
    <t>Thomas Hayward</t>
  </si>
  <si>
    <t>John Tyner</t>
  </si>
  <si>
    <t>Richard Hellier</t>
  </si>
  <si>
    <t>William Doleman</t>
  </si>
  <si>
    <t>Robert Tyner</t>
  </si>
  <si>
    <t>John Godle, John Pinell</t>
  </si>
  <si>
    <t>Frayle</t>
  </si>
  <si>
    <t>Skelton</t>
  </si>
  <si>
    <t>Milford, Keyhaven, Hurst Road</t>
  </si>
  <si>
    <t>Thomas Carie Esq</t>
  </si>
  <si>
    <t>John Michell</t>
  </si>
  <si>
    <t>Ellis Wavell</t>
  </si>
  <si>
    <t>Thomas Therell, Thomas Cocks</t>
  </si>
  <si>
    <t>Edward Collet, Morris Couper</t>
  </si>
  <si>
    <t>Edward Sallwaye</t>
  </si>
  <si>
    <t>Robert Daye</t>
  </si>
  <si>
    <t>The 6-ton boat of Carew ('Carie') 'liythe unoccupied'. The boats are employed in fishing, dragging of oysters, and passage to the Isle of Wight.</t>
  </si>
  <si>
    <t>The boats are employed in fishing, dragging of oysters, and passage to the Isle of Wight.</t>
  </si>
  <si>
    <t>Person</t>
  </si>
  <si>
    <t>Yateman</t>
  </si>
  <si>
    <t>Lymington Creek</t>
  </si>
  <si>
    <t>New Lymington</t>
  </si>
  <si>
    <t>Thomas Parbek jun.</t>
  </si>
  <si>
    <t>John Sanborowe</t>
  </si>
  <si>
    <t>Richard Dierlynge, Edmond Wilshire</t>
  </si>
  <si>
    <t>The boats are employed in fishing, dragging of oysters, passage, and the carriage of wood.</t>
  </si>
  <si>
    <t>Bouldre, Pitts Deep, Walhampton</t>
  </si>
  <si>
    <t>Thomas Purbicke</t>
  </si>
  <si>
    <t>William Latheburie</t>
  </si>
  <si>
    <t>Both boats are used for fishing and dragging of oysters.</t>
  </si>
  <si>
    <t>Beaulieu Creek</t>
  </si>
  <si>
    <t>Bartholomew Semper</t>
  </si>
  <si>
    <t>Mariners (including Master)</t>
  </si>
  <si>
    <t>Hodsone</t>
  </si>
  <si>
    <t>Wallen</t>
  </si>
  <si>
    <t>Elliott</t>
  </si>
  <si>
    <t>Gibbes</t>
  </si>
  <si>
    <t>Fawley Creek</t>
  </si>
  <si>
    <t>Nedes Hard, Gimnes Quay, Bucklers Hard.</t>
  </si>
  <si>
    <t>Henry Paige</t>
  </si>
  <si>
    <t>Robert Weste</t>
  </si>
  <si>
    <t>Thomas Wells</t>
  </si>
  <si>
    <t>Thomas Capper</t>
  </si>
  <si>
    <t>Richard Cole</t>
  </si>
  <si>
    <t>Thomas Geret</t>
  </si>
  <si>
    <t>Houghe* Moone</t>
  </si>
  <si>
    <t>Fawley, Hythe, Frost Lane End, Fowel Corner, Cudland Quay, Ashelet, Calshot, Leape, Extery. Boats employed in passage and the carriage of wood and other provisions.</t>
  </si>
  <si>
    <t>Langle</t>
  </si>
  <si>
    <t>Eades</t>
  </si>
  <si>
    <t>Launder</t>
  </si>
  <si>
    <t>Raphe</t>
  </si>
  <si>
    <t>Hayes</t>
  </si>
  <si>
    <t>Nicollas</t>
  </si>
  <si>
    <t>Due</t>
  </si>
  <si>
    <t>Flyte</t>
  </si>
  <si>
    <t>Samoyes</t>
  </si>
  <si>
    <t>Ricks</t>
  </si>
  <si>
    <t>Frinde</t>
  </si>
  <si>
    <t>Peckam</t>
  </si>
  <si>
    <t>Dibden</t>
  </si>
  <si>
    <t>John Hilles</t>
  </si>
  <si>
    <t>William Ayle</t>
  </si>
  <si>
    <t>John Holforde</t>
  </si>
  <si>
    <t>Robert Gubbin, Richard Heare</t>
  </si>
  <si>
    <t>Thomas Shishe</t>
  </si>
  <si>
    <t>Harry Shishe</t>
  </si>
  <si>
    <t>John Skipper</t>
  </si>
  <si>
    <t>Robert Gubbyn</t>
  </si>
  <si>
    <t>Ware Lane End, Dibden Marsh, Stales Ash, Empsey Corner. Vessels employed in passage, dragging of oysters, carriage of wood, and sometimes fishing.</t>
  </si>
  <si>
    <t>Lone</t>
  </si>
  <si>
    <t>Shishe</t>
  </si>
  <si>
    <t>Pocoke</t>
  </si>
  <si>
    <t>Eling</t>
  </si>
  <si>
    <t>John Myddelltone</t>
  </si>
  <si>
    <t>John Arminer</t>
  </si>
  <si>
    <t>Steven James</t>
  </si>
  <si>
    <t>Thomas Kine</t>
  </si>
  <si>
    <t>John Turnham</t>
  </si>
  <si>
    <t>John Kebull</t>
  </si>
  <si>
    <t>William Harkin</t>
  </si>
  <si>
    <t>James Lorde</t>
  </si>
  <si>
    <t>William Rawkin</t>
  </si>
  <si>
    <t>Richard Pinoke</t>
  </si>
  <si>
    <t>Goathay, Kyckemell, Bishopsorde, Crackeorde. Vessels employed in fishing, dragging of oysters, and carriage of wood.</t>
  </si>
  <si>
    <t>Edmonde</t>
  </si>
  <si>
    <t>Marks</t>
  </si>
  <si>
    <t>Racke</t>
  </si>
  <si>
    <t>Hemynge</t>
  </si>
  <si>
    <t>Ware</t>
  </si>
  <si>
    <t>Howker</t>
  </si>
  <si>
    <t>Redbridge</t>
  </si>
  <si>
    <t>Gregory Pybert, William Mansbridge</t>
  </si>
  <si>
    <t>John Benet, Thomas Mayler</t>
  </si>
  <si>
    <t>John Tuffin, Richard Enccar*</t>
  </si>
  <si>
    <t>Redbridge Quay, Longmead Point, Hyll Bridge. Boats concerned in fishing and dragging of oysters.</t>
  </si>
  <si>
    <t>Bucket</t>
  </si>
  <si>
    <t>Shuttell</t>
  </si>
  <si>
    <t>Hannsone</t>
  </si>
  <si>
    <t>Hittes</t>
  </si>
  <si>
    <t>SP 12/37</t>
  </si>
  <si>
    <t>177-178</t>
  </si>
  <si>
    <t>67-70</t>
  </si>
  <si>
    <t>28 Dec 1565</t>
  </si>
  <si>
    <t>Dymok</t>
  </si>
  <si>
    <t>Tyrwytt</t>
  </si>
  <si>
    <t>Carre</t>
  </si>
  <si>
    <t>Welbye</t>
  </si>
  <si>
    <t>Adlard</t>
  </si>
  <si>
    <t>Boston</t>
  </si>
  <si>
    <t>Grimsby</t>
  </si>
  <si>
    <t>Headport</t>
  </si>
  <si>
    <t>Hull</t>
  </si>
  <si>
    <t>Mary Fortune</t>
  </si>
  <si>
    <t>100</t>
  </si>
  <si>
    <t>keel</t>
  </si>
  <si>
    <t>Margaret</t>
  </si>
  <si>
    <t>Bull</t>
  </si>
  <si>
    <t>Frampton</t>
  </si>
  <si>
    <t>Wyberton</t>
  </si>
  <si>
    <t>Fishtoft</t>
  </si>
  <si>
    <t>Fishing boats only</t>
  </si>
  <si>
    <t>William Kydd</t>
  </si>
  <si>
    <t>Trades only with Iceland; mariners supplied from Norfolk</t>
  </si>
  <si>
    <t>William Kydd, Anthony Clemond, Richard Forster</t>
  </si>
  <si>
    <t>William Kydd, Richard Forster, Peter Dove</t>
  </si>
  <si>
    <t>Simon Melsonby, William Dallande, Richard Fylde</t>
  </si>
  <si>
    <t>Trades sometimes to the Staple with woollens; sometimes to Newcastle for coal.</t>
  </si>
  <si>
    <t>woollens, coal</t>
  </si>
  <si>
    <t>Mathew Freston, John Wright</t>
  </si>
  <si>
    <t>John Wright, William Lyneham</t>
  </si>
  <si>
    <t>John Chester</t>
  </si>
  <si>
    <t>Mathew Freston, Christopher Gyrsbie</t>
  </si>
  <si>
    <t>Mathew Freston, William Lyneham, John Chester, Christopher Gyrsbie</t>
  </si>
  <si>
    <t>John Redshawe</t>
  </si>
  <si>
    <t>Christopher Lon', John Rawsbye</t>
  </si>
  <si>
    <t>John Wright</t>
  </si>
  <si>
    <t>Coastal trade with corn, coal, victuals, and merchandise; sometimes to the fairs at Stourbridge, Clee, Cambridge, Lynn, Spadling, etc.</t>
  </si>
  <si>
    <t>Thomas Cutte</t>
  </si>
  <si>
    <t>Thomas Ferror</t>
  </si>
  <si>
    <t>John Bate, John Burton</t>
  </si>
  <si>
    <t>Edward Cuthbert</t>
  </si>
  <si>
    <t>Richard Felde</t>
  </si>
  <si>
    <t>Richard Setter</t>
  </si>
  <si>
    <t>George Garett</t>
  </si>
  <si>
    <t>William Pit</t>
  </si>
  <si>
    <t>Richard Fox, John Jackson</t>
  </si>
  <si>
    <t>John Rabdaye</t>
  </si>
  <si>
    <t>Robert Wilkynson</t>
  </si>
  <si>
    <t>John Thacker, Robert Willerton</t>
  </si>
  <si>
    <t>John Morfoote</t>
  </si>
  <si>
    <t>Richard Swifte</t>
  </si>
  <si>
    <t>Hunstone</t>
  </si>
  <si>
    <t>Craycroft</t>
  </si>
  <si>
    <t>Irby*</t>
  </si>
  <si>
    <t>Robartson</t>
  </si>
  <si>
    <t>esq</t>
  </si>
  <si>
    <t>Fosdyke</t>
  </si>
  <si>
    <t>Lewes</t>
  </si>
  <si>
    <t>Assheton</t>
  </si>
  <si>
    <t>Warrledge</t>
  </si>
  <si>
    <t>Pyrrye</t>
  </si>
  <si>
    <t>Roper</t>
  </si>
  <si>
    <t>Bilesby</t>
  </si>
  <si>
    <t>Methand</t>
  </si>
  <si>
    <t>Lyther</t>
  </si>
  <si>
    <t>Fleet Haven</t>
  </si>
  <si>
    <t>Welbie</t>
  </si>
  <si>
    <t>Dyon</t>
  </si>
  <si>
    <t>Newcome</t>
  </si>
  <si>
    <t>Angevyne</t>
  </si>
  <si>
    <t>Hamond</t>
  </si>
  <si>
    <t>Upton</t>
  </si>
  <si>
    <t>Quadring</t>
  </si>
  <si>
    <t>Massingberd</t>
  </si>
  <si>
    <t>Howpe</t>
  </si>
  <si>
    <t>60</t>
  </si>
  <si>
    <t>26</t>
  </si>
  <si>
    <t>Cleniet*</t>
  </si>
  <si>
    <t>hoy</t>
  </si>
  <si>
    <t>*[torn]</t>
  </si>
  <si>
    <t>Richard Cooke</t>
  </si>
  <si>
    <t>William Rose</t>
  </si>
  <si>
    <t>Richard Cooke, John Garborne</t>
  </si>
  <si>
    <t>Peter Rose</t>
  </si>
  <si>
    <t>Robert Cooke</t>
  </si>
  <si>
    <t>Richard Rose</t>
  </si>
  <si>
    <t>Robert Brather</t>
  </si>
  <si>
    <t>Richard Brather, Thomas Spenser</t>
  </si>
  <si>
    <t>a ferry boat, 'occupied to Hull with foolnes [=?Foulness, a local river]'</t>
  </si>
  <si>
    <t>Trades with merchandise and to Newcastle for coal</t>
  </si>
  <si>
    <t>Occupied in fishing</t>
  </si>
  <si>
    <t>Ingoldmells</t>
  </si>
  <si>
    <t>Friskney</t>
  </si>
  <si>
    <t>Somercotes</t>
  </si>
  <si>
    <t>Freiston</t>
  </si>
  <si>
    <t>Dogdyke</t>
  </si>
  <si>
    <t>Wilgrip</t>
  </si>
  <si>
    <t>Alkborough</t>
  </si>
  <si>
    <t>East Halton</t>
  </si>
  <si>
    <t>Clee</t>
  </si>
  <si>
    <t>Stallingborough</t>
  </si>
  <si>
    <t>Immingham</t>
  </si>
  <si>
    <t>Killingholme</t>
  </si>
  <si>
    <t>Goxhill</t>
  </si>
  <si>
    <t>Habrough</t>
  </si>
  <si>
    <t>Barton upon Humber</t>
  </si>
  <si>
    <t>Barrow upon Humber</t>
  </si>
  <si>
    <t>Ferriby</t>
  </si>
  <si>
    <t>Winteringham</t>
  </si>
  <si>
    <t>Whitton</t>
  </si>
  <si>
    <t>Thomas Howe</t>
  </si>
  <si>
    <t>Thomas Woode, Hugh Vettering, Robert Crosbye</t>
  </si>
  <si>
    <t>John Hodgson, George Perkyn</t>
  </si>
  <si>
    <t>Steven Wakefeld</t>
  </si>
  <si>
    <t>Occupied in the west country and to York with corn and turf</t>
  </si>
  <si>
    <t>Occupied with carrying turf and wood to Hull, and sometimes corn to York</t>
  </si>
  <si>
    <t>ferry boat, occupied carrying men and horses to Hull</t>
  </si>
  <si>
    <t>0.5,1,2,3</t>
  </si>
  <si>
    <t>Robert Inglebye</t>
  </si>
  <si>
    <t>Henry Abbot</t>
  </si>
  <si>
    <t>John Gowland</t>
  </si>
  <si>
    <t>William West</t>
  </si>
  <si>
    <t>Richard West</t>
  </si>
  <si>
    <t>Bobert Burrell</t>
  </si>
  <si>
    <t>Thomas Preston</t>
  </si>
  <si>
    <t>Thomas Hallington</t>
  </si>
  <si>
    <t>John Hallington</t>
  </si>
  <si>
    <t>Robert Isacke</t>
  </si>
  <si>
    <t>Alexander Marwick</t>
  </si>
  <si>
    <t>William Hallington</t>
  </si>
  <si>
    <t>Thomas Buttler</t>
  </si>
  <si>
    <t>Thomas Gonlpill*</t>
  </si>
  <si>
    <t>Robert Malwyck</t>
  </si>
  <si>
    <t>Edward Milson</t>
  </si>
  <si>
    <t>John Howthe</t>
  </si>
  <si>
    <t>William Hunter</t>
  </si>
  <si>
    <t>Robert Harryson</t>
  </si>
  <si>
    <t>Hugh Wynship</t>
  </si>
  <si>
    <t>Thomas Pilkynton</t>
  </si>
  <si>
    <t>George Hynde</t>
  </si>
  <si>
    <t>John Palgrave</t>
  </si>
  <si>
    <t>Francis Palmer</t>
  </si>
  <si>
    <t>John Hyll</t>
  </si>
  <si>
    <t>George Forster</t>
  </si>
  <si>
    <t>Henry Forster</t>
  </si>
  <si>
    <t>Thomas Forster</t>
  </si>
  <si>
    <t>Robert Hoper</t>
  </si>
  <si>
    <t>William Marwick</t>
  </si>
  <si>
    <t>Thomas Hambro</t>
  </si>
  <si>
    <t>Thomas Marwick</t>
  </si>
  <si>
    <t>Robert Jefferson</t>
  </si>
  <si>
    <t>William Farrowe</t>
  </si>
  <si>
    <t>Thomas Asshe</t>
  </si>
  <si>
    <t>William Sharpe</t>
  </si>
  <si>
    <t>Henry Brown</t>
  </si>
  <si>
    <t>William Stevenson</t>
  </si>
  <si>
    <t>Henry Gawsyll</t>
  </si>
  <si>
    <t>Tetney</t>
  </si>
  <si>
    <t>Marshchapel</t>
  </si>
  <si>
    <t>Burton upon Stather</t>
  </si>
  <si>
    <t>Either fishing boat, or ferry of men and horses to Hull</t>
  </si>
  <si>
    <t>Strundell</t>
  </si>
  <si>
    <t>Sutcliffe</t>
  </si>
  <si>
    <t>Anderson</t>
  </si>
  <si>
    <t>Hawdwyn</t>
  </si>
  <si>
    <t>Sudbye</t>
  </si>
  <si>
    <t>Hatfylde</t>
  </si>
  <si>
    <t>Yates</t>
  </si>
  <si>
    <t>Dyones</t>
  </si>
  <si>
    <t>Bryan</t>
  </si>
  <si>
    <t>Pavye</t>
  </si>
  <si>
    <t>Perse</t>
  </si>
  <si>
    <t>Ferreborn</t>
  </si>
  <si>
    <t>Osgerby</t>
  </si>
  <si>
    <t>Farborne</t>
  </si>
  <si>
    <t>Mylson</t>
  </si>
  <si>
    <t>Ralph</t>
  </si>
  <si>
    <t>Cooke</t>
  </si>
  <si>
    <t>Phillip</t>
  </si>
  <si>
    <t>Jon</t>
  </si>
  <si>
    <t>Kirke</t>
  </si>
  <si>
    <t>Gardener</t>
  </si>
  <si>
    <t>Jeffrey</t>
  </si>
  <si>
    <t>Calverde</t>
  </si>
  <si>
    <t>Kyddall</t>
  </si>
  <si>
    <t>Wattam</t>
  </si>
  <si>
    <t>Willmason</t>
  </si>
  <si>
    <t>Pele</t>
  </si>
  <si>
    <t>Rodde</t>
  </si>
  <si>
    <t>Francis</t>
  </si>
  <si>
    <t>Tomson</t>
  </si>
  <si>
    <t>Phillips</t>
  </si>
  <si>
    <t>Wyndle</t>
  </si>
  <si>
    <t>Jyckyll</t>
  </si>
  <si>
    <t>Dawson</t>
  </si>
  <si>
    <t>Stowe</t>
  </si>
  <si>
    <t>Arnold</t>
  </si>
  <si>
    <t>Morley</t>
  </si>
  <si>
    <t>72-77</t>
  </si>
  <si>
    <t>117-120</t>
  </si>
  <si>
    <t>10 Nov 1565</t>
  </si>
  <si>
    <t>Heydon</t>
  </si>
  <si>
    <t>Paston</t>
  </si>
  <si>
    <t>Osbert</t>
  </si>
  <si>
    <t>Monndeford</t>
  </si>
  <si>
    <t>9 Dec 1565</t>
  </si>
  <si>
    <t>Landing places and deputies</t>
  </si>
  <si>
    <t>Vessels</t>
  </si>
  <si>
    <t>189-191</t>
  </si>
  <si>
    <t>79-81</t>
  </si>
  <si>
    <t>Lynn</t>
  </si>
  <si>
    <t>Wells-next-the-Sea</t>
  </si>
  <si>
    <t>Yarmouth</t>
  </si>
  <si>
    <t>Hulyard</t>
  </si>
  <si>
    <t>Barker</t>
  </si>
  <si>
    <t>Fenne</t>
  </si>
  <si>
    <t>Martin</t>
  </si>
  <si>
    <t>Cobbes</t>
  </si>
  <si>
    <t>Charterys</t>
  </si>
  <si>
    <t>Walpole</t>
  </si>
  <si>
    <t>Jenyson</t>
  </si>
  <si>
    <t>Russell</t>
  </si>
  <si>
    <t>Bedingfield</t>
  </si>
  <si>
    <t>Ambrose</t>
  </si>
  <si>
    <t>Fiske</t>
  </si>
  <si>
    <t>Spratte</t>
  </si>
  <si>
    <t>Joyner</t>
  </si>
  <si>
    <t>Sabbe</t>
  </si>
  <si>
    <t>Symondes</t>
  </si>
  <si>
    <t>Mighte</t>
  </si>
  <si>
    <t>Bishoppe</t>
  </si>
  <si>
    <t>Creve</t>
  </si>
  <si>
    <t>Jenynges</t>
  </si>
  <si>
    <t>Arnolde</t>
  </si>
  <si>
    <t>Becke</t>
  </si>
  <si>
    <t>Hartestonge</t>
  </si>
  <si>
    <t>Whitwodde</t>
  </si>
  <si>
    <t>Albom*</t>
  </si>
  <si>
    <t>Hewes</t>
  </si>
  <si>
    <t>Dengame</t>
  </si>
  <si>
    <t>Middleton</t>
  </si>
  <si>
    <t>Baspoole</t>
  </si>
  <si>
    <t>Gilbert</t>
  </si>
  <si>
    <t>Simpkins</t>
  </si>
  <si>
    <t>Cowell</t>
  </si>
  <si>
    <t>Downes</t>
  </si>
  <si>
    <t>Echard</t>
  </si>
  <si>
    <t>Lovedaye</t>
  </si>
  <si>
    <t>Alan</t>
  </si>
  <si>
    <t>Cokeham</t>
  </si>
  <si>
    <t>Reignold</t>
  </si>
  <si>
    <t>Turpin</t>
  </si>
  <si>
    <t>Garton</t>
  </si>
  <si>
    <t>Hemsby</t>
  </si>
  <si>
    <t>Winterton-on-Sea</t>
  </si>
  <si>
    <t>Waxham</t>
  </si>
  <si>
    <t>Palling</t>
  </si>
  <si>
    <t>Happisburgh</t>
  </si>
  <si>
    <t>Eccles-on-Sea</t>
  </si>
  <si>
    <t>Mundesley</t>
  </si>
  <si>
    <t>Broomholm</t>
  </si>
  <si>
    <t>Sheringham</t>
  </si>
  <si>
    <t>Cromer</t>
  </si>
  <si>
    <t>Blakeney</t>
  </si>
  <si>
    <t>Wiveton</t>
  </si>
  <si>
    <t>Cley next the Sea</t>
  </si>
  <si>
    <t>Salthouse</t>
  </si>
  <si>
    <t>Weybourne</t>
  </si>
  <si>
    <t>Hunstanton, Thornham, Deepdale, Brancaster</t>
  </si>
  <si>
    <t>Dersingham</t>
  </si>
  <si>
    <t>Snettisham</t>
  </si>
  <si>
    <t>Mary Elizabeth</t>
  </si>
  <si>
    <t>140</t>
  </si>
  <si>
    <t>Thomas Betts</t>
  </si>
  <si>
    <t>120</t>
  </si>
  <si>
    <t>Thomas Garton</t>
  </si>
  <si>
    <t>Mighell</t>
  </si>
  <si>
    <t>Nicholas Fenne</t>
  </si>
  <si>
    <t>Lucas</t>
  </si>
  <si>
    <t>George Ogarde</t>
  </si>
  <si>
    <t>Barke</t>
  </si>
  <si>
    <t>70</t>
  </si>
  <si>
    <t>Leonard Odburne</t>
  </si>
  <si>
    <t>Thomas More</t>
  </si>
  <si>
    <t>Serves Iceland only</t>
  </si>
  <si>
    <t>John Parfraye</t>
  </si>
  <si>
    <t>John Wakeman</t>
  </si>
  <si>
    <t>Peter Wytte</t>
  </si>
  <si>
    <t>Charitie</t>
  </si>
  <si>
    <t>46</t>
  </si>
  <si>
    <t>Thomas Smyth</t>
  </si>
  <si>
    <t>Mary Peter</t>
  </si>
  <si>
    <t>Thomas Mowdy</t>
  </si>
  <si>
    <t>Gregory</t>
  </si>
  <si>
    <t>John Staffe</t>
  </si>
  <si>
    <t>Charity</t>
  </si>
  <si>
    <t>Thomas Gowles</t>
  </si>
  <si>
    <t>Asprety</t>
  </si>
  <si>
    <t>Ralph Tomsonne</t>
  </si>
  <si>
    <t>Griffyn</t>
  </si>
  <si>
    <t>Barbara</t>
  </si>
  <si>
    <t>Thomas Moneyman</t>
  </si>
  <si>
    <t>Herne</t>
  </si>
  <si>
    <t>John Nabbles</t>
  </si>
  <si>
    <t>John Smythe</t>
  </si>
  <si>
    <t>John Howse</t>
  </si>
  <si>
    <t>Mary Mowston</t>
  </si>
  <si>
    <t>John Crosse</t>
  </si>
  <si>
    <t>Henry Monshippe</t>
  </si>
  <si>
    <t>Trinity</t>
  </si>
  <si>
    <t>Ralph Welhouse</t>
  </si>
  <si>
    <t>Mary Danyell</t>
  </si>
  <si>
    <t>John Feltone</t>
  </si>
  <si>
    <t>Nicholas Williams</t>
  </si>
  <si>
    <t>Mary George</t>
  </si>
  <si>
    <t>John Lyst</t>
  </si>
  <si>
    <t>Lettys</t>
  </si>
  <si>
    <t>John Gurton</t>
  </si>
  <si>
    <t>Trinitie</t>
  </si>
  <si>
    <t>Robert Drawer</t>
  </si>
  <si>
    <t>Foreign and domestic merchandise</t>
  </si>
  <si>
    <t>Fishing only</t>
  </si>
  <si>
    <t>Edmond</t>
  </si>
  <si>
    <t>Edmond Cobbes, gent</t>
  </si>
  <si>
    <t>Thomas Hyghton</t>
  </si>
  <si>
    <t>Fortune</t>
  </si>
  <si>
    <t>William Johnson</t>
  </si>
  <si>
    <t>William Swanton</t>
  </si>
  <si>
    <t>John Woodes</t>
  </si>
  <si>
    <t>Herring fishing</t>
  </si>
  <si>
    <t>Fishermen catch herring</t>
  </si>
  <si>
    <t>vessel</t>
  </si>
  <si>
    <t>Sir Thomas Woodhouse, William Sayer, Thomas Tailour</t>
  </si>
  <si>
    <t>Sir Thomas Woodhouse, Robert Rottour</t>
  </si>
  <si>
    <t>Sir Thomas Woodhouse, Paul Norman</t>
  </si>
  <si>
    <t>Oliver Gardiner</t>
  </si>
  <si>
    <t>John Harrison</t>
  </si>
  <si>
    <t>John Turcock</t>
  </si>
  <si>
    <t>Thomas Allyen</t>
  </si>
  <si>
    <t>Ferrying corn</t>
  </si>
  <si>
    <t>Mackerel, Herring, Whiting, Spurling</t>
  </si>
  <si>
    <t>Thomas Doodes</t>
  </si>
  <si>
    <t>John Taylour</t>
  </si>
  <si>
    <t>Great Yarmouth</t>
  </si>
  <si>
    <t>Robert Roper, Richard Astle</t>
  </si>
  <si>
    <t>Giles Symonds</t>
  </si>
  <si>
    <t>Andrew Michelson</t>
  </si>
  <si>
    <t>Megge</t>
  </si>
  <si>
    <t>Robert Taylor, John Rooke</t>
  </si>
  <si>
    <t>John Rooke</t>
  </si>
  <si>
    <t>Mary Grace</t>
  </si>
  <si>
    <t>John Dobbe, Thomas Deye</t>
  </si>
  <si>
    <t>Richard Wilkinson</t>
  </si>
  <si>
    <t>Richard Byshoppe</t>
  </si>
  <si>
    <t>John Webster sen</t>
  </si>
  <si>
    <t>John Webster jun</t>
  </si>
  <si>
    <t>John Springolde</t>
  </si>
  <si>
    <t>Kate</t>
  </si>
  <si>
    <t>Henry Shilling</t>
  </si>
  <si>
    <t>Mr Roy, Lawrence Warren</t>
  </si>
  <si>
    <t>James Howarde, Richard Baylie</t>
  </si>
  <si>
    <t>Mary Ann</t>
  </si>
  <si>
    <t>Robert Dowell</t>
  </si>
  <si>
    <t>Edward Brook</t>
  </si>
  <si>
    <t>Pynas*</t>
  </si>
  <si>
    <t>William Prater</t>
  </si>
  <si>
    <t>Cecilie</t>
  </si>
  <si>
    <t>James Howarde</t>
  </si>
  <si>
    <t>Herring Fair, carrying corn coastal northwards, and coal</t>
  </si>
  <si>
    <t>Marie Fortune</t>
  </si>
  <si>
    <t>George Canary, John Smythe</t>
  </si>
  <si>
    <t>George Canary</t>
  </si>
  <si>
    <t>John Podege</t>
  </si>
  <si>
    <t>Migel</t>
  </si>
  <si>
    <t>Edmund Bunting, Christopher Thurlow</t>
  </si>
  <si>
    <t>Margaret Smithe, John Smythe</t>
  </si>
  <si>
    <t>Thomas Barker</t>
  </si>
  <si>
    <t>Mary Kateryn</t>
  </si>
  <si>
    <t>Thomas Page</t>
  </si>
  <si>
    <t>Blyth</t>
  </si>
  <si>
    <t>Thomas Barker, John Dobbe</t>
  </si>
  <si>
    <t>Valentyn</t>
  </si>
  <si>
    <t>George Barker</t>
  </si>
  <si>
    <t>Symon Bright, John Person</t>
  </si>
  <si>
    <t>William Barker, Richard Makdane</t>
  </si>
  <si>
    <t>Jeffrey Tansy</t>
  </si>
  <si>
    <t>Endycke</t>
  </si>
  <si>
    <t>William Ryx</t>
  </si>
  <si>
    <t>Ambrose Fyske</t>
  </si>
  <si>
    <t>Savior</t>
  </si>
  <si>
    <t>Ambrose Fyske, John Yates</t>
  </si>
  <si>
    <t>John Baptist</t>
  </si>
  <si>
    <t>William Sabbe, John Farry</t>
  </si>
  <si>
    <t>Nicholas Pomfret, Andrew Grygs</t>
  </si>
  <si>
    <t>Thomas Reade</t>
  </si>
  <si>
    <t>Bartilmewe</t>
  </si>
  <si>
    <t>Nicholas Pomfret, Roger Cooper</t>
  </si>
  <si>
    <t>William Sabbe</t>
  </si>
  <si>
    <t>Clement</t>
  </si>
  <si>
    <t>Nicholas Pomfret</t>
  </si>
  <si>
    <t>John Howsego, Christopher Newgate</t>
  </si>
  <si>
    <t>Mary and John</t>
  </si>
  <si>
    <t>John Farrye</t>
  </si>
  <si>
    <t>Thomas Reade of Ringstedd</t>
  </si>
  <si>
    <t>Nicholas Danby, Thomas Jesopp</t>
  </si>
  <si>
    <t>Nicholas Fyske</t>
  </si>
  <si>
    <t>Godds Grace</t>
  </si>
  <si>
    <t>Thomas Baxter</t>
  </si>
  <si>
    <t>Kateryn</t>
  </si>
  <si>
    <t>42</t>
  </si>
  <si>
    <t>Robert Hargate, Richard Cooper</t>
  </si>
  <si>
    <t>Carrying corn coastal northwards, and coal</t>
  </si>
  <si>
    <t>John Bery, William Nevet</t>
  </si>
  <si>
    <t>Fishing, and carrying corn coastal northwards, and coal</t>
  </si>
  <si>
    <t>13-38</t>
  </si>
  <si>
    <t>83-108</t>
  </si>
  <si>
    <t>Owyn</t>
  </si>
  <si>
    <t>Hopton</t>
  </si>
  <si>
    <t>Edwarde</t>
  </si>
  <si>
    <t>Grymeston</t>
  </si>
  <si>
    <t>Wyngfeld</t>
  </si>
  <si>
    <t>52-</t>
  </si>
  <si>
    <t>192-195</t>
  </si>
  <si>
    <t>111-114</t>
  </si>
  <si>
    <t>116-</t>
  </si>
  <si>
    <t>21 Jan 1566</t>
  </si>
  <si>
    <t>Blenhayset</t>
  </si>
  <si>
    <t>Woodbridge</t>
  </si>
  <si>
    <t>Ramsholt Ferry</t>
  </si>
  <si>
    <t>Alderton</t>
  </si>
  <si>
    <t>Boyton</t>
  </si>
  <si>
    <t>Orford</t>
  </si>
  <si>
    <t>Aldeburgh</t>
  </si>
  <si>
    <t>Sizewell</t>
  </si>
  <si>
    <t>Dunwich</t>
  </si>
  <si>
    <t>Easton</t>
  </si>
  <si>
    <t>Covehithe</t>
  </si>
  <si>
    <t>Kessingland</t>
  </si>
  <si>
    <t>Pakefield</t>
  </si>
  <si>
    <t>Kirkley</t>
  </si>
  <si>
    <t>Corton</t>
  </si>
  <si>
    <t>Gorleston</t>
  </si>
  <si>
    <t>ELSEWHERE</t>
  </si>
  <si>
    <t>Fishing</t>
  </si>
  <si>
    <t>20-30</t>
  </si>
  <si>
    <t>8-20</t>
  </si>
  <si>
    <t>1-5</t>
  </si>
  <si>
    <t>1-16</t>
  </si>
  <si>
    <t>MISSING FROM PHOTOGRAPHED SCHEDULE</t>
  </si>
  <si>
    <t>crayer/boat</t>
  </si>
  <si>
    <t>30 Dec 1565</t>
  </si>
  <si>
    <t>Thetcher</t>
  </si>
  <si>
    <t>Parker</t>
  </si>
  <si>
    <t>Roberts</t>
  </si>
  <si>
    <t>Rapes of Pevensey &amp; Hastings</t>
  </si>
  <si>
    <t>Flexborough</t>
  </si>
  <si>
    <t>Seaford</t>
  </si>
  <si>
    <t>Thessell</t>
  </si>
  <si>
    <t>Edward Henlye</t>
  </si>
  <si>
    <t>a Wood</t>
  </si>
  <si>
    <t>Frenche</t>
  </si>
  <si>
    <t>Elphicke</t>
  </si>
  <si>
    <t>Payne</t>
  </si>
  <si>
    <t>Elphycke</t>
  </si>
  <si>
    <t>Longbridge Hundred</t>
  </si>
  <si>
    <t>a Brooke</t>
  </si>
  <si>
    <t>a Broke</t>
  </si>
  <si>
    <t>Duke</t>
  </si>
  <si>
    <t>Willingdon Hundred</t>
  </si>
  <si>
    <t>Holmwood</t>
  </si>
  <si>
    <t>Rychemond</t>
  </si>
  <si>
    <t>Howell</t>
  </si>
  <si>
    <t>Tompsett</t>
  </si>
  <si>
    <t>Eastbourne</t>
  </si>
  <si>
    <t>Chichester</t>
  </si>
  <si>
    <t>John Lusye, John Hochyn</t>
  </si>
  <si>
    <t>Nycholas</t>
  </si>
  <si>
    <t>John Seall, John Funell, John Holl</t>
  </si>
  <si>
    <t>John Funell, John Holl</t>
  </si>
  <si>
    <t>Edwards</t>
  </si>
  <si>
    <t>Lannester*</t>
  </si>
  <si>
    <t>Fennell</t>
  </si>
  <si>
    <t>Pevensey</t>
  </si>
  <si>
    <t>Patchinge</t>
  </si>
  <si>
    <t>Norton</t>
  </si>
  <si>
    <t>Bexhill</t>
  </si>
  <si>
    <t>Burkeham</t>
  </si>
  <si>
    <t>Aneston</t>
  </si>
  <si>
    <t>A Soll</t>
  </si>
  <si>
    <t>Smythe</t>
  </si>
  <si>
    <t>a Webe*</t>
  </si>
  <si>
    <t>Hastings</t>
  </si>
  <si>
    <t>barque/crayer</t>
  </si>
  <si>
    <t>Barnaby</t>
  </si>
  <si>
    <t>Richard Fayrewether</t>
  </si>
  <si>
    <t>Mary Benett</t>
  </si>
  <si>
    <t>Thomas Lake, John Bodye, Henry Tought, Thomas Love</t>
  </si>
  <si>
    <t>Peater</t>
  </si>
  <si>
    <t>John Bennett</t>
  </si>
  <si>
    <t>Bartalmew</t>
  </si>
  <si>
    <t>Robert Waye</t>
  </si>
  <si>
    <t>Mayflower</t>
  </si>
  <si>
    <t>Richard Fayrewether, William Smythe, Robert Bever</t>
  </si>
  <si>
    <t>John Bennett, Richard Browne, John Dalerye, Henry Bosome, John Conye</t>
  </si>
  <si>
    <t>John Hylles</t>
  </si>
  <si>
    <t>Fishing boat</t>
  </si>
  <si>
    <t>John Benett, Edward Wood</t>
  </si>
  <si>
    <t>Marye and John</t>
  </si>
  <si>
    <t>John Bodye, Thomas Love</t>
  </si>
  <si>
    <t>Mylle</t>
  </si>
  <si>
    <t>John Gats, John Gylbert</t>
  </si>
  <si>
    <t>Polle</t>
  </si>
  <si>
    <t>Henry Gladwyn</t>
  </si>
  <si>
    <t>Henry Tofte</t>
  </si>
  <si>
    <t>Spedewell</t>
  </si>
  <si>
    <t>William Lackett</t>
  </si>
  <si>
    <t>Barnabe</t>
  </si>
  <si>
    <t>William Stenyer, Robert Tought</t>
  </si>
  <si>
    <t>Wyngfild</t>
  </si>
  <si>
    <t>John Toge, Thomas Mott, John Gawyn</t>
  </si>
  <si>
    <t>Thomas Rowland</t>
  </si>
  <si>
    <t>Gromboll Kythe, Thomas Palmer</t>
  </si>
  <si>
    <t>Gromboll Kythe, John Bennett, Edward Woode</t>
  </si>
  <si>
    <t>Richard Browne, John Browne</t>
  </si>
  <si>
    <t>Richard Browne, Richard Pensongill</t>
  </si>
  <si>
    <t>William Mychell, John a Mere</t>
  </si>
  <si>
    <t>Lake</t>
  </si>
  <si>
    <t>John Bodye</t>
  </si>
  <si>
    <t>Stephin</t>
  </si>
  <si>
    <t>Gromboll Kythe, Thomas Palmer, John Bosome</t>
  </si>
  <si>
    <t>Fenyx</t>
  </si>
  <si>
    <t>John Gawyn, Richard Hyde</t>
  </si>
  <si>
    <t>Gromboll Kythe, Robert Kythe</t>
  </si>
  <si>
    <t>Plenty</t>
  </si>
  <si>
    <t>John Awsten, Richard Pensogill</t>
  </si>
  <si>
    <t>Blacke Doge</t>
  </si>
  <si>
    <t>Henry Tought, Markes Tought</t>
  </si>
  <si>
    <t>John Jefferye, John Conye, Markes Sarient*</t>
  </si>
  <si>
    <t>Henry Bosome, John Hycks</t>
  </si>
  <si>
    <t>Wyngfyld</t>
  </si>
  <si>
    <t>Stephen Mydelton, Robert Wrythe</t>
  </si>
  <si>
    <t>Richard Bayley, Henry Gladwyn</t>
  </si>
  <si>
    <t>The 203 fishermen comprise 146 'fishermen householders' and 57 'servants to fishermen'.</t>
  </si>
  <si>
    <t>Guestling Hundred</t>
  </si>
  <si>
    <t>Nashe</t>
  </si>
  <si>
    <t>Freman</t>
  </si>
  <si>
    <t>Hollond</t>
  </si>
  <si>
    <t>Breame</t>
  </si>
  <si>
    <t>Dowle</t>
  </si>
  <si>
    <t>Lunsford</t>
  </si>
  <si>
    <t>Wyddres</t>
  </si>
  <si>
    <t>Dryncker</t>
  </si>
  <si>
    <t>Fraye</t>
  </si>
  <si>
    <t>Tokeyr</t>
  </si>
  <si>
    <t>Winchelsea</t>
  </si>
  <si>
    <t>William Crowde, James Graye</t>
  </si>
  <si>
    <t>Lawrence Brycheford</t>
  </si>
  <si>
    <t>Michael Bystone</t>
  </si>
  <si>
    <t>John Legate</t>
  </si>
  <si>
    <t>John Symond</t>
  </si>
  <si>
    <t>Thomas Sprouse</t>
  </si>
  <si>
    <t>Goddard Chepman, John Prall</t>
  </si>
  <si>
    <t>Henry Farne, John Prall</t>
  </si>
  <si>
    <t>Thomas Smythe</t>
  </si>
  <si>
    <t>Nicholas Whateman</t>
  </si>
  <si>
    <t>Eglesden</t>
  </si>
  <si>
    <t>Melward</t>
  </si>
  <si>
    <t>Harryngton</t>
  </si>
  <si>
    <t>Westbourne</t>
  </si>
  <si>
    <t>Rye</t>
  </si>
  <si>
    <t>John Cheston</t>
  </si>
  <si>
    <t>William Daburnet, Thomas Gyles</t>
  </si>
  <si>
    <t>Raynard</t>
  </si>
  <si>
    <t>Henry Mynge, John Goeseray</t>
  </si>
  <si>
    <t>Agnes Gylford, Symond Jobe</t>
  </si>
  <si>
    <t>Mary Wild Gose</t>
  </si>
  <si>
    <t>Peter Arnold, William Fynall</t>
  </si>
  <si>
    <t>Elyn</t>
  </si>
  <si>
    <t>38</t>
  </si>
  <si>
    <t>Ralph Hall, Richard Burnett</t>
  </si>
  <si>
    <t>William Dany, John Inlyans, Vincent Philips</t>
  </si>
  <si>
    <t>John Inlyans</t>
  </si>
  <si>
    <t>Grace</t>
  </si>
  <si>
    <t>Mathew Myles, John Gogyll, Thomas Wayte</t>
  </si>
  <si>
    <t>Grygory</t>
  </si>
  <si>
    <t>Robert Channdeler, Agnes A Dalle</t>
  </si>
  <si>
    <t>Mathew Wood, Thomas Dall, John Crafte</t>
  </si>
  <si>
    <t>For merchandise and/or passage</t>
  </si>
  <si>
    <t>Jamys</t>
  </si>
  <si>
    <t>John Taplen, Robert Bett</t>
  </si>
  <si>
    <t>William Firrer</t>
  </si>
  <si>
    <t>Barylmow</t>
  </si>
  <si>
    <t>Mathew Mylles, James Hubbard</t>
  </si>
  <si>
    <t>Richard Myller</t>
  </si>
  <si>
    <t>William Daburnell</t>
  </si>
  <si>
    <t>Grayhound</t>
  </si>
  <si>
    <t>Edward Durrante, John Potten</t>
  </si>
  <si>
    <t>Katryn</t>
  </si>
  <si>
    <t>Thomas Chaldwell, Edward Swayne, William Whitt, John Olyver sr.</t>
  </si>
  <si>
    <t>Simon Gwyn, Edward Bell</t>
  </si>
  <si>
    <t>Edmond Johnson, Adam Smythe</t>
  </si>
  <si>
    <t>John Buttler, Alan Bennett, Philip Wynterborne</t>
  </si>
  <si>
    <t>John Glyn, John Gylliam</t>
  </si>
  <si>
    <t>Fishing boat, at sea daily</t>
  </si>
  <si>
    <t>Fishing boat, lying on land until fishing for 'plaype, cunger', and mackerel</t>
  </si>
  <si>
    <t>Bennett</t>
  </si>
  <si>
    <t>William Danye</t>
  </si>
  <si>
    <t>Stephen Dyne, John Hyllarye</t>
  </si>
  <si>
    <t>Mary Barnam</t>
  </si>
  <si>
    <t>Walter Elmer, Edmond Clere</t>
  </si>
  <si>
    <t>William Almond, John Taplyn</t>
  </si>
  <si>
    <t>Thomas Bennett</t>
  </si>
  <si>
    <t>William Dany, Robert Chamber</t>
  </si>
  <si>
    <t>William Fowler, Richard Wright</t>
  </si>
  <si>
    <t>Henry Kytte, Richard Kytt, William Holt</t>
  </si>
  <si>
    <t>John Bredes</t>
  </si>
  <si>
    <t>Myghcaell</t>
  </si>
  <si>
    <t>Robert Fowler</t>
  </si>
  <si>
    <t>John Whytt</t>
  </si>
  <si>
    <t>Thomas Potter</t>
  </si>
  <si>
    <t>Adrian Goodwyn</t>
  </si>
  <si>
    <t>Bastyan, Edmond Johnson, John a Wood</t>
  </si>
  <si>
    <t>New Yere</t>
  </si>
  <si>
    <t>Thomas Potter, Alan Bennett</t>
  </si>
  <si>
    <t>Henry Bysshope</t>
  </si>
  <si>
    <t>Robert Bennett</t>
  </si>
  <si>
    <t>John Gogyll</t>
  </si>
  <si>
    <t>William Skynner</t>
  </si>
  <si>
    <t>John Clynner</t>
  </si>
  <si>
    <t>John Taplyn</t>
  </si>
  <si>
    <t>Camell</t>
  </si>
  <si>
    <t>Agnes Gylford</t>
  </si>
  <si>
    <t>Total Population (excluding 'strangers')</t>
  </si>
  <si>
    <t>Brede</t>
  </si>
  <si>
    <t>Bayley</t>
  </si>
  <si>
    <t>Fowler</t>
  </si>
  <si>
    <t>Hony</t>
  </si>
  <si>
    <t>Ratclyffe</t>
  </si>
  <si>
    <t>Carpynter</t>
  </si>
  <si>
    <t>Tolkyn</t>
  </si>
  <si>
    <t>Goldspur Hundred</t>
  </si>
  <si>
    <t>John Wyllis</t>
  </si>
  <si>
    <t>Thomas Rodgers</t>
  </si>
  <si>
    <t>Francis Jurdayne</t>
  </si>
  <si>
    <t>Thomas Trewlove jr.</t>
  </si>
  <si>
    <t>Godderd</t>
  </si>
  <si>
    <t>A Mere</t>
  </si>
  <si>
    <t>Trewlove</t>
  </si>
  <si>
    <t>Emery</t>
  </si>
  <si>
    <t>Selye</t>
  </si>
  <si>
    <t>124-135</t>
  </si>
  <si>
    <t>15 Jan 1566</t>
  </si>
  <si>
    <t>Bellyngham</t>
  </si>
  <si>
    <t>Apsley</t>
  </si>
  <si>
    <t>Goring</t>
  </si>
  <si>
    <t xml:space="preserve">Richard </t>
  </si>
  <si>
    <t>Elryngton</t>
  </si>
  <si>
    <t>Palmer</t>
  </si>
  <si>
    <t>Goringe</t>
  </si>
  <si>
    <t>Dawtrye</t>
  </si>
  <si>
    <t>Marvyne</t>
  </si>
  <si>
    <t>Rapes of Bramber &amp; Lewes</t>
  </si>
  <si>
    <t>132-135</t>
  </si>
  <si>
    <t>27-30</t>
  </si>
  <si>
    <t>32-38</t>
  </si>
  <si>
    <t>137-142</t>
  </si>
  <si>
    <t>129-135</t>
  </si>
  <si>
    <t>Heene</t>
  </si>
  <si>
    <t>Vessels lade and unlade freely, without 'any further authority'.</t>
  </si>
  <si>
    <t>Worthing</t>
  </si>
  <si>
    <t>Lancing</t>
  </si>
  <si>
    <t>Vessels (including crayers) lade and unlade freely, without 'further authority'.</t>
  </si>
  <si>
    <t>Crayers and fishing boats lade and unlade freely, without 'further authority'.</t>
  </si>
  <si>
    <t>Shoreham</t>
  </si>
  <si>
    <t>Crayers,ships, vessels, and boats lade and unlade freely, without 'further authority'.</t>
  </si>
  <si>
    <t>Small boats of 5 or 6 tons may lade and unlade freely, without 'further authority', but none do.</t>
  </si>
  <si>
    <t>Brighton</t>
  </si>
  <si>
    <t>Crayers and boats lade and unlade freely, without 'any other authority'.</t>
  </si>
  <si>
    <t>Rottingdean</t>
  </si>
  <si>
    <t>Fishing boats lade and unlade freely, without 'any other authority'.</t>
  </si>
  <si>
    <t>Saltdean</t>
  </si>
  <si>
    <t>The Reres</t>
  </si>
  <si>
    <t>Lovedean</t>
  </si>
  <si>
    <t>Meeching</t>
  </si>
  <si>
    <t>Aldrington</t>
  </si>
  <si>
    <t>Ships, crayers, and boats lade and unlade freely, without 'further authority'.</t>
  </si>
  <si>
    <t>Fishing boats lade and unlade freely, without 'further authority'.</t>
  </si>
  <si>
    <t>Hove</t>
  </si>
  <si>
    <t>Long Water</t>
  </si>
  <si>
    <t>West Wittering Mill</t>
  </si>
  <si>
    <t>few'</t>
  </si>
  <si>
    <t>Licensed to go forth by the city of Chichester.</t>
  </si>
  <si>
    <t>Alice Trenchmor, John Trybe</t>
  </si>
  <si>
    <t>Fishing and dragging; fishermen John Trybe &amp; John Trenchmor</t>
  </si>
  <si>
    <t>Goodwood</t>
  </si>
  <si>
    <t>Belonged to Humphrey Ryman, who was lord of the manor of Apuldram on Chichester Harbour.</t>
  </si>
  <si>
    <t>Ellanore</t>
  </si>
  <si>
    <t>Itchenor Quay</t>
  </si>
  <si>
    <t>Maye Flower</t>
  </si>
  <si>
    <t>George Fennor</t>
  </si>
  <si>
    <t>Andrewe</t>
  </si>
  <si>
    <t>George Fennor, William Constable</t>
  </si>
  <si>
    <t>Merchant vessel</t>
  </si>
  <si>
    <t>Merchant vessels. Mariners include William Constable, William Tuffe, William Aylmer, William Turkett, Henry Turkett</t>
  </si>
  <si>
    <t>John Aylmer, Richard Lawranns, Agnes Bayes</t>
  </si>
  <si>
    <t>Batholmew</t>
  </si>
  <si>
    <t>John Trenchmor, William Harysone</t>
  </si>
  <si>
    <t>Fishing and merchant vessel</t>
  </si>
  <si>
    <t>William Hoskyns, William Aylmer, Richard Gele</t>
  </si>
  <si>
    <t>Fishing and dragging; fisherman Robert Barowe</t>
  </si>
  <si>
    <t>William Grover, Simon Grover, George Gilford</t>
  </si>
  <si>
    <t>Fishing and dragging; fisherman Thomas Grover</t>
  </si>
  <si>
    <t>Courtbarn</t>
  </si>
  <si>
    <t>Oakfleet</t>
  </si>
  <si>
    <t>Nightingall</t>
  </si>
  <si>
    <t>Jhames</t>
  </si>
  <si>
    <t>Jhoane</t>
  </si>
  <si>
    <t>Philipe</t>
  </si>
  <si>
    <t>George Gilford</t>
  </si>
  <si>
    <t>Richard Tuffe</t>
  </si>
  <si>
    <t>Christopher Gylford</t>
  </si>
  <si>
    <t>Jhone Somer widow</t>
  </si>
  <si>
    <t>John Somere</t>
  </si>
  <si>
    <t>Fishing and dragging; fisherman Thomas Flett</t>
  </si>
  <si>
    <t>Fishing and dragging; fisherman Richard Hille</t>
  </si>
  <si>
    <t>Fishing and dragging; fisherman William Hobden</t>
  </si>
  <si>
    <t>Fishing and dragging; fisherman Thomas Somer sen.</t>
  </si>
  <si>
    <t>Fishing and dragging; fisherman Thomas Somer jun.</t>
  </si>
  <si>
    <t>The Dell</t>
  </si>
  <si>
    <t>Cobyes Point</t>
  </si>
  <si>
    <t>The Cove</t>
  </si>
  <si>
    <t>New Fishbourne</t>
  </si>
  <si>
    <t>Edward Ward, John Hooker, John Bolke</t>
  </si>
  <si>
    <t>Salt Mill</t>
  </si>
  <si>
    <t>Plotts Point, Polders Marsh, South Ware Point</t>
  </si>
  <si>
    <t>near the tything of Hook</t>
  </si>
  <si>
    <t>Home Lane, Home Way, Selands Rithe</t>
  </si>
  <si>
    <t>near the tything of Southwood</t>
  </si>
  <si>
    <t>Bosham Quay</t>
  </si>
  <si>
    <t>John Churcher</t>
  </si>
  <si>
    <t>Dragging and eel catching. The 2 persons neither mariners nor fishermen.</t>
  </si>
  <si>
    <t>Crakewood, Bailiff's Cove</t>
  </si>
  <si>
    <t>Chidham</t>
  </si>
  <si>
    <t>Gallyon</t>
  </si>
  <si>
    <t>Thomas Devnishe, Thomas Baker</t>
  </si>
  <si>
    <t>Alyse</t>
  </si>
  <si>
    <t>Martine</t>
  </si>
  <si>
    <t>Richard Colpes, Peter Miller</t>
  </si>
  <si>
    <t>Oyster dragging</t>
  </si>
  <si>
    <t>Fishing and dragging, the persons involved neither mariners nor fishermen.</t>
  </si>
  <si>
    <t>Less than a ton'. Fishing and dragging, the persons involved neither mariners nor fishermen.</t>
  </si>
  <si>
    <t>The persons involved neither mariners nor fishermen</t>
  </si>
  <si>
    <t>Stanbury, Vicar Point</t>
  </si>
  <si>
    <t>Thorney Isle</t>
  </si>
  <si>
    <t>.5</t>
  </si>
  <si>
    <t>Thomas Geye, John Crofte</t>
  </si>
  <si>
    <t>Eel catching and ferrying</t>
  </si>
  <si>
    <t>Nutbourne</t>
  </si>
  <si>
    <t>Thomas Grantam</t>
  </si>
  <si>
    <t>Dragging. Neither mariner nor fisherman</t>
  </si>
  <si>
    <t>Swan</t>
  </si>
  <si>
    <t>Prinsted</t>
  </si>
  <si>
    <t>Swane</t>
  </si>
  <si>
    <t>Davy Biggs</t>
  </si>
  <si>
    <t>Unused</t>
  </si>
  <si>
    <t>Sidlesham Mill</t>
  </si>
  <si>
    <t>Sidlesham</t>
  </si>
  <si>
    <t>Selsey Haven</t>
  </si>
  <si>
    <t>Selsey</t>
  </si>
  <si>
    <t>Pagham Mill</t>
  </si>
  <si>
    <t>Pagham</t>
  </si>
  <si>
    <t>Arundell Haven</t>
  </si>
  <si>
    <t>Arundell</t>
  </si>
  <si>
    <t>Petmans Weir</t>
  </si>
  <si>
    <t>Ford</t>
  </si>
  <si>
    <t>Customs Office</t>
  </si>
  <si>
    <t>Carriers</t>
  </si>
  <si>
    <t>Climping</t>
  </si>
  <si>
    <t>Cudlow</t>
  </si>
  <si>
    <t>Felsame</t>
  </si>
  <si>
    <t>Preston is otherwise not listed; Crown ownership is historically consistent.</t>
  </si>
  <si>
    <t>Kingston</t>
  </si>
  <si>
    <t>Littlehampton</t>
  </si>
  <si>
    <t xml:space="preserve"> </t>
  </si>
  <si>
    <t>Walter Gamon, John Andrewes</t>
  </si>
  <si>
    <t>Merchant and fishing vessel. Only 3 of the 12 men (plus the boy) required when merchandising.</t>
  </si>
  <si>
    <t>Maudlen</t>
  </si>
  <si>
    <t>John Trenchmor, John Pocock</t>
  </si>
  <si>
    <t>Fishing boat. The fishermen are also mariners.</t>
  </si>
  <si>
    <t>John Trenchmor</t>
  </si>
  <si>
    <t>Merchant and fishing vessel. Only 3 of the 9  men (plus the boy) required when merchandising.</t>
  </si>
  <si>
    <t>May Flower</t>
  </si>
  <si>
    <t>John Andrewes, Robert Arnold</t>
  </si>
  <si>
    <t>John Osteler</t>
  </si>
  <si>
    <t>Thomas Stowell</t>
  </si>
  <si>
    <t>John Stowell</t>
  </si>
  <si>
    <t>John Carpenter, Ralph Coke</t>
  </si>
  <si>
    <t>William Giberishe</t>
  </si>
  <si>
    <t>John Brugge</t>
  </si>
  <si>
    <t>Edward Meenie</t>
  </si>
  <si>
    <t>Bartholmew</t>
  </si>
  <si>
    <t>Thursdaye</t>
  </si>
  <si>
    <t>William Man, Robert Comes, John Woodland</t>
  </si>
  <si>
    <t>John Yong</t>
  </si>
  <si>
    <t>New Boat</t>
  </si>
  <si>
    <t>William Yong</t>
  </si>
  <si>
    <t>Nyghtingall</t>
  </si>
  <si>
    <t>Thomas Wlater</t>
  </si>
  <si>
    <t>Thursday</t>
  </si>
  <si>
    <t>Margaret Kemp</t>
  </si>
  <si>
    <t>Pleasior</t>
  </si>
  <si>
    <t>Georg</t>
  </si>
  <si>
    <t>Spedwell</t>
  </si>
  <si>
    <t>John Walters</t>
  </si>
  <si>
    <t>George Woodlands</t>
  </si>
  <si>
    <t>John Kempe</t>
  </si>
  <si>
    <t>Henry Barrett</t>
  </si>
  <si>
    <t>ferryboat</t>
  </si>
  <si>
    <t>John Waterman</t>
  </si>
  <si>
    <t>Used only for ferrying at Selsey</t>
  </si>
  <si>
    <t>William Privell, Robert Arnold, Richard Holney</t>
  </si>
  <si>
    <t>Merchant and fishing vessel. Only 3 of the 12  men (plus the boy) required when merchandising.</t>
  </si>
  <si>
    <t>Robert Sannder, Thomas Ellyott</t>
  </si>
  <si>
    <t>John Newman, Robert Streter</t>
  </si>
  <si>
    <t>Nicholas Knight</t>
  </si>
  <si>
    <t>Petter</t>
  </si>
  <si>
    <t>Merchandising</t>
  </si>
  <si>
    <t>Egell</t>
  </si>
  <si>
    <t>Richard Bett</t>
  </si>
  <si>
    <t>Richard Betts</t>
  </si>
  <si>
    <t>Thomas Banckes</t>
  </si>
  <si>
    <t>John Banckes</t>
  </si>
  <si>
    <t>Thomas Card</t>
  </si>
  <si>
    <t>Nicholas Marshall</t>
  </si>
  <si>
    <t>James Walter</t>
  </si>
  <si>
    <t>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
  </si>
  <si>
    <t>Charytie</t>
  </si>
  <si>
    <t>John Spring</t>
  </si>
  <si>
    <t>Thomas Chambers</t>
  </si>
  <si>
    <t>Fishing boat.</t>
  </si>
  <si>
    <t>John Regatt sr</t>
  </si>
  <si>
    <t>Burden of 'eight men' [estimated at 0.5 tons]</t>
  </si>
  <si>
    <t>2 Jan 1566</t>
  </si>
  <si>
    <t>W9</t>
  </si>
  <si>
    <t>W20</t>
  </si>
  <si>
    <t>W21</t>
  </si>
  <si>
    <t>1 Feb 1566</t>
  </si>
  <si>
    <t>31 Dec 1565</t>
  </si>
  <si>
    <t>SP 12/35</t>
  </si>
  <si>
    <t>W16-18</t>
  </si>
  <si>
    <t>138-139</t>
  </si>
  <si>
    <t>W20-25</t>
  </si>
  <si>
    <t>13-17v</t>
  </si>
  <si>
    <t>8 Jan 1566</t>
  </si>
  <si>
    <t>W2-5</t>
  </si>
  <si>
    <t>1-4</t>
  </si>
  <si>
    <t>Maurice</t>
  </si>
  <si>
    <t>Wynn</t>
  </si>
  <si>
    <t>Wynn ap Hugh</t>
  </si>
  <si>
    <t>75</t>
  </si>
  <si>
    <t>76</t>
  </si>
  <si>
    <t>W6</t>
  </si>
  <si>
    <t>W7</t>
  </si>
  <si>
    <t>_hon</t>
  </si>
  <si>
    <t>P_</t>
  </si>
  <si>
    <t>Hughe</t>
  </si>
  <si>
    <t>ap _ Lloyd</t>
  </si>
  <si>
    <t>_wart</t>
  </si>
  <si>
    <t>Pow_</t>
  </si>
  <si>
    <t>David</t>
  </si>
  <si>
    <t>ap Jevion Lloyd</t>
  </si>
  <si>
    <t>R</t>
  </si>
  <si>
    <t>Menevey</t>
  </si>
  <si>
    <t>Vaughan</t>
  </si>
  <si>
    <t>Davith</t>
  </si>
  <si>
    <t>W12-13</t>
  </si>
  <si>
    <t>W9-11</t>
  </si>
  <si>
    <t>99</t>
  </si>
  <si>
    <t>96-98</t>
  </si>
  <si>
    <t>8 Feb 1566</t>
  </si>
  <si>
    <t>Assaphen</t>
  </si>
  <si>
    <t>Mony_</t>
  </si>
  <si>
    <t>Pe_</t>
  </si>
  <si>
    <t>Asoft_</t>
  </si>
  <si>
    <t>Owen</t>
  </si>
  <si>
    <t>Salisbury</t>
  </si>
  <si>
    <t>Gruff</t>
  </si>
  <si>
    <t>Glyn</t>
  </si>
  <si>
    <t>Catharne</t>
  </si>
  <si>
    <t>W3</t>
  </si>
  <si>
    <t>Aberporth</t>
  </si>
  <si>
    <t>Aberaeron</t>
  </si>
  <si>
    <t>Aberystwyth</t>
  </si>
  <si>
    <t>Cardigan</t>
  </si>
  <si>
    <t>haven</t>
  </si>
  <si>
    <t>Penbryn</t>
  </si>
  <si>
    <t>Llanina</t>
  </si>
  <si>
    <t>Llansantffraed</t>
  </si>
  <si>
    <t>W5</t>
  </si>
  <si>
    <t>60-80</t>
  </si>
  <si>
    <t>Borth</t>
  </si>
  <si>
    <t>Dyfi</t>
  </si>
  <si>
    <t>The castles of Cardigan and Aberystwith 'beinge great annctient Casels in Great Ruine &amp; Decayes'. No vessels except fishing boats of 4 or 5 tons each manned by 6 or 7 fishermen (not mariners), used to catch herring after Michaelmas.</t>
  </si>
  <si>
    <t>Mayor of Cardigan</t>
  </si>
  <si>
    <t>ap _ of Towin</t>
  </si>
  <si>
    <t>Lewis</t>
  </si>
  <si>
    <t>Mredyth</t>
  </si>
  <si>
    <t>Lewis dd</t>
  </si>
  <si>
    <t>dd</t>
  </si>
  <si>
    <t>ap Jevan dd ap poll</t>
  </si>
  <si>
    <t>P'he</t>
  </si>
  <si>
    <t>ap Mredyth</t>
  </si>
  <si>
    <t>R'</t>
  </si>
  <si>
    <t>ap Canter</t>
  </si>
  <si>
    <t>Gwin ap _ Lewis</t>
  </si>
  <si>
    <t>Llanrhystyd</t>
  </si>
  <si>
    <t>R_</t>
  </si>
  <si>
    <t>Mrike</t>
  </si>
  <si>
    <t>Gwin ap Morgan Vaughan</t>
  </si>
  <si>
    <t>Mayor of Aberystwyth</t>
  </si>
  <si>
    <t>Moris</t>
  </si>
  <si>
    <t>Jankin</t>
  </si>
  <si>
    <t>Vaughan ap Redd_</t>
  </si>
  <si>
    <t>Conway</t>
  </si>
  <si>
    <t>Caernarfon</t>
  </si>
  <si>
    <t>Porthdinllaen</t>
  </si>
  <si>
    <t>Nefyn</t>
  </si>
  <si>
    <t>St Tudwal's</t>
  </si>
  <si>
    <t>road</t>
  </si>
  <si>
    <t>Pwllheli</t>
  </si>
  <si>
    <t>Robert Wynn, William Holland, William ap Richard</t>
  </si>
  <si>
    <t>ap John Owen</t>
  </si>
  <si>
    <t>Lloyd Lewis</t>
  </si>
  <si>
    <t>Hooke</t>
  </si>
  <si>
    <t>Salesbury</t>
  </si>
  <si>
    <t>Moses</t>
  </si>
  <si>
    <t>Davies</t>
  </si>
  <si>
    <t>Spicer</t>
  </si>
  <si>
    <t>Powel</t>
  </si>
  <si>
    <t>ap dd ap Hoell</t>
  </si>
  <si>
    <t>Lewis ap Hoell</t>
  </si>
  <si>
    <t>ap William ap Hol</t>
  </si>
  <si>
    <t>Bych_</t>
  </si>
  <si>
    <t>ap John ap Rp Wyn</t>
  </si>
  <si>
    <t>Owen ap John</t>
  </si>
  <si>
    <t>Beaumaris</t>
  </si>
  <si>
    <t>port</t>
  </si>
  <si>
    <t>Beaumaris to north side of Red Wharf</t>
  </si>
  <si>
    <t>North side of Red Wharf to Dulas</t>
  </si>
  <si>
    <t>Dulas to Cemaes</t>
  </si>
  <si>
    <t>Cemaes to Holyhead</t>
  </si>
  <si>
    <t>Holyhead Coast</t>
  </si>
  <si>
    <t>pickard</t>
  </si>
  <si>
    <t>post boat</t>
  </si>
  <si>
    <t>John Dobbe</t>
  </si>
  <si>
    <t>Rowland Bryttall</t>
  </si>
  <si>
    <t>Hugh Baghe</t>
  </si>
  <si>
    <t>John ap Richard</t>
  </si>
  <si>
    <t>Goodman</t>
  </si>
  <si>
    <t>Evans</t>
  </si>
  <si>
    <t>Williams</t>
  </si>
  <si>
    <t>Johns</t>
  </si>
  <si>
    <t>ap Richerde</t>
  </si>
  <si>
    <t>Lloid ap Owen</t>
  </si>
  <si>
    <t>ap Rice</t>
  </si>
  <si>
    <t>Gruffith</t>
  </si>
  <si>
    <t>Gr ap Rice</t>
  </si>
  <si>
    <t>ap Robert ap Res</t>
  </si>
  <si>
    <t>ap Hugh</t>
  </si>
  <si>
    <t>Carmarthen</t>
  </si>
  <si>
    <t>Laugharne</t>
  </si>
  <si>
    <t>Gwendraeth</t>
  </si>
  <si>
    <t>Kidwelly</t>
  </si>
  <si>
    <t>Late a port and nowe skant a landing place'.</t>
  </si>
  <si>
    <t>Burry</t>
  </si>
  <si>
    <t>Llanelli</t>
  </si>
  <si>
    <t>Marros</t>
  </si>
  <si>
    <t>W12</t>
  </si>
  <si>
    <t>?</t>
  </si>
  <si>
    <t>Illegible image of document</t>
  </si>
  <si>
    <t>Nyghtyngall</t>
  </si>
  <si>
    <t>Mary David</t>
  </si>
  <si>
    <t>Trynytie Burley</t>
  </si>
  <si>
    <t>Richard Lewes Hopkyn, David Jem'</t>
  </si>
  <si>
    <t>Gr Ponten, Maurice Hancoke, Maurice Thomas</t>
  </si>
  <si>
    <t>Richard Lewes Hopkyns</t>
  </si>
  <si>
    <t>Richard Lewes Hopkyn, William David</t>
  </si>
  <si>
    <t>Richard Lewes Hopkyn, Nicholas Roche</t>
  </si>
  <si>
    <t>William Burley, John Phillypp</t>
  </si>
  <si>
    <t>Bristol and France</t>
  </si>
  <si>
    <t>Bristol</t>
  </si>
  <si>
    <t>John Palmer, David Allens</t>
  </si>
  <si>
    <t>Owen ap Jenkyn</t>
  </si>
  <si>
    <t>Barnstaple and Laugharne</t>
  </si>
  <si>
    <t>Welsh Lake</t>
  </si>
  <si>
    <t>Wepre Pool</t>
  </si>
  <si>
    <t>Rhuddlan</t>
  </si>
  <si>
    <t>ap Hoell ap Jenn'</t>
  </si>
  <si>
    <t>ap Jenn' ap David ap Ma_k</t>
  </si>
  <si>
    <t>Pennt</t>
  </si>
  <si>
    <t>Benet</t>
  </si>
  <si>
    <t>Piers</t>
  </si>
  <si>
    <t>Jenkyn</t>
  </si>
  <si>
    <t>Bychton Pool</t>
  </si>
  <si>
    <t>Foryd</t>
  </si>
  <si>
    <t>Included in Flintshire (Vorryd = Foryd at Rhuddlan)</t>
  </si>
  <si>
    <t>Can accommodate barges and boats.</t>
  </si>
  <si>
    <t>W16</t>
  </si>
  <si>
    <t>Artro</t>
  </si>
  <si>
    <t>Householders named: Res ap Res, Harry ap Eden, Thomas ap Edward, John al Hoell Cock</t>
  </si>
  <si>
    <t>Res ap Res</t>
  </si>
  <si>
    <t>Harry ap Eden</t>
  </si>
  <si>
    <t>At herring fishing time 'there is a wonnderfull greate resorte of ffyshers assembled from all places within this Realme with Shippes, Bottes and vessells'.</t>
  </si>
  <si>
    <t>ap Thomas ap Rucherch</t>
  </si>
  <si>
    <t>ap Humffrey</t>
  </si>
  <si>
    <t>Gethyn</t>
  </si>
  <si>
    <t>ap Gruff ap Harry</t>
  </si>
  <si>
    <t>ap Hoell Bedo</t>
  </si>
  <si>
    <t>Eden</t>
  </si>
  <si>
    <t>ap Hoell ap Ernss</t>
  </si>
  <si>
    <t>Humphrey</t>
  </si>
  <si>
    <t>ap Owen</t>
  </si>
  <si>
    <t>ap Robert ap Jenn' ap Eign</t>
  </si>
  <si>
    <t>Dysynni</t>
  </si>
  <si>
    <t>Rastall</t>
  </si>
  <si>
    <t>island</t>
  </si>
  <si>
    <t>Stackpole</t>
  </si>
  <si>
    <t>Angle</t>
  </si>
  <si>
    <t>Rhoscrowther</t>
  </si>
  <si>
    <t>Popton</t>
  </si>
  <si>
    <t>Pwllcrochan</t>
  </si>
  <si>
    <t>Pembroke</t>
  </si>
  <si>
    <t>East Ferry</t>
  </si>
  <si>
    <t>Lawrenny</t>
  </si>
  <si>
    <t>Cresswell</t>
  </si>
  <si>
    <t>Carew</t>
  </si>
  <si>
    <t>Landshipping</t>
  </si>
  <si>
    <t>Great Pill</t>
  </si>
  <si>
    <t>Little Pill</t>
  </si>
  <si>
    <t>Langwm</t>
  </si>
  <si>
    <t>Gelliswick</t>
  </si>
  <si>
    <t>Sandy Haven</t>
  </si>
  <si>
    <t>Dale</t>
  </si>
  <si>
    <t>Hubberston</t>
  </si>
  <si>
    <t>Neyland</t>
  </si>
  <si>
    <t>Burton</t>
  </si>
  <si>
    <t>Newton</t>
  </si>
  <si>
    <t>Nolton</t>
  </si>
  <si>
    <t>Solva</t>
  </si>
  <si>
    <t>Porthclais</t>
  </si>
  <si>
    <t>Porth Mawr</t>
  </si>
  <si>
    <t>Trefin</t>
  </si>
  <si>
    <t>Fishguard</t>
  </si>
  <si>
    <t>St Dogmaels</t>
  </si>
  <si>
    <t>Goultrop and St Brides Bay</t>
  </si>
  <si>
    <t>James Barryd, Watkyn Soper, William Loghill</t>
  </si>
  <si>
    <t>Watkyn Soper</t>
  </si>
  <si>
    <t>Southwards and to the coast of France</t>
  </si>
  <si>
    <t>Nicholas Lange</t>
  </si>
  <si>
    <t>Fishing; also trading to North Wales and up the Severn.</t>
  </si>
  <si>
    <t>Richard Rede</t>
  </si>
  <si>
    <t>Fishing; also trading to Ireland and up the Severn.</t>
  </si>
  <si>
    <t>David Wogan</t>
  </si>
  <si>
    <t>Fishing; also trading to Ireland, North Wales, and up the Severn.</t>
  </si>
  <si>
    <t>Allen Lloyd</t>
  </si>
  <si>
    <t>Fishing; also trading to Ireland, North Wales, and up the Severn. [Listed at Llanstinan near Fishguard]</t>
  </si>
  <si>
    <t>St David's</t>
  </si>
  <si>
    <t>Peiter</t>
  </si>
  <si>
    <t>Fishing; also trading to Ireland, North Wales, and up the Severn. [Listed at St David's]</t>
  </si>
  <si>
    <t>Thomas John ap phe</t>
  </si>
  <si>
    <t>John Hicks</t>
  </si>
  <si>
    <t>William Custard</t>
  </si>
  <si>
    <t>Mary Custard</t>
  </si>
  <si>
    <t>Philip Smith, John Rice, John Jordan</t>
  </si>
  <si>
    <t>Fishing; also trading to Ireland, North Wales, and up the Severn. [Listed at Steynton]</t>
  </si>
  <si>
    <t>Sondaie</t>
  </si>
  <si>
    <t>Thomas Voell</t>
  </si>
  <si>
    <t>Peter Holland</t>
  </si>
  <si>
    <t>Thomas Steven</t>
  </si>
  <si>
    <t>Mary Motton</t>
  </si>
  <si>
    <t>Francis Lagharne, R' ap Morgan, Thomas Voel</t>
  </si>
  <si>
    <t>Harry Adams, Thomas Holland</t>
  </si>
  <si>
    <t>An</t>
  </si>
  <si>
    <t>Katheryne</t>
  </si>
  <si>
    <t>William Stakpole</t>
  </si>
  <si>
    <t>Richard Hinton, Philip Scorlocke, William Frewyn, Owen White</t>
  </si>
  <si>
    <t>Savyor</t>
  </si>
  <si>
    <t>Owen Picton</t>
  </si>
  <si>
    <t>Fishing; also trading to Ireland, North Wales, and up the Severn. [Listed at Nevern]</t>
  </si>
  <si>
    <t>Includes (f.17) a report of a 60-ton pirate ship in the haven of Milford.</t>
  </si>
  <si>
    <t>Philip</t>
  </si>
  <si>
    <t>Prudith</t>
  </si>
  <si>
    <t>Gunthur</t>
  </si>
  <si>
    <t>Lewys</t>
  </si>
  <si>
    <t>Marrychurch</t>
  </si>
  <si>
    <t>Smith</t>
  </si>
  <si>
    <t>Brotherton</t>
  </si>
  <si>
    <t>Dawis</t>
  </si>
  <si>
    <t>Warren</t>
  </si>
  <si>
    <t>Hinton</t>
  </si>
  <si>
    <t>ap Holl</t>
  </si>
  <si>
    <t>Baskafeld</t>
  </si>
  <si>
    <t>Jones</t>
  </si>
  <si>
    <t>Copper</t>
  </si>
  <si>
    <t>Butler jr</t>
  </si>
  <si>
    <t>Mathias</t>
  </si>
  <si>
    <t>More</t>
  </si>
  <si>
    <t>W?</t>
  </si>
  <si>
    <t>Boulton</t>
  </si>
  <si>
    <t>Gr</t>
  </si>
  <si>
    <t>_rriat</t>
  </si>
  <si>
    <t>Hicks</t>
  </si>
  <si>
    <t>Jordan</t>
  </si>
  <si>
    <t>Marsshe</t>
  </si>
  <si>
    <t>Colton</t>
  </si>
  <si>
    <t>Renbote</t>
  </si>
  <si>
    <t>Tailor</t>
  </si>
  <si>
    <t>Jones of Brodie</t>
  </si>
  <si>
    <t>Jones of Castle Moris</t>
  </si>
  <si>
    <t>Owen ap R'</t>
  </si>
  <si>
    <t>Alexander</t>
  </si>
  <si>
    <t>Watkyns</t>
  </si>
  <si>
    <t>Parkyn of Pencare</t>
  </si>
  <si>
    <t>ap William</t>
  </si>
  <si>
    <t>Parkyn of St _ll_</t>
  </si>
  <si>
    <t>ap Bowen</t>
  </si>
  <si>
    <t>Phillpyn</t>
  </si>
  <si>
    <t>309-313</t>
  </si>
  <si>
    <t>296-297</t>
  </si>
  <si>
    <t>299-302</t>
  </si>
  <si>
    <t>303-304</t>
  </si>
  <si>
    <t>305-308</t>
  </si>
  <si>
    <t>314-318</t>
  </si>
  <si>
    <t>322-325</t>
  </si>
  <si>
    <t>326-327</t>
  </si>
  <si>
    <t>Nothing for Isle of Wight</t>
  </si>
  <si>
    <t>BL Stowe MS 570/34</t>
  </si>
  <si>
    <t>18 Mar 1566</t>
  </si>
  <si>
    <t>Cobham</t>
  </si>
  <si>
    <t>Cotton</t>
  </si>
  <si>
    <t>Wotton</t>
  </si>
  <si>
    <t>Scotte</t>
  </si>
  <si>
    <t>Hal_</t>
  </si>
  <si>
    <t>Tufton</t>
  </si>
  <si>
    <t>Hythe</t>
  </si>
  <si>
    <t>Persons lacking proper habitation</t>
  </si>
  <si>
    <t>Two landing places, known as the Haven (within the Liberty) and the Stave (outside the Liberty)</t>
  </si>
  <si>
    <t>shottish?</t>
  </si>
  <si>
    <t>Tramelisa?</t>
  </si>
  <si>
    <t>Folkestone</t>
  </si>
  <si>
    <t>Dover</t>
  </si>
  <si>
    <t>The 25 vessels are all fishing ships and boats of all sorts. 50 other men live there who are not fishermen.</t>
  </si>
  <si>
    <t>ship or crayer</t>
  </si>
  <si>
    <t>101</t>
  </si>
  <si>
    <t>43</t>
  </si>
  <si>
    <t>41</t>
  </si>
  <si>
    <t>33</t>
  </si>
  <si>
    <t>19</t>
  </si>
  <si>
    <t>Broadstairs</t>
  </si>
  <si>
    <t>Margate Pier</t>
  </si>
  <si>
    <t>landing place</t>
  </si>
  <si>
    <t>Member of Dover</t>
  </si>
  <si>
    <t>Sandwich</t>
  </si>
  <si>
    <t>Merchandising, coals, and fishing.</t>
  </si>
  <si>
    <t>hoy, ship, or crayer</t>
  </si>
  <si>
    <t>Ramsgate</t>
  </si>
  <si>
    <t>Coals and fishing.</t>
  </si>
  <si>
    <t>Margate</t>
  </si>
  <si>
    <t>Carrying grain and fishing. Member of Dover</t>
  </si>
  <si>
    <t>Birchington</t>
  </si>
  <si>
    <t>Whitstable, Swacliffe, and Hurn</t>
  </si>
  <si>
    <t>82 houses in Whitstable, 11 in Swacliffe, none in Heron.</t>
  </si>
  <si>
    <t>catch, monger, or hilterling</t>
  </si>
  <si>
    <t>Faversham</t>
  </si>
  <si>
    <t>ship or vessel</t>
  </si>
  <si>
    <t>Merchandising and fishing.</t>
  </si>
  <si>
    <t>Queenborough</t>
  </si>
  <si>
    <t>Coastal trade and fishing.</t>
  </si>
  <si>
    <t>boat or ship</t>
  </si>
  <si>
    <t>Four landing places, known as Flood Quay, Whitlock Quay, Raynolds Quay, and Hamond Quay.</t>
  </si>
  <si>
    <t>Sittingbourne</t>
  </si>
  <si>
    <t>Crown Quay and Holdredge House Quay</t>
  </si>
  <si>
    <t>ship or boat</t>
  </si>
  <si>
    <t>Upchurch</t>
  </si>
  <si>
    <t>Halstowe</t>
  </si>
  <si>
    <t>Halstowe Quay</t>
  </si>
  <si>
    <t>Rainham</t>
  </si>
  <si>
    <t>2.5</t>
  </si>
  <si>
    <t>Gillingham</t>
  </si>
  <si>
    <t>Coastal trade. Common Quay, Blowers Quay, Hastings Quay.</t>
  </si>
  <si>
    <t>Four quays: Troydale, Milfleet, Dean Mead End, Beggarhide</t>
  </si>
  <si>
    <t>Rochester</t>
  </si>
  <si>
    <t>Maidstone</t>
  </si>
  <si>
    <t>Merchandising.</t>
  </si>
  <si>
    <t>ship or hoy</t>
  </si>
  <si>
    <t>Dartford</t>
  </si>
  <si>
    <t>Four quays. Coastal trade to London and back.</t>
  </si>
  <si>
    <t>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t>
  </si>
  <si>
    <t>John Weble</t>
  </si>
  <si>
    <t>Marrie</t>
  </si>
  <si>
    <t>William Charlet</t>
  </si>
  <si>
    <t>Thomas Sexye</t>
  </si>
  <si>
    <t>Thomas Weste</t>
  </si>
  <si>
    <t>Fier Bush</t>
  </si>
  <si>
    <t>William Higgie</t>
  </si>
  <si>
    <t>Oyster dragging; Fishing</t>
  </si>
  <si>
    <t>Robert Farewell</t>
  </si>
  <si>
    <t>Uswen</t>
  </si>
  <si>
    <t>John Bowmaker</t>
  </si>
  <si>
    <t>[An inquiry earlier in 1565 heard that the haven was choked by reason of weirs preventing scouring: see SP 12/36 f.115]</t>
  </si>
  <si>
    <t>Rapes of Chichester &amp; Arundell. See also list of mariners in Chichester and other Sussex ports, 1561 [SuHC/LM/488].</t>
  </si>
  <si>
    <t>Wells Next The Sea</t>
  </si>
  <si>
    <t>Harwich Haven</t>
  </si>
  <si>
    <t>Maldon</t>
  </si>
  <si>
    <t>Burnham on Crouch</t>
  </si>
  <si>
    <t>Whitstable</t>
  </si>
  <si>
    <t>Hamble</t>
  </si>
  <si>
    <t>Lymington</t>
  </si>
  <si>
    <t>Weymouth</t>
  </si>
  <si>
    <t>Burry Port</t>
  </si>
  <si>
    <t>Milford Haven</t>
  </si>
  <si>
    <t>Aberdyfi</t>
  </si>
  <si>
    <t>Barmouth</t>
  </si>
  <si>
    <t>Porthmadog</t>
  </si>
  <si>
    <t>Holyhead</t>
  </si>
  <si>
    <t>Cemaes Bay</t>
  </si>
  <si>
    <t>Mostyn</t>
  </si>
  <si>
    <t>Stockton on Tees</t>
  </si>
  <si>
    <t>West Itchenor</t>
  </si>
  <si>
    <t>Arundel</t>
  </si>
  <si>
    <t>Colchester</t>
  </si>
  <si>
    <t>Dillas</t>
  </si>
  <si>
    <t>Flint</t>
  </si>
  <si>
    <t>Itchen</t>
  </si>
  <si>
    <t>Llansainford</t>
  </si>
  <si>
    <t>Wepra</t>
  </si>
  <si>
    <t>East Mersey</t>
  </si>
  <si>
    <t>Aberffraw</t>
  </si>
  <si>
    <t>Saint Osyth</t>
  </si>
  <si>
    <t>Hunstanton</t>
  </si>
  <si>
    <t>Thorpe Haven</t>
  </si>
  <si>
    <t>Easton Quay</t>
  </si>
  <si>
    <t>Winterton Hithe</t>
  </si>
  <si>
    <t>Kirkley Rode</t>
  </si>
  <si>
    <t>Pakefield Rode</t>
  </si>
  <si>
    <t>Titchfield Creek</t>
  </si>
  <si>
    <t>Beaulieu</t>
  </si>
  <si>
    <t>Keyhaven</t>
  </si>
  <si>
    <t>Burnham Haven</t>
  </si>
  <si>
    <t>Alresford Creek</t>
  </si>
  <si>
    <t>Wigborough</t>
  </si>
  <si>
    <t>Salcott</t>
  </si>
  <si>
    <t>Creeksea Ferry</t>
  </si>
  <si>
    <t>Althorne Creek</t>
  </si>
  <si>
    <t>Fambridge Ferry</t>
  </si>
  <si>
    <t>Foulness Quay</t>
  </si>
  <si>
    <t>Paglesham Pool</t>
  </si>
  <si>
    <t>Shoeburyness</t>
  </si>
  <si>
    <t>Hadleigh Mill</t>
  </si>
  <si>
    <t>Vange Hythe</t>
  </si>
  <si>
    <t>Kingsdown</t>
  </si>
  <si>
    <t>Halstow</t>
  </si>
  <si>
    <t>mapID</t>
  </si>
  <si>
    <t>Rookwood</t>
  </si>
  <si>
    <t>Felpham</t>
  </si>
  <si>
    <t>Copperas Point</t>
  </si>
  <si>
    <t>Long More</t>
  </si>
  <si>
    <t>Cuckmere Creek</t>
  </si>
  <si>
    <t>207a</t>
  </si>
  <si>
    <t>208a</t>
  </si>
  <si>
    <t>208b</t>
  </si>
  <si>
    <t>Parkers Hydd</t>
  </si>
  <si>
    <t>Byrlinge Gate</t>
  </si>
  <si>
    <t>Birling Gap</t>
  </si>
  <si>
    <t>Crowlink Gap</t>
  </si>
  <si>
    <t>Stade of Bourne</t>
  </si>
  <si>
    <t>Master Alias</t>
  </si>
  <si>
    <t>Pevensey Haven</t>
  </si>
  <si>
    <t>212a</t>
  </si>
  <si>
    <t>Hastings Stade</t>
  </si>
  <si>
    <t>Bulverhithe</t>
  </si>
  <si>
    <t>Winchelsea Town Quay</t>
  </si>
  <si>
    <t>214a</t>
  </si>
  <si>
    <t>214b</t>
  </si>
  <si>
    <t>Ketell Poynt</t>
  </si>
  <si>
    <t>The Camber</t>
  </si>
  <si>
    <t>Report gives detailed list of numbers of men required for each type of vessel, doubled for larger  vessels going to Scarborough or Yarmouth for fishing.</t>
  </si>
  <si>
    <t>Rye Common Quay</t>
  </si>
  <si>
    <t>216a</t>
  </si>
  <si>
    <t>216b</t>
  </si>
  <si>
    <t>Kent Gutter</t>
  </si>
  <si>
    <t>Skoth Gutter</t>
  </si>
  <si>
    <t>Estons Flotte</t>
  </si>
  <si>
    <t>216c</t>
  </si>
  <si>
    <t>Bexhill Hundred</t>
  </si>
  <si>
    <t>Heene Stade</t>
  </si>
  <si>
    <t>Worthing Stade</t>
  </si>
  <si>
    <t>Lancing Stade</t>
  </si>
  <si>
    <t>South Lancing &amp; North Lancing</t>
  </si>
  <si>
    <t>Shoreham Haven</t>
  </si>
  <si>
    <t>New Shoreham &amp; Old Shoreham</t>
  </si>
  <si>
    <t>borough and village</t>
  </si>
  <si>
    <t>Kingston Bowcy and Southwick Stades</t>
  </si>
  <si>
    <t>Kingston by Sea and Southwick</t>
  </si>
  <si>
    <t>Brighthelmston Stade</t>
  </si>
  <si>
    <t>Rottingdean Stade</t>
  </si>
  <si>
    <t>Saltdean Stade</t>
  </si>
  <si>
    <t>Meeching Haven</t>
  </si>
  <si>
    <t>Aldrington Stade</t>
  </si>
  <si>
    <t>Hove Stade</t>
  </si>
  <si>
    <t>Elnor</t>
  </si>
  <si>
    <t>Moze</t>
  </si>
  <si>
    <t>Beaumont</t>
  </si>
  <si>
    <t>Little Clacton</t>
  </si>
  <si>
    <t>Great Clacton</t>
  </si>
  <si>
    <t>Great Bentley</t>
  </si>
  <si>
    <t>Stow Maries</t>
  </si>
  <si>
    <t>Bowers Gifford</t>
  </si>
  <si>
    <t>South Stifford</t>
  </si>
  <si>
    <t>Townes Hithe (Dell Quay)</t>
  </si>
  <si>
    <t>Southsea Castle</t>
  </si>
  <si>
    <t>Hoeford Creek</t>
  </si>
  <si>
    <t>Pitts Deep</t>
  </si>
  <si>
    <t>Red Wharf</t>
  </si>
  <si>
    <t>Traeth Mawr</t>
  </si>
  <si>
    <t>Little Haven</t>
  </si>
  <si>
    <t>Milton Regis</t>
  </si>
  <si>
    <t>Bermowe</t>
  </si>
  <si>
    <t>Devye</t>
  </si>
  <si>
    <t>Caldey Island</t>
  </si>
  <si>
    <t>Can accommodate ships of 100 tons, more at high tide.</t>
  </si>
  <si>
    <t>See annotations in Burghley Atlas</t>
  </si>
  <si>
    <t>id</t>
  </si>
  <si>
    <t>title</t>
  </si>
  <si>
    <t>coast_miles</t>
  </si>
  <si>
    <t>date</t>
  </si>
  <si>
    <t>source</t>
  </si>
  <si>
    <t>folio</t>
  </si>
  <si>
    <t>pdf</t>
  </si>
  <si>
    <t>notes</t>
  </si>
  <si>
    <t>county_id</t>
  </si>
  <si>
    <t>forename</t>
  </si>
  <si>
    <t>surname</t>
  </si>
  <si>
    <t>json</t>
  </si>
  <si>
    <t>commissioners</t>
  </si>
  <si>
    <t>sources</t>
  </si>
  <si>
    <t>deputies</t>
  </si>
  <si>
    <t>vessels</t>
  </si>
  <si>
    <t>mariners_per_vessel</t>
  </si>
  <si>
    <t/>
  </si>
  <si>
    <t>fishermen_per_vessel</t>
  </si>
  <si>
    <t>Mariners not itemised (including Masters)</t>
  </si>
  <si>
    <t>mariners_total</t>
  </si>
  <si>
    <t>fishermen_total</t>
  </si>
  <si>
    <t>map_id</t>
  </si>
  <si>
    <t>earliest_surviving_pb</t>
  </si>
  <si>
    <t>head_port</t>
  </si>
  <si>
    <t>name</t>
  </si>
  <si>
    <t>legal_quay_1566</t>
  </si>
  <si>
    <t>TRUE</t>
  </si>
  <si>
    <t>FALSE</t>
  </si>
  <si>
    <t>Penzance (1565)</t>
  </si>
  <si>
    <t>1831_id</t>
  </si>
  <si>
    <t>lat</t>
  </si>
  <si>
    <t>lng</t>
  </si>
  <si>
    <t>Berwick upon Tweed</t>
  </si>
  <si>
    <t>Lindisfarne</t>
  </si>
  <si>
    <t>Alnmouth</t>
  </si>
  <si>
    <t>Amble</t>
  </si>
  <si>
    <t>Seaton Sluice</t>
  </si>
  <si>
    <t>Tynemouth</t>
  </si>
  <si>
    <t>Seaham</t>
  </si>
  <si>
    <t>Whitby</t>
  </si>
  <si>
    <t>Scarborough</t>
  </si>
  <si>
    <t>Bridlington</t>
  </si>
  <si>
    <t>Selby</t>
  </si>
  <si>
    <t>Goole</t>
  </si>
  <si>
    <t>Gainsborough</t>
  </si>
  <si>
    <t>Keadby</t>
  </si>
  <si>
    <t>Flixborough</t>
  </si>
  <si>
    <t>Barrow Haven</t>
  </si>
  <si>
    <t>Grove Wharf</t>
  </si>
  <si>
    <t>Humber Sea Terminal</t>
  </si>
  <si>
    <t>Wainfleet Haven</t>
  </si>
  <si>
    <t>Sutton Bridge</t>
  </si>
  <si>
    <t>Wisbech</t>
  </si>
  <si>
    <t>Kings Lynn</t>
  </si>
  <si>
    <t>Thornham</t>
  </si>
  <si>
    <t>Brancaster Staithe</t>
  </si>
  <si>
    <t>Burnham Overy Staithe</t>
  </si>
  <si>
    <t>Yarmouth,  Great</t>
  </si>
  <si>
    <t>Norwich</t>
  </si>
  <si>
    <t>Harwich International</t>
  </si>
  <si>
    <t>Ipswich</t>
  </si>
  <si>
    <t>Rochford</t>
  </si>
  <si>
    <t>Leigh on Sea</t>
  </si>
  <si>
    <t>Tilbury</t>
  </si>
  <si>
    <t>Sheerness</t>
  </si>
  <si>
    <t>Chatham</t>
  </si>
  <si>
    <t>Herne Bay</t>
  </si>
  <si>
    <t>London</t>
  </si>
  <si>
    <t>Newhaven</t>
  </si>
  <si>
    <t>Chichester Haven</t>
  </si>
  <si>
    <t>Yarmouth,  Isle of Wight</t>
  </si>
  <si>
    <t>Bembridge</t>
  </si>
  <si>
    <t>Ryde</t>
  </si>
  <si>
    <t>Newport,  Isle of Wight</t>
  </si>
  <si>
    <t>Cowes</t>
  </si>
  <si>
    <t>Swanage</t>
  </si>
  <si>
    <t>Portland</t>
  </si>
  <si>
    <t>Lyme Regis</t>
  </si>
  <si>
    <t>Axmouth</t>
  </si>
  <si>
    <t>Topsham</t>
  </si>
  <si>
    <t>Teignmouth</t>
  </si>
  <si>
    <t>Lympstone</t>
  </si>
  <si>
    <t>Starcross</t>
  </si>
  <si>
    <t>Exeter</t>
  </si>
  <si>
    <t>Torquay</t>
  </si>
  <si>
    <t>Paignton</t>
  </si>
  <si>
    <t>Brixham</t>
  </si>
  <si>
    <t>Dartmouth</t>
  </si>
  <si>
    <t>Totnes</t>
  </si>
  <si>
    <t>Plymouth,  Cattewater</t>
  </si>
  <si>
    <t>Plymouth</t>
  </si>
  <si>
    <t>Plymouth,  Millbay Docks</t>
  </si>
  <si>
    <t>Looe</t>
  </si>
  <si>
    <t>Polperro</t>
  </si>
  <si>
    <t>Fowey</t>
  </si>
  <si>
    <t>Par</t>
  </si>
  <si>
    <t>Charlestown,  Cornwall</t>
  </si>
  <si>
    <t>Mevagissey</t>
  </si>
  <si>
    <t>Gorran Haven</t>
  </si>
  <si>
    <t>Truro</t>
  </si>
  <si>
    <t>Penryn</t>
  </si>
  <si>
    <t>Saint Mawes</t>
  </si>
  <si>
    <t>Helford</t>
  </si>
  <si>
    <t>Newquay</t>
  </si>
  <si>
    <t>Padstow</t>
  </si>
  <si>
    <t>Port Isaac</t>
  </si>
  <si>
    <t>Gweek</t>
  </si>
  <si>
    <t>Porthleven</t>
  </si>
  <si>
    <t>St Michael's Mount</t>
  </si>
  <si>
    <t>Marazion</t>
  </si>
  <si>
    <t>Newlyn</t>
  </si>
  <si>
    <t>Mousehole</t>
  </si>
  <si>
    <t>St Ives</t>
  </si>
  <si>
    <t>Hayle</t>
  </si>
  <si>
    <t>Portreath</t>
  </si>
  <si>
    <t>Boscastle</t>
  </si>
  <si>
    <t>Bude</t>
  </si>
  <si>
    <t>Clovelly</t>
  </si>
  <si>
    <t>Bideford</t>
  </si>
  <si>
    <t>Ilfracombe</t>
  </si>
  <si>
    <t>Watermouth</t>
  </si>
  <si>
    <t>Lynmouth</t>
  </si>
  <si>
    <t>Porlock Weir</t>
  </si>
  <si>
    <t>Minehead</t>
  </si>
  <si>
    <t>Watchet</t>
  </si>
  <si>
    <t>Combwich</t>
  </si>
  <si>
    <t>Bridgwater</t>
  </si>
  <si>
    <t>Cardiff</t>
  </si>
  <si>
    <t>Barry</t>
  </si>
  <si>
    <t>Penarth</t>
  </si>
  <si>
    <t>Porthcawl</t>
  </si>
  <si>
    <t>Lydney</t>
  </si>
  <si>
    <t>Bristol,  Avonmouth</t>
  </si>
  <si>
    <t>Sharpness</t>
  </si>
  <si>
    <t>Gloucester</t>
  </si>
  <si>
    <t>Port Talbot</t>
  </si>
  <si>
    <t>Neath,  Briton Ferry</t>
  </si>
  <si>
    <t>Swansea</t>
  </si>
  <si>
    <t>Saundersfoot</t>
  </si>
  <si>
    <t>Porthgain</t>
  </si>
  <si>
    <t>New Quay,  Wales</t>
  </si>
  <si>
    <t>Porth Dinllaen</t>
  </si>
  <si>
    <t>Aberdaron</t>
  </si>
  <si>
    <t>Trefor</t>
  </si>
  <si>
    <t>Bangor,  Wales</t>
  </si>
  <si>
    <t>Port Penrhyn</t>
  </si>
  <si>
    <t>Amlwch</t>
  </si>
  <si>
    <t>Conwy</t>
  </si>
  <si>
    <t>Rhyl</t>
  </si>
  <si>
    <t>Garston</t>
  </si>
  <si>
    <t>Liverpool</t>
  </si>
  <si>
    <t>Preston</t>
  </si>
  <si>
    <t>Fleetwood</t>
  </si>
  <si>
    <t>Knott End</t>
  </si>
  <si>
    <t>Glasson Dock</t>
  </si>
  <si>
    <t>Barrow In Furness</t>
  </si>
  <si>
    <t>Millom</t>
  </si>
  <si>
    <t>Harrington</t>
  </si>
  <si>
    <t>Maryport</t>
  </si>
  <si>
    <t>Silloth</t>
  </si>
  <si>
    <t>Saint Peter Port</t>
  </si>
  <si>
    <t>Havre Gosselin</t>
  </si>
  <si>
    <t>Saint Helier</t>
  </si>
  <si>
    <t>Saint Aubin</t>
  </si>
  <si>
    <t>Gorey</t>
  </si>
  <si>
    <t>Hughtown</t>
  </si>
  <si>
    <t>Old Grimsby</t>
  </si>
  <si>
    <t>Saint Agnes</t>
  </si>
  <si>
    <t>Castletown</t>
  </si>
  <si>
    <t>Derbyhaven</t>
  </si>
  <si>
    <t>Douglas</t>
  </si>
  <si>
    <t>Laxey</t>
  </si>
  <si>
    <t>Peel</t>
  </si>
  <si>
    <t>Port Erin</t>
  </si>
  <si>
    <t>Port Saint Mary</t>
  </si>
  <si>
    <t>Chester</t>
  </si>
  <si>
    <t>Gosport Marina</t>
  </si>
  <si>
    <t>Gravesend</t>
  </si>
  <si>
    <t>Grays</t>
  </si>
  <si>
    <t>Greenwich</t>
  </si>
  <si>
    <t>Lancaster</t>
  </si>
  <si>
    <t>Middlesbrough</t>
  </si>
  <si>
    <t>North Shields</t>
  </si>
  <si>
    <t>Runcorn</t>
  </si>
  <si>
    <t>Weston Point</t>
  </si>
  <si>
    <t>Hampton</t>
  </si>
  <si>
    <t>York</t>
  </si>
  <si>
    <t>Port Saltend</t>
  </si>
  <si>
    <t>Barnstaple</t>
  </si>
  <si>
    <t>Carlisle</t>
  </si>
  <si>
    <t>Chepstow</t>
  </si>
  <si>
    <t>Combe Martin</t>
  </si>
  <si>
    <t>Deal</t>
  </si>
  <si>
    <t>Allonby</t>
  </si>
  <si>
    <t>Beachley</t>
  </si>
  <si>
    <t>Beccles</t>
  </si>
  <si>
    <t>Calstock</t>
  </si>
  <si>
    <t>Cullercoats</t>
  </si>
  <si>
    <t>Duddon</t>
  </si>
  <si>
    <t>Fisher Cross</t>
  </si>
  <si>
    <t>Frodsham</t>
  </si>
  <si>
    <t>Freckleton</t>
  </si>
  <si>
    <t>Gannel</t>
  </si>
  <si>
    <t>Haverfordwest</t>
  </si>
  <si>
    <t>Hurst Castle</t>
  </si>
  <si>
    <t>Hesketh Bank</t>
  </si>
  <si>
    <t>Huberstone</t>
  </si>
  <si>
    <t>Ireleth</t>
  </si>
  <si>
    <t>Kingsbridge</t>
  </si>
  <si>
    <t>Liddeston</t>
  </si>
  <si>
    <t>Loughor</t>
  </si>
  <si>
    <t>Lytham</t>
  </si>
  <si>
    <t>Mable Thorpe</t>
  </si>
  <si>
    <t>Mundsley</t>
  </si>
  <si>
    <t>Newcastle</t>
  </si>
  <si>
    <t>Aberthaw</t>
  </si>
  <si>
    <t>Newport,  Pembrokeshire</t>
  </si>
  <si>
    <t>Newtown,  Isle Wight</t>
  </si>
  <si>
    <t>Oxwich</t>
  </si>
  <si>
    <t>Pentewan</t>
  </si>
  <si>
    <t>Point</t>
  </si>
  <si>
    <t>Port Eynon</t>
  </si>
  <si>
    <t>Port Garvene</t>
  </si>
  <si>
    <t>Powderham</t>
  </si>
  <si>
    <t>Poulton</t>
  </si>
  <si>
    <t>Romney</t>
  </si>
  <si>
    <t>Rhydpont</t>
  </si>
  <si>
    <t>Robin Hood Bay</t>
  </si>
  <si>
    <t>Saint Clears</t>
  </si>
  <si>
    <t>Saint Germans</t>
  </si>
  <si>
    <t>Saint Helens</t>
  </si>
  <si>
    <t>Sandgate</t>
  </si>
  <si>
    <t>Skegness</t>
  </si>
  <si>
    <t>Sandsend</t>
  </si>
  <si>
    <t>Spalding</t>
  </si>
  <si>
    <t>Saint Just</t>
  </si>
  <si>
    <t>Stockwith</t>
  </si>
  <si>
    <t>Sutton on Sea</t>
  </si>
  <si>
    <t>Thettle Thorpe</t>
  </si>
  <si>
    <t>Trasthorpe</t>
  </si>
  <si>
    <t>Traeth Bychan</t>
  </si>
  <si>
    <t>Ulverston</t>
  </si>
  <si>
    <t>Winthorpe</t>
  </si>
  <si>
    <t>Waren</t>
  </si>
  <si>
    <t>Warkworth</t>
  </si>
  <si>
    <t>Blackhall</t>
  </si>
  <si>
    <t>Aberarth</t>
  </si>
  <si>
    <t>Deganwy</t>
  </si>
  <si>
    <t>Plymouth,  Stonehouse</t>
  </si>
  <si>
    <t>Saint Mary,  Scilly</t>
  </si>
  <si>
    <t>Morecambe</t>
  </si>
  <si>
    <t>Milton</t>
  </si>
  <si>
    <t>Beane And Seaton</t>
  </si>
  <si>
    <t>Charmouth</t>
  </si>
  <si>
    <t>Cawsand</t>
  </si>
  <si>
    <t>East Marshes</t>
  </si>
  <si>
    <t>Grange</t>
  </si>
  <si>
    <t>Hilbree</t>
  </si>
  <si>
    <t>Lydd</t>
  </si>
  <si>
    <t>Milnthorpe</t>
  </si>
  <si>
    <t>Neston</t>
  </si>
  <si>
    <t>Pagham Point</t>
  </si>
  <si>
    <t>Pill</t>
  </si>
  <si>
    <t>Sankey</t>
  </si>
  <si>
    <t>Sidmouth</t>
  </si>
  <si>
    <t>Turf</t>
  </si>
  <si>
    <t>Aust</t>
  </si>
  <si>
    <t>Lee</t>
  </si>
  <si>
    <t>Mutton</t>
  </si>
  <si>
    <t>Dandy Hole</t>
  </si>
  <si>
    <t>Trevethoe</t>
  </si>
  <si>
    <t>Wear River</t>
  </si>
  <si>
    <t>Dawpool</t>
  </si>
  <si>
    <t>Chap St Leo</t>
  </si>
  <si>
    <t>West Marshes</t>
  </si>
  <si>
    <t>Arnside</t>
  </si>
  <si>
    <t>Paull</t>
  </si>
  <si>
    <t>Lincoln</t>
  </si>
  <si>
    <t>Market Deeping</t>
  </si>
  <si>
    <t>Hullbridge</t>
  </si>
  <si>
    <t>Benfleet</t>
  </si>
  <si>
    <t>Barking</t>
  </si>
  <si>
    <t>Strood</t>
  </si>
  <si>
    <t>Aylsford</t>
  </si>
  <si>
    <t>Bursledon</t>
  </si>
  <si>
    <t>Exbury</t>
  </si>
  <si>
    <t>Branscombe</t>
  </si>
  <si>
    <t>Instow</t>
  </si>
  <si>
    <t>Tewkesbury</t>
  </si>
  <si>
    <t>Whitford</t>
  </si>
  <si>
    <t>Aberavon</t>
  </si>
  <si>
    <t>Bacton</t>
  </si>
  <si>
    <t>Caldy</t>
  </si>
  <si>
    <t>Devoran</t>
  </si>
  <si>
    <t>Erith</t>
  </si>
  <si>
    <t>Hoole</t>
  </si>
  <si>
    <t>Lydstep</t>
  </si>
  <si>
    <t>Newbiggin by the Sea</t>
  </si>
  <si>
    <t>Portmellon</t>
  </si>
  <si>
    <t>Seabrook</t>
  </si>
  <si>
    <t>Tadcaster</t>
  </si>
  <si>
    <t>Worms Head Rhossili</t>
  </si>
  <si>
    <t>Botley</t>
  </si>
  <si>
    <t>Rowhedge</t>
  </si>
  <si>
    <t>Beachy Head</t>
  </si>
  <si>
    <t>Devonport</t>
  </si>
  <si>
    <t>Hartland</t>
  </si>
  <si>
    <t>Blackfriars</t>
  </si>
  <si>
    <t>Ayresome</t>
  </si>
  <si>
    <t>Cei Bach</t>
  </si>
  <si>
    <t>Walcot</t>
  </si>
  <si>
    <t>Brake</t>
  </si>
  <si>
    <t>Traethgwyn</t>
  </si>
  <si>
    <t>Port Mulgrave</t>
  </si>
  <si>
    <t>Pembrey</t>
  </si>
  <si>
    <t>Ashleworth</t>
  </si>
  <si>
    <t>Awre</t>
  </si>
  <si>
    <t>Benthall</t>
  </si>
  <si>
    <t>Berkeley</t>
  </si>
  <si>
    <t>Bewdley</t>
  </si>
  <si>
    <t>Arley</t>
  </si>
  <si>
    <t>Bridgnorth</t>
  </si>
  <si>
    <t>Brockweir</t>
  </si>
  <si>
    <t>Broseley</t>
  </si>
  <si>
    <t>Buildwas</t>
  </si>
  <si>
    <t>Caerleon</t>
  </si>
  <si>
    <t>Earley</t>
  </si>
  <si>
    <t>Elmore</t>
  </si>
  <si>
    <t>Epney</t>
  </si>
  <si>
    <t>Evesham</t>
  </si>
  <si>
    <t>Flaxley</t>
  </si>
  <si>
    <t>Framilode</t>
  </si>
  <si>
    <t>Goldcliffe</t>
  </si>
  <si>
    <t>Hanley</t>
  </si>
  <si>
    <t>Llanstephan</t>
  </si>
  <si>
    <t>Longney</t>
  </si>
  <si>
    <t>Lynton</t>
  </si>
  <si>
    <t>Madeley</t>
  </si>
  <si>
    <t>Minsterworth</t>
  </si>
  <si>
    <t>Mumbles</t>
  </si>
  <si>
    <t>Ogmore</t>
  </si>
  <si>
    <t>Oystermouth</t>
  </si>
  <si>
    <t>Pershore</t>
  </si>
  <si>
    <t>Portbury</t>
  </si>
  <si>
    <t>Shrewsbury</t>
  </si>
  <si>
    <t>Oldbury</t>
  </si>
  <si>
    <t>Tintern</t>
  </si>
  <si>
    <t>Turley</t>
  </si>
  <si>
    <t>Wadebridge</t>
  </si>
  <si>
    <t>Welshpool</t>
  </si>
  <si>
    <t>Worcester</t>
  </si>
  <si>
    <t>Portishead</t>
  </si>
  <si>
    <t>Stratford upon Avon</t>
  </si>
  <si>
    <t>Astly</t>
  </si>
  <si>
    <t>Axwater</t>
  </si>
  <si>
    <t>Coggan Pill</t>
  </si>
  <si>
    <t>Framington</t>
  </si>
  <si>
    <t>Hanchbatch</t>
  </si>
  <si>
    <t>Horspill</t>
  </si>
  <si>
    <t>Purton</t>
  </si>
  <si>
    <t>Seymour</t>
  </si>
  <si>
    <t>Tidenham</t>
  </si>
  <si>
    <t>Westbury</t>
  </si>
  <si>
    <t>Woolaston</t>
  </si>
  <si>
    <t>Pelaw</t>
  </si>
  <si>
    <t>Stonehouse</t>
  </si>
  <si>
    <t>Wynewater</t>
  </si>
  <si>
    <t>Bagillt</t>
  </si>
  <si>
    <t>Woolwich</t>
  </si>
  <si>
    <t>Beer Cove</t>
  </si>
  <si>
    <t>Saint Nicholas Bay</t>
  </si>
  <si>
    <t>Southend</t>
  </si>
  <si>
    <t>Ynys</t>
  </si>
  <si>
    <t>Bullo Pill</t>
  </si>
  <si>
    <t>Ostend</t>
  </si>
  <si>
    <t>Spurn</t>
  </si>
  <si>
    <t>Sully</t>
  </si>
  <si>
    <t>Baglan</t>
  </si>
  <si>
    <t>Hitcham</t>
  </si>
  <si>
    <t>Dunster Haven</t>
  </si>
  <si>
    <t>Kessingland Haven</t>
  </si>
  <si>
    <t>Minsmere Haven</t>
  </si>
  <si>
    <t>Slaughden</t>
  </si>
  <si>
    <t>Broomholm Hithe</t>
  </si>
  <si>
    <t>Happisburgh Hithe</t>
  </si>
  <si>
    <t>Waxham Hithe</t>
  </si>
  <si>
    <t>Northolle</t>
  </si>
  <si>
    <t>Southolle</t>
  </si>
  <si>
    <t>Bournemouth</t>
  </si>
  <si>
    <t>Studland</t>
  </si>
  <si>
    <t>Chapman's Pool</t>
  </si>
  <si>
    <t>Encombe</t>
  </si>
  <si>
    <t>Kimmeridge</t>
  </si>
  <si>
    <t>Flower's Barrow</t>
  </si>
  <si>
    <t>Bowleaze Cove</t>
  </si>
  <si>
    <t>Walditch Hive</t>
  </si>
  <si>
    <t>Chideock</t>
  </si>
  <si>
    <t>Burton Bradstock</t>
  </si>
  <si>
    <t>Godlingstone</t>
  </si>
  <si>
    <t>Ringstead</t>
  </si>
  <si>
    <t>Hornsea</t>
  </si>
  <si>
    <t>Newtown Haven</t>
  </si>
  <si>
    <t>Wootton Creek</t>
  </si>
  <si>
    <t>St Helen's Creek</t>
  </si>
  <si>
    <t>Skinburness</t>
  </si>
  <si>
    <t>Bourn Bridge</t>
  </si>
  <si>
    <t>Pyn Mill</t>
  </si>
  <si>
    <t>Downham Bridge</t>
  </si>
  <si>
    <t>Shotley to Catwey</t>
  </si>
  <si>
    <t>Shotley Creek</t>
  </si>
  <si>
    <t>Holbrook Creek</t>
  </si>
  <si>
    <t>Levington Creek</t>
  </si>
  <si>
    <t>Trimley Creek</t>
  </si>
  <si>
    <t>Walton Creek</t>
  </si>
  <si>
    <t>Hamford Water</t>
  </si>
  <si>
    <t>Walton Mill</t>
  </si>
  <si>
    <t>Birch Mill</t>
  </si>
  <si>
    <t>Wrong Oak</t>
  </si>
  <si>
    <t>Coast of Holland</t>
  </si>
  <si>
    <t>Dorefleet Mill</t>
  </si>
  <si>
    <t>Brestoflete</t>
  </si>
  <si>
    <t>Merseyflete</t>
  </si>
  <si>
    <t>Thornflete</t>
  </si>
  <si>
    <t>Strowde Mill</t>
  </si>
  <si>
    <t>Old Hall</t>
  </si>
  <si>
    <t>Skinners Wick Flete</t>
  </si>
  <si>
    <t>Bradwell Water</t>
  </si>
  <si>
    <t>Stanesgate</t>
  </si>
  <si>
    <t>Canewdon Creek</t>
  </si>
  <si>
    <t>Bawdewynes</t>
  </si>
  <si>
    <t>Clements Green</t>
  </si>
  <si>
    <t>Eyotts</t>
  </si>
  <si>
    <t>Battlesbridge (north)</t>
  </si>
  <si>
    <t>Battlesbridge (south)</t>
  </si>
  <si>
    <t>Barling Shore</t>
  </si>
  <si>
    <t>Wakering Haven</t>
  </si>
  <si>
    <t>Mylton Shore</t>
  </si>
  <si>
    <t>Byegoodes Hythe</t>
  </si>
  <si>
    <t>New Haven</t>
  </si>
  <si>
    <t>Dawlish</t>
  </si>
  <si>
    <t>Kenton</t>
  </si>
  <si>
    <t>Seaton</t>
  </si>
  <si>
    <t>St Katherine's Pill</t>
  </si>
  <si>
    <t>Crockern Pill</t>
  </si>
  <si>
    <t>Seamill Pill</t>
  </si>
  <si>
    <t>Brode Pill</t>
  </si>
  <si>
    <t>Skeys Pill</t>
  </si>
  <si>
    <t>Mere Pill</t>
  </si>
  <si>
    <t>Battens Pill</t>
  </si>
  <si>
    <t>Step Pill</t>
  </si>
  <si>
    <t>New Pill</t>
  </si>
  <si>
    <t>Chestle Pill</t>
  </si>
  <si>
    <t>Littleton Pill</t>
  </si>
  <si>
    <t>Cowhill Pill</t>
  </si>
  <si>
    <t>Sheperdine Pill</t>
  </si>
  <si>
    <t>Hill Pill</t>
  </si>
  <si>
    <t>Clapton Pill</t>
  </si>
  <si>
    <t>Conygore Pill</t>
  </si>
  <si>
    <t>Hallow Hasyll Pill</t>
  </si>
  <si>
    <t>Dynmore Pill</t>
  </si>
  <si>
    <t>Church Pill</t>
  </si>
  <si>
    <t>Bible Gutters Pill</t>
  </si>
  <si>
    <t>Hock Pill</t>
  </si>
  <si>
    <t>Longmarsh Pill</t>
  </si>
  <si>
    <t>Innar Pill</t>
  </si>
  <si>
    <t>Walden's Pill</t>
  </si>
  <si>
    <t>Horse Pill</t>
  </si>
  <si>
    <t>Grange Pill</t>
  </si>
  <si>
    <t>Ley Pill</t>
  </si>
  <si>
    <t>Cone Pill</t>
  </si>
  <si>
    <t>Elberton Pill</t>
  </si>
  <si>
    <t>Lydney Pill</t>
  </si>
  <si>
    <t>Pirton Pill</t>
  </si>
  <si>
    <t>Gatcombe Creek</t>
  </si>
  <si>
    <t>Brims Pill</t>
  </si>
  <si>
    <t>Oldland Pill</t>
  </si>
  <si>
    <t>Throughpill</t>
  </si>
  <si>
    <t>Stockwell Pill</t>
  </si>
  <si>
    <t>Fulmede Pill</t>
  </si>
  <si>
    <t>Perry Pill</t>
  </si>
  <si>
    <t>Collow Pill</t>
  </si>
  <si>
    <t>Caporne Pill</t>
  </si>
  <si>
    <t>Newnham Creek</t>
  </si>
  <si>
    <t>Hawkins Pill</t>
  </si>
  <si>
    <t>Broadoak Pill</t>
  </si>
  <si>
    <t>Garden Pill</t>
  </si>
  <si>
    <t>Reculver</t>
  </si>
  <si>
    <t>Conyer</t>
  </si>
  <si>
    <t>Oreston</t>
  </si>
  <si>
    <t>Morewellham</t>
  </si>
  <si>
    <t>Skots Gutter</t>
  </si>
  <si>
    <t>New Romney</t>
  </si>
  <si>
    <t>Little Holland</t>
  </si>
  <si>
    <t>Helston</t>
  </si>
  <si>
    <t>Thorne</t>
  </si>
  <si>
    <t>Tunstall Ive</t>
  </si>
  <si>
    <t>Broustet Cricke</t>
  </si>
  <si>
    <t>Thefflet Crick</t>
  </si>
  <si>
    <t>Brought Haven</t>
  </si>
  <si>
    <t>Melton Cricke</t>
  </si>
  <si>
    <t>Hessle Haven</t>
  </si>
  <si>
    <t>Marflet Crick</t>
  </si>
  <si>
    <t>Hedon Haven</t>
  </si>
  <si>
    <t>Patrinton Haven</t>
  </si>
  <si>
    <t>Kellingame Haven</t>
  </si>
  <si>
    <t>head</t>
  </si>
  <si>
    <t>headID</t>
  </si>
  <si>
    <t>alias</t>
  </si>
  <si>
    <t>inward</t>
  </si>
  <si>
    <t>goods_in</t>
  </si>
  <si>
    <t>outward</t>
  </si>
  <si>
    <t>goods_out</t>
  </si>
  <si>
    <t>tbc</t>
  </si>
  <si>
    <t>decayed</t>
  </si>
  <si>
    <t>repairable</t>
  </si>
  <si>
    <t>costs</t>
  </si>
  <si>
    <t>customhouse</t>
  </si>
  <si>
    <t>inheritance</t>
  </si>
  <si>
    <t>rent</t>
  </si>
  <si>
    <t>commodious</t>
  </si>
  <si>
    <t>repair</t>
  </si>
  <si>
    <t>creeks_head_belong_other</t>
  </si>
  <si>
    <t>distance_land_water</t>
  </si>
  <si>
    <t>shires</t>
  </si>
  <si>
    <t>alternative_house</t>
  </si>
  <si>
    <t>owner</t>
  </si>
  <si>
    <t>value</t>
  </si>
  <si>
    <t>years</t>
  </si>
  <si>
    <t>customer</t>
  </si>
  <si>
    <t>cu_deputy</t>
  </si>
  <si>
    <t>controller</t>
  </si>
  <si>
    <t>co_deputy</t>
  </si>
  <si>
    <t>searcher</t>
  </si>
  <si>
    <t>se_deputy</t>
  </si>
  <si>
    <t>domestic</t>
  </si>
  <si>
    <t>foreign</t>
  </si>
  <si>
    <t>evasion</t>
  </si>
  <si>
    <t>TNA E 159/350</t>
  </si>
  <si>
    <t>Decay at the end of the quay likely to be 'the utter ruin' 'if speedy remedy be not had'. Previously repaired by Nicholas Halswell (customs officer). Stone for repair to be taken from the old castle.</t>
  </si>
  <si>
    <t>The Customer uses his own house.</t>
  </si>
  <si>
    <t>26s 8d</t>
  </si>
  <si>
    <t>h</t>
  </si>
  <si>
    <t>Half and acre of ground within the castle called the Castle Green; timber from Queen's Wood  to be used for building.</t>
  </si>
  <si>
    <t>Crown</t>
  </si>
  <si>
    <t>Busier than in times past.</t>
  </si>
  <si>
    <t>victuals, salt, wine, coal, wood</t>
  </si>
  <si>
    <t>Decayed by a parocke which hath increased within the weir', which the inhabitants of Minehead are bound to repair by the Charter.</t>
  </si>
  <si>
    <t>A house is rented by the Customer at his own expense.</t>
  </si>
  <si>
    <t>6s</t>
  </si>
  <si>
    <t>b</t>
  </si>
  <si>
    <t>16 / 24</t>
  </si>
  <si>
    <t>Robert Smyrke</t>
  </si>
  <si>
    <t>Thomas Pers</t>
  </si>
  <si>
    <t>William Beamont</t>
  </si>
  <si>
    <t>Axewater</t>
  </si>
  <si>
    <t>o</t>
  </si>
  <si>
    <t>Porlock Quay</t>
  </si>
  <si>
    <t>Decayed 50 years ago by the death of a great number of inhabitants including merchants, following which the peir and other defences were not maintained. The mouth of the haven has been stopped by the violence of the sea casting in sand and gravel, causing ships to unload in the Thames or at sea; merchants are forced to send their wares to Norwich by carts . The decay is evident in the large ancient buidlings at Norwich, some of which are decayed and unoccupied. Inhabitants of Yarmouth used to be occupied in the Iceland fishing trade, and finding coastal trade subject to 'great charges &amp; discouragement' they seek to live on the land by farming, handicrafts or other occupations. Nevertheless, great sums have already been spent on trying to mend the haven. Repair is very necessary, but no estimate of the cost can be made; the 'chief defence thereof is to be made by 2 great peirs in to the main Sea which is to be considered only by discrete and expert workmen'.</t>
  </si>
  <si>
    <t>A house is already built in West Street 'against the crane or loading place' for the safe resort of strangers and others.</t>
  </si>
  <si>
    <t>___ Lavyle</t>
  </si>
  <si>
    <t>33s p.a., plus £6 13s 4d to make it fit for purpose</t>
  </si>
  <si>
    <t>The only port for the city of Norwich, as also for the relief and help of the most part of Norfolk and Suffolk, by three great rivers descending 20 miles and more.</t>
  </si>
  <si>
    <t>Cley (Blakeney Haven)</t>
  </si>
  <si>
    <t>The Customer's Deputy uses his own house</t>
  </si>
  <si>
    <t>A house should be built or purchased in Cley near the loading place there.</t>
  </si>
  <si>
    <t>Sir Christopher Heydon</t>
  </si>
  <si>
    <t>40 marks</t>
  </si>
  <si>
    <t>Barnarde Base</t>
  </si>
  <si>
    <t>Extends to the towns of Cley, Wiveton, and Snitterley, which are no more than 2 miles from the sea. More frequented than Dunwich and Orford Haven.</t>
  </si>
  <si>
    <t>Snitterley (aka Blakeney)</t>
  </si>
  <si>
    <t>Impaired by the enclosure of marshland, preventing the scouring which used to cleanse the haven. Necessary for the enclosures to be reopened, because much of the town of Dunwich has been consumed by the sea but it remains liable for a large fee farm.</t>
  </si>
  <si>
    <t>The Customer's Deputy uses his own house, although a house is provided by the burgesses of Dunwich within the Market House some distance from the haven.</t>
  </si>
  <si>
    <t>A house would be better situated at Walberswick.</t>
  </si>
  <si>
    <t>George Waller</t>
  </si>
  <si>
    <t>Serves Dunwich, Walberswick, and Southwold. Frequented mainly with wares appertaining to shipping and fishing, being but a fisher town.</t>
  </si>
  <si>
    <t>The Customer's Deputy uses his own house, although a house is provided by the burgesses of both Orford and Aldeburgh within the town of Aldeburgh.</t>
  </si>
  <si>
    <t>The house at Aldeburgh is more convenient than Orford.</t>
  </si>
  <si>
    <t>Francis Colterman</t>
  </si>
  <si>
    <t>Serves Orford and Aldeburgh. Frequented mainly with wares appertaining to shipping and fishing, being but a fisher town.</t>
  </si>
  <si>
    <t>Woodbridge (Bawdsey Haven)</t>
  </si>
  <si>
    <t>A house in the Roode Street should be purchased.</t>
  </si>
  <si>
    <t>William Smythe</t>
  </si>
  <si>
    <t>Nicholas Burwell</t>
  </si>
  <si>
    <t>Extends to Woodbridge. More frequented than Dunwich and Orford Haven. Three quays at Woodbridge named the Lord's Quay (or common quay), Pooteys Quay, and Smythe's Quay, all within the space of a furlong; the latter two quays were erected with the consent of the lord of the manor of Woodbridge for the use of their owners only, and it is thought better that these be stopped for the better management of the customs.</t>
  </si>
  <si>
    <t>Decayed and stopped up by the sea within the past 40 years or more; to be continued only as a common drain.</t>
  </si>
  <si>
    <t>A 500-foot wooden pier is decayed and carried away by the sea to the utter decay of the town and surrounding country, being part of the greatest tillage and increase of corn in Norfolk; all noble men and others used to make their provisions of grain here, but now have to use Cley and Yarmouth.</t>
  </si>
  <si>
    <t>Mundesley Hithe</t>
  </si>
  <si>
    <t>grain</t>
  </si>
  <si>
    <t>Orford Haven</t>
  </si>
  <si>
    <t>It is well known that 'the great supportation of the City consisteth in merchandise', and it is the chief port for foreign imports, 'and being now finished will be the only succour'; the port has been fifteen years in the making and yet not finished, having already cost 2 or 3 thousand pounds.</t>
  </si>
  <si>
    <t>The Customer sits at the Exchequer within the Castle. A separate Custom House exists for the collection of customs due to the City.</t>
  </si>
  <si>
    <t>There are no other creeks to which vessels of any burthen can attend, only lighters and small boats which may unload at their owners' pleasure.</t>
  </si>
  <si>
    <t>It is somewhat decayed by reason the most of the merchants of the Staple frequenting the said port inhabit the country and not the town, and therefore do not use the trade to bring in merchandise; for the wools they do carry out of this realm; And also by reason that there is few merchants inhabiting within the said port free of the house amongst the Merchant Venturers whereby the trade into Flanders is taken from them which is among the other a great occasion of the decaying of the said port and traffic to and from the same. One of the best and chiefest wharfs within the town, a common wharf, is in decay and ought to be repaired by those of the Steelyard in London who hath a house there, and some of their company did inhabit and trade both inward and outward, but now they let the house out.</t>
  </si>
  <si>
    <t>The Custom House is the chamber of the gatehouse of the manor place of Hawlegarthe, which the mayor and burgesses of Boston claim to be theirs by purchase; they made a claim in the Exchequer Court for a reasonable rent, and it has recently be repaired at the expense of the Customs. Considered to be worth 20s p.a. or £20 purchase.</t>
  </si>
  <si>
    <t>It is beautified with a fair haven and hath safe harbouring for ships and goods coming to the same and an apt place for the serving all the county of Lincolnshire as the counties of Nottingham, Derby, Leicester, and Northampton with wares and victuals.</t>
  </si>
  <si>
    <t>Not mete to be continued for merchandise, but only for the supply of fuel.</t>
  </si>
  <si>
    <t>wood, coal, turf, victuals</t>
  </si>
  <si>
    <t>In decay for 20 years; not mete to be continued for merchandise, but only for the supply of fuel. Saltfleet  easier to repair than Wilgrip.</t>
  </si>
  <si>
    <t>£200 together with Wilgrip.</t>
  </si>
  <si>
    <t>Nicholas Viewe; Henry Daye</t>
  </si>
  <si>
    <t>In decay for 20 years; not mete to be continued for merchandise, but only for the supply of fuel.</t>
  </si>
  <si>
    <t>£200 together with Saltfleet.</t>
  </si>
  <si>
    <t>Thomas Greene; John Norton</t>
  </si>
  <si>
    <t>A pore beggarlye markett Towne and wherein dothe inhabytte no merchaunt or other person that useth any trafique of merchantdrise'</t>
  </si>
  <si>
    <t>The Customer rents his own house to be used by the Customs.</t>
  </si>
  <si>
    <t>There is a house in Poole that standeth very commodious for the Customhouse there; now in the occupation of one John Mallack by lease for 53 years, a part of which house called the over room containing 50 feet in length and 24 feet in breadth will be sufficient for the purpose of the Customs.</t>
  </si>
  <si>
    <t>Lord Mountjoy</t>
  </si>
  <si>
    <t>The port of Poole is most and best frequented of any place within the shire of Dorset, and is well and sufficiently maintained and repaired by the township of Poole. West Lulworth less frequented than Weymouth and Lyme.</t>
  </si>
  <si>
    <t>West Lulworth</t>
  </si>
  <si>
    <t>Thomas Clyffe</t>
  </si>
  <si>
    <t>There is a jetty that is utterly decayed and fallen down which if it were new made and re-edified would be very beneficial aswell unto the Queen's Majesty in enlarging her Highness's Customs as also to the Commonwealth of the country thereabouts, for that the said creek standeth most commodious for all the said shire and great pity it were if it should noe be re-edified.</t>
  </si>
  <si>
    <t>The [deputy] Customer occupied one little house for the purpose of the Customs.</t>
  </si>
  <si>
    <t>6s 8d</t>
  </si>
  <si>
    <t>Owen Raynolds</t>
  </si>
  <si>
    <t>At Lyme there is a place of harbour for ships and other vessels that shall arrive there called the Cobb which is decayed, the reparations and continual maintenance whereof hath and will be so chargeable to the inhabitants there that they shall not be able to continue the same and thereby the said creek of Lyme will be utterly decayed for ever to the great diminution of the Queen's Majesty's Customs and to the great prejudice of the Commonwealth thereabouts, except it will please the Queen's Majesty to allow some yearly portion out of her Highness's Customs there as before now it hath been for the continual maintenance thereof.</t>
  </si>
  <si>
    <t>A house is hired for the purpose of the Customs, and is very commodious for that purpose.</t>
  </si>
  <si>
    <t>John Edgar</t>
  </si>
  <si>
    <t>ropes</t>
  </si>
  <si>
    <t>stuff made of hemp to be carried by water to Devon and Cornwall</t>
  </si>
  <si>
    <t>Sanwiche</t>
  </si>
  <si>
    <t>marble, stones, and paviours to be carried by water to London and elsewhere</t>
  </si>
  <si>
    <t>diverse wares to be carried by water to the port of Poole</t>
  </si>
  <si>
    <t>It would be well re-edified so that a ship of 300 tones may come thither.</t>
  </si>
  <si>
    <t>Formerly the chief port town of Dorset</t>
  </si>
  <si>
    <t>Among the places where there may be wares laden and unladed which if they were stopped would be no prejudice to the Queen's Majesty's Customes nor the Commonwealth.</t>
  </si>
  <si>
    <t>Shipmanspole</t>
  </si>
  <si>
    <t>Bolheys</t>
  </si>
  <si>
    <t>Walditch Hithe</t>
  </si>
  <si>
    <t>Borton</t>
  </si>
  <si>
    <t>The Custom House is in good repair and standeth within the town not far from the water &amp; convenient for that purpose, as the Customers themself confesseth; the same house doth belong to the Incorporation of the town of Kingston upon Hull.</t>
  </si>
  <si>
    <t>The only port that serves all Yorkshire with merchandise inward and outward. All the merchandise that is either laded out or brought in either by merchants of York or others is only laded &amp; unladed at Hull, except it be corn or coals, the cloth, lead &amp; other merchandise laded by merchants of York be brought from York to Hull in lighters &amp; there laded &amp; so is the merchandise brought over by them unladed at Hull &amp; carried up in lighters. Coal cometh to Scarborough and the other creeks to serve the country there which is a plain country lacking fuel. All the merchants' staithes in Hull join to the river or haven where the ships lie and there and from thence they lade forth and take in all their wares and merchandises; their staithes be very nigh their ships, and other place there is not to be lade nor unlade at for their dwelling houses do join to the haven as Thames Street doth to the river, and their quays or wharves be on the backsides of their houses, and as the Customers there confess the Custom of Hull what by increase of the traffic there and by the new Impost of wIne and cloth is at this day increased from 400 pounds to 2 thousand pounds or thereabouts, but this last year by reason of stay of merchants the same was diminished much.</t>
  </si>
  <si>
    <t>Houses stand conveniently for the purpose of the Customs.</t>
  </si>
  <si>
    <t>30 / &gt;50</t>
  </si>
  <si>
    <t>Standing on the River of Ouse that falleth into Humber.</t>
  </si>
  <si>
    <t>coal</t>
  </si>
  <si>
    <t>corn</t>
  </si>
  <si>
    <t>19 / 44</t>
  </si>
  <si>
    <t>John Clarke</t>
  </si>
  <si>
    <t>Robert Couplande</t>
  </si>
  <si>
    <t>25 / 56</t>
  </si>
  <si>
    <t>William Lutter</t>
  </si>
  <si>
    <t>In times past hath had ships of merchandise. But within this 30 years is much decayed aswell by the decay of their pier as by loss of their ships in the wars northwards. And the same creek of Scarborough as all merchants declare is mete to be maintained both for that it is the best and almost only succour for ships betwixt the mouth of Humber and Holy Island in all storms the winds being on the east or north or betwixt both And also for that the most part of this coast ling and haberdyne is there made, and for that purpose the inhabitants traveleth for bay salt &amp; many times in storms strangers hath heretofore when the pier was maintained brought thither wines, hops, and other merchandises. Mete to be continued as well for the trade of fishing there used as for bringing of Newcastle coals to serve the country there, &amp; especially for preservation of all ships that shall travel on this coast.</t>
  </si>
  <si>
    <t>There is at Scarborough a house occupied by the Cusomer &amp; his deputies as their Custom House which standeth in very convenient place to the water and is in convenient repair &amp; estate, the inheritance thereof is in the Incorpration of that town.</t>
  </si>
  <si>
    <t>3s 4d</t>
  </si>
  <si>
    <t>30 / 60</t>
  </si>
  <si>
    <t>Richard Conyers</t>
  </si>
  <si>
    <t>John Wetherell</t>
  </si>
  <si>
    <t>William Harwoode</t>
  </si>
  <si>
    <t>John Hanteclyffe</t>
  </si>
  <si>
    <t>Newcastle upon Tyne</t>
  </si>
  <si>
    <t>Custom House belongs to the Town of Newcastle, and is in good repair, paid for at the expense of the Town.</t>
  </si>
  <si>
    <t>No rent paid</t>
  </si>
  <si>
    <t>More frequented and haunted with merchants and merchandises than any other creek belonging to it.</t>
  </si>
  <si>
    <t>Little frequented or haunted with traffic of merchants or merchandises.</t>
  </si>
  <si>
    <t>Hartlepool is very much in decay and yet mete to be continued for traffic, and that it hath been long in decay, and as we are informed by the occasion of the loss of 22 ships with their goods by stress of weather about 80 years past, as also by the great decay of the pier, and that it is necessary for the service of Her Majesty and Commonwealth of the country there adjoining to be repaired, the charges of the same so far as we can estimate not having sufficient artificers to entrust us therein will amount to the sum of 300 marks.</t>
  </si>
  <si>
    <t>300 marks</t>
  </si>
  <si>
    <t>Custom House belonging to the Crown is presently in utter ruin and decay. There is an other house within the town of Hartlepool the site whereof more fit and commodious for the better service of Her Majesty than the other decayed house, and that it was of the late inheritance of the dissolved monastery of St Tagusses and as we are informed in lease to the Lord Scroope for 6 years yet to come of the yearly rent of 8s. We find the said house in decay and that £5 would repair it.</t>
  </si>
  <si>
    <t>8s</t>
  </si>
  <si>
    <t>James Thorpe</t>
  </si>
  <si>
    <t>The pier of Whitby is in great ruin whereby the creek there is much in decay, and we think it needful to be repaired.</t>
  </si>
  <si>
    <t>A house belonging to the town and in good repair is used by the customs without payment.</t>
  </si>
  <si>
    <t>20s</t>
  </si>
  <si>
    <t>James Harryson</t>
  </si>
  <si>
    <t>The port and haven is as well able to receive and have the repair of all merchants and merchandises for the safety of their ships and goods as ever it was.</t>
  </si>
  <si>
    <t>There is a part of a house wherein the Customers usually do keep their office in and is now called the Custom House of the said port of Southampton. It belongs to the town, and 40s rent is paid to the lessee of the town, and it is very commodious and in good repair. The house might be bought for £50 or hired for £3 per annum.</t>
  </si>
  <si>
    <t>40s</t>
  </si>
  <si>
    <t>Southampton is more frequented and haunted with merchants and merchandises than any of the havens and creeks thereunto belonging now are, and yet the same not so much frequented with the traffic with merchants and merchandises as it hath been for yon space of twenty years last past, by reason that the port is not frequented and haunted as it hath been with the repair of the carracks of Genoa [Jeane], and other great ships of Venice within this twenty years did lade and unlade all their merchandises at the said port and now the Venetians since that time have made their repair to Margate [Mergatte] where they do unlade, not only to the great hindrance and decay of the inhabitants of the said Town of Southampton but also (as they say) to the great deceit and diminishing of the Queen's Majesty's Customs as well inward as outward. There are three store houses upon the West Quay there, that have been occupied (as we are informed) for the laying of cables, anchors, ordinance, and other furniture for the ships of the merchants there, and also sometimes for sea coals, which store houses be not at this present in the occupation of any merchants there.</t>
  </si>
  <si>
    <t>Portsmouth Haven and Newport Haven in the Isle of Wight is now most frequented and haunted with the traffic of merchants and merchandises and be most mete and very necessary to be continued.</t>
  </si>
  <si>
    <t>There are four store houses nigh the water side which as they have reported no merchants there and used any merchandises.</t>
  </si>
  <si>
    <t>There is one store house nigh the water side not used with merchandises.</t>
  </si>
  <si>
    <t>Decayed by reason of lading of the prince's timber out of the New Forest from thence to Portsmouth and to all the fortresses and castles within the county of Southampton, and into the Islands of Jersey, Guernsey, and Alderney, and that within the space of 28 years past, and that the same is very necessary to be repaired specially for the service of the Queen's Majesty and also for the Commonwealth of the whole county thereabouts and the Isle of Wight, and £40 will repair the same with timber.</t>
  </si>
  <si>
    <t>Wutton Creek</t>
  </si>
  <si>
    <t>The allegation of the mayor and other the inhabitants of the port town of Lynn, how and by what occasion the said port is decayed.
Imprimis they allege that in time past there was used much clothing in the said port town of clothes called Lynn Whitts, whereof the most part were conveyed on the seas as well by the inhabitants there as by merchants strangers who came for the same and brought in other merchandise the which clothing hath been of long time decayed by reason of the great mass of unwrought wools carried over by the Staplers, so as in the parts beyond the seas they practised there the making of such cloths themselves whereby the vent of the said Whitts decayed and aswell the people that were set on work thereby as the merchants trade of occupying the same did soon decay &amp; diminish, and consequently the town fell to great ruin. And the wonted repair of merchant strangers is lately withdrawn by whom the town did utter great plenty of corn, which is one of the principallest merchandises of this port beside the said cloths.
They further allege that in time past they had free liberty to traffic with their cloths and other merchandise unto Flanders &amp; the Low Countries without any impeachment, whereof now they be inhibited by reason of the Company of the Merchant Venturers who restraineth all men except such as be of the said company, or at least all other be driven to seek such corners &amp; live in such fear of their straight orders as few have pleasure to traffic of the seas.
They also allege that the inhabitants of the said port in time past had great traffic into Iceland to their great benefit, the which they be now also inhibited by reason of the King of Denmark will not permit them neither to buy nor sell as at that time they did.</t>
  </si>
  <si>
    <t>The Custom House belongs to the town, and is lent to the Crown officers without rent. It serves the purpose reasonably well. There is cost to be done to make the passage new up into it, glazing, and the gutters, costing no more than £20. The mayor and brethren are contented that Her Highness shall have it for ever by such assurance as her Majesty's Council can devise for 4 shillings of yearly rent &amp; bearing the reparations, reserving to themselves the lower part which is the Condytt House of the said town.</t>
  </si>
  <si>
    <t>Decayed and not so well frequented &amp; haunted as it hath been in times past, but yet much better frequented than any of the rest of the creeks be. Other decayed creeks there be which we speak not of becasue we see no necessity to repair them. The west side of the town of Lynn is builded upon the waters side and all their warehouses &amp; storehouses be opened upon the same so that they may receive &amp; deliver wares &amp; merchandises in &amp; out of the same warehouses to the fraud of the Queen's Majesty if great attendance be not given by her Highness's officers; and as to any of the said creeks we find no such place of suspicion.</t>
  </si>
  <si>
    <t>Dersingham with Snettisham</t>
  </si>
  <si>
    <t>coal, salt, fish</t>
  </si>
  <si>
    <t>No Custom House is needed.</t>
  </si>
  <si>
    <t>Of Lynn's four creeks, Burnham and Wells be the most frequented &amp; haunted with merchandise, and as we think neither they nor any of the other rest may be spared for that they be necessary aswell for the bringing in of coal, salt, and fish, as also for the loading and transporting of grain out of those quarters which is the greatest commodity of that country by reason of the great plenty of the same there.</t>
  </si>
  <si>
    <t>Wells</t>
  </si>
  <si>
    <t>Wells next the Sea</t>
  </si>
  <si>
    <t>Lately part decayed &amp; not so much haunted nor frequented with merchants &amp; merchandises as afore time hath been, partly for that the subjects of Scotland and also our subjects of lawland toward Scotland hath no such repair nor access to the said port &amp; city for merchandises as afore time they have had; Secondary, the decay of a bridge called Eden Bridge whereby the subjects had recourse and passage; And thirdly the subjects may have no course and traffic of merchandises to the City; And the said port and City is mete to be maintained.</t>
  </si>
  <si>
    <t>There is no Customs House, but one Thomas Marcopp Esq is Customer appointed for the Queen's Majesty, who receiveth such tolls and customs pertaining to the Queen's Majesty there, and payeth yearly rent &amp; farm for the same to the Queen's Majesty.</t>
  </si>
  <si>
    <t>Nicholas Marcopp, Roland Thornborowe</t>
  </si>
  <si>
    <t>A dry port; mete to be continued for maintenance of the city &amp; subjects there.</t>
  </si>
  <si>
    <t>No Customs House; such customs, tolls, and duties as appertaineth the prince there is one Thomas Marcopp Esq Customer of the port at Carlisle &amp; his deputy that yearly receiveth the same to the Queen's Majesty's use. Creek in the inheritance of William Pennyngton Esq.</t>
  </si>
  <si>
    <t>No Customs House; such customs, tolls, and duties as appertaineth the prince there is one Thomas Marcopp Esq Customer of the port at Carlisle &amp; his deputy that yearly receiveth the same to the Queen's Majesty's use. Creek in the inheritance of Sir Thomas Chalynor.</t>
  </si>
  <si>
    <t>No Customs House; such customs, tolls, and duties as appertaineth the prince there is one Thomas Marcopp Esq Customer of the port at Carlisle &amp; his deputy that yearly receiveth the same to the Queen's Majesty's use. Creek in the inheritance of Henry Curwen Esq.</t>
  </si>
  <si>
    <t>Aylnefoot</t>
  </si>
  <si>
    <t>No Customs House; such customs, tolls, and duties as appertaineth the prince there is one Thomas Marcopp Esq Customer of the port at Carlisle &amp; his deputy that yearly receiveth the same to the Queen's Majesty's use. Creek in the inheritance of  John Senows Esq.</t>
  </si>
  <si>
    <t>Not commonly used nor occupied with any traffic or trade of merchandise.</t>
  </si>
  <si>
    <t>No Customs House; such customs, tolls, and duties as appertaineth the prince there is one Thomas Marcopp Esq Customer of the port at Carlisle &amp; his deputy that yearly receiveth the same to the Queen's Majesty's use.</t>
  </si>
  <si>
    <t>Burstedhill</t>
  </si>
  <si>
    <t>Not mete to be continued for sundry causes.</t>
  </si>
  <si>
    <t>No Customs House; such customs, tolls, and duties as appertaineth the prince there is one Thomas Marcopp Esq Customer of the port at Carlisle &amp; his deputy that yearly receiveth the same to the Queen's Majesty's use. Creek in the inheritance of the Lord Dacre.</t>
  </si>
  <si>
    <t>Orwell Haven</t>
  </si>
  <si>
    <t>Partly decayed and not so much frequented as heretofore it hath been, and so hath continued by the space of 20 years last past, the occasion thereof been diverse. First no great ship or vessel above the burden of 40, 50, or 60 tons came or may come any further upwards towards the port of Ipswich than Downham Bridge, where may ride a vessel of 100 tons. Also, the said stream is partly landed up by certain mills erected at Ipswich Town End, and so upwards to the head of this stream where, as we are informed, the salt water hath had his course at a full sea into the main land three miles, and hath repulsed the fresh water casuing it to swell six miles above Ipswich; and now the salt water is so strengthened by the said mill dams that it is stopped at Ipswich so that the said salt water at the flood can not have his full course up the river, as before the erecting of those mills it was accustomed thereby giving the fresh water such head &amp; repulse as at the low ebb the violence thereof cannot drive &amp; scour down all such sand, ooze, and other silt as the sea commonly at every flowing water bringeth up as in time past. Also all the rubbish, filth, and baggage of the whole town of Ipswish is not weekly carried by cart into the fields (as in London) and other well-ordered towns, but thrown into the streets &amp; back lanes, &amp; with every rain water washed into the haven, by which means the channel of the said stream lying as it doth even crookedly as an eel, is of late years very much impaired, which things as well for the better maintenance of the port as of that town is very needfull and requisite to be reformed &amp; amended, the costs &amp; charges whereof by estimation will amount to the sum of 1000 marks.</t>
  </si>
  <si>
    <t>There is a Custom House belonging to the said port at the west end of the common warehouse of the said town, beneath under a loft, parcel &amp; belonging to the said warehouse, which Custom House containeth in length 20 feet and in breadth 14 feet, and standeth directly over against the quay of that port, having a certain open gallery or walking place before the same of 9 feet wide, standing upon posts with rails for men to lean upon, and is sufficiently well-repaired at the charges of the bailiffs of the same town and so is to be continued. The rent thereof is by year to the bailiff and burgesses of the said town 20 shillings; and the residue of that storehouse contains in length 90 feet in breadth 20 feet.</t>
  </si>
  <si>
    <t>At Ipswich is a house more apt &amp; commodious to be purchased of one Raynbow for a Custom House there for the better oversight of Her Majesty, the inheritance where of will cost [blank].</t>
  </si>
  <si>
    <t>It is manifest unto us by examination and view of the creeks &amp; places aforesaid [under the supervision of Ipswich] that ware and merchandises have been of late time &amp; some of long continuance used to be taken in &amp; discharged at many of the forenamed creeks &amp; lading places, but for the better service of the Prince &amp; benefit of the Country, we think them not mete so to be continued or suffered, but rather to be all damned &amp; disallowed (Except Ipswich, Harwich, Colchester Hithe, Maldon, Brightlingsea, &amp; Leigh), because at all the other places commonly wares, merchandises, victuals, and all other commodities of this Realm specially from &amp; out of the countries adjoining Corn &amp; victuals, merchandises &amp; others have been and daily be transported into the parties of beyond the Seas &amp; to all other ports &amp; creeks within this Realm at all men's pleasures without the knowledge or consent of the Customers, Controllers, or Searcher, as well to the deceit of the Prince as also to the great lack and discommodity of the said country adjoining. Francis Jermye Esq hath a house standing upon the haven there very suspiciously, whereout diverse merchandises have been &amp; may be conveyed from time to time without the assent or knowledge of any the Customers or other officers.</t>
  </si>
  <si>
    <t>We think it very mete &amp; expedient for the good service of the Prince to have a storehouse at Harwich &amp; the Customer  to have a deputy always resident there because that the said town of Harwich standeth at the mouth of the water that taketh his course to Ipswich and is of ancient time called Orwell Haven, which is of such depth before the town of Harwich as any ship may come in and out at a low water, &amp; diverse and sundry times the ships and other vessels of foreign parties are driven to lie before the said town, sometimes for extremity of weather, sometimes of nexessity of victuals, and many times to make sale of such wares &amp; merchandises as they have in freight; And because that there is neither the Customer nor his deputy resident in the said town of Harwich and there ships many times being of such burthen as they are not able to pass to Ipswich by the deacy of the haven, And yet if they were they must observe the tides which require sometimes a longer abode than they are able to suffer they are compelled to depart without making sale of any their said ware &amp; merchandises to the great hindrance of the Queen's Majestry of her Custom and loss and prejudice to the country. And yet we think it not mete that the said storehouse at Harwich should receive or discharge any ware or merchandises but in such cases of necessity, and that for the causes ensuing: One is if it were understand to the enemy that the whole traffic of charging and discharging were at that place and that the whole substance and wealth of ware &amp; merchandises aswell inward as outward remained there from time to time, &amp; knowing that they might come in and out at all times at their pleasure, the town also lying in such an Andle, and so environed with water as there is no passage to the same by land but at one street so that if the enemies should approach they might easily enter, spoil, and fire the town before the country could come to the rescue thereof, unless the Prince should defend it continually with a garrison of men, which were more charge than gain; The other is it will be an utter decay to the Queen's Majesty's town and port of Ipswich and to the whole country adjoining a great trouble &amp; unquietness of the rest of the country which now have their wares &amp; merchandises discharged 7 or 8 miles within the land and then should be driven to make their carriage so much further from their ancient trade &amp; dwelling places. Also, there is a house claimed to be the Duke's Grace's of Norfolk holden of her Majesty as of her manor there by the rent of 8d per annum which house will be very apt &amp; commodious for that service, &amp; is in much ruin &amp; decay, the reparations whereof will cost by estimation £20, but what the charges of the purchase thereof will be we know not.</t>
  </si>
  <si>
    <t>Lading place where commonly small boats do lade at all times.</t>
  </si>
  <si>
    <t>Men may &amp; do use to lade with ships &amp; boats all the length of the coast of Holland.</t>
  </si>
  <si>
    <t>[Precise location not identified]</t>
  </si>
  <si>
    <t>The Queen's Town, parcell of the Cinq Ports, which at all times hath been a lading place as well to transport merchandises into the parts beyond the sea as from port to port within the Realm, so is mete to be continued &amp; the same is a place mete for the building of the Queen's Majesty's ships.</t>
  </si>
  <si>
    <t>Within the liberties of Brightlingsea.</t>
  </si>
  <si>
    <t>A lading place of the Earl of Oxford.</t>
  </si>
  <si>
    <t>Colchester Hythe</t>
  </si>
  <si>
    <t>There is but one Custom House belonging to all the creeks [of Ipswich] and that is at Colchester Hythe, and standeth commodiously enough for the service of that creek even right over &amp; against the quay and crane there. Rent payable to the bailiffs of Colchester as to her Highness's Fee Farm of that town, which Custom House is at this present in good and sufficient reparations, and so is to be continued by the bailiffs of that town.</t>
  </si>
  <si>
    <t>[?]20s</t>
  </si>
  <si>
    <t>Thomas Washyngton, William Babyngton.</t>
  </si>
  <si>
    <t>An ancient lading place. At Colchester Hythe is a certain warehouse erected of late viz within 6 or 7 years last past within one arrow shot beneath and from the crane to the seawards, where not long sithence as is declared &amp; said merchandises &amp; wares have been laden &amp; carried in to the parties of beyond seas without the knowledge of any Customer or officer to the deceit of the Rpince &amp; the decay of that town and therefore not to be suffered. More, there John Hunwick, Thomas Scott, Thomas Myche, __ Cock, John Fowle, ____ Beaste, Henry Pascall, William Hammonde, &amp; ____ Lambert, merchants, have 7 several storehouses or warehouses standing likewise very suspiciously upon the shore side of that stream of the hythe of Colchester, from out of the which at all times of the day &amp; night wares may be laden &amp; discharged without knowledge of any of the officers of the Custom House.</t>
  </si>
  <si>
    <t>Roughehed</t>
  </si>
  <si>
    <t>At East Mersey Nicholas Myddleton hath a storehouse or warehouse standing there upon the very side of the creek which was built but within 5 years last past, from out of which, as is informed, victuals and other things have been &amp; commonly may be laden &amp; discharged without the knowledge of any the officers aforesaid.</t>
  </si>
  <si>
    <t>Within the liberties of Colchester.</t>
  </si>
  <si>
    <t>The creek of Maldon is in much decay by reason that the main channel thereof is dolven up and divided up into sundry parts, with sand and great quantity of sea ooze and shingle, whereby now the same runneth out of the old course. The wharves and quays with the crane there be altogether ruinated for want of reparations, which the lady Docer, Andrew Mychson, John Sother, and others , the owners of the same, should maintain at their proper charges. The charges of the ridding, escouring, and carrying away of the said shingle and sea ooze will cost by estimation £100.</t>
  </si>
  <si>
    <t>Cryxhey Ferry</t>
  </si>
  <si>
    <t>Thornepole</t>
  </si>
  <si>
    <t>Ayettes</t>
  </si>
  <si>
    <t>Cestern of Foulness Quay</t>
  </si>
  <si>
    <t>New Mill</t>
  </si>
  <si>
    <t>Cate Key</t>
  </si>
  <si>
    <t>Shoebury Rand</t>
  </si>
  <si>
    <t>butter, cheese, grain, etc.</t>
  </si>
  <si>
    <t>A very proper town furnished of good mariners where commonly tall ships do ride, which is a common &amp; a special lading place of butter, cheese, all manner of grain, and other things.</t>
  </si>
  <si>
    <t>At Burnham in the hundred of Vange one John Shoke hath a house wherein diverse times, as is said, victuals have been conveyed without the knowledge of any the said officers.</t>
  </si>
  <si>
    <t>Not only Exeter and Dartmouth but also the creeks thereunto belonging be decayed &amp; not so much frequented &amp; haunted with merchants and merchandises as they have been, and the same decay hath by little &amp; little of long time crept in, the occasion of which decay by report of some is thought to be the late impost that is set upon cloths &amp; wines, and the statutes forbidding wines to be brought in in aliens' bottoms, which is to be further considered by this honourable Court; furthermore the amendment of those decays are necessary, and these be further to certify that at this present the City of Exeter hath bestowed great charges in making of a haven or Convaye of wares by water to their City which if it sort to that effect that it is meant for no doubt it will be a great commodity to all the country, and might amend the said port of Exeter and the creeks adjoining thereto.</t>
  </si>
  <si>
    <t>There is a Custom House in the Southgate Street in Exeter called the Queen's Custom House, which standeth very commodious for the service of her Highness there and is well repaired, the inheritance of the same house is belonging to the Church of Exeter. The rent that is yearly paid for the same is 60s by the year.</t>
  </si>
  <si>
    <t>In Dartmouth there is a Custom House standing hard adjoining upon the haven wherein one John Plumley, deputy to John Peter Esq, Customer of Devon, dwelleth, the inheritance of the same house belongeth to Mr Carewe of Haccombe, the yearly rent thereof is 60s, and it is well repaired.</t>
  </si>
  <si>
    <t>fish, salt</t>
  </si>
  <si>
    <t>Although Teignmouth hath been much decayed by tin work, yet it is able to harbour and receive ships of 80 tons. Yet it is not like to be continued albeit that sometimes fish and salt is landed there, and the repairing thereof will be such chrage as is not to be bestowed.</t>
  </si>
  <si>
    <t>Anthony Honye</t>
  </si>
  <si>
    <t>Torbay</t>
  </si>
  <si>
    <t>No Custom House doth belong to the said port, but that the Customers do hire a house for that  purpose of one William Tucker of Bristol, draper, from year to year, which William Tucker hath an estate for term of years in the same, and the said Customers pay to him for the same house 46s 8d a year, and that the inheritance of the same appertaineth to Roland Okever of London, milliner, and that the same house standeth very aptly for the service of the Queen's Highness and is in good reparations, and that the same reparations is borne by the said William Tucker.</t>
  </si>
  <si>
    <t>There is no other house or place either where the port is, or where any of the places aforesaid be, that standeth more fit &amp; commodious than the Custom House situate at the said port of Bristol, for that we suppose her customs and duties growing within the said creeks and other places will not be able to answer such charges as the prince shall be at in the erecting &amp; maintaining of any other Custom House or houses.</t>
  </si>
  <si>
    <t>Diverse persons do with their plowes bring corn, grain, leather, calfskins, victuals, and other commodities of this realm to boats, barques, and vessels lying at the banks of the said river of Severn at full sea, and there do lade the same into the said boats and vessels secretly in the night, and from thence do transport the same into diverse parts beyond the seas and to other ports and creeks within the realm without licence or answering of the Queen's duties.</t>
  </si>
  <si>
    <t>Stope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</si>
  <si>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t>
  </si>
  <si>
    <t>Chesell Pill</t>
  </si>
  <si>
    <t>Sheppdyns Pill</t>
  </si>
  <si>
    <t>Newark Pill</t>
  </si>
  <si>
    <t>Newthrough Pill</t>
  </si>
  <si>
    <t>Connyger Pill</t>
  </si>
  <si>
    <t>Berkeley Haven</t>
  </si>
  <si>
    <t>Hoke Pill</t>
  </si>
  <si>
    <t>Olde Pill</t>
  </si>
  <si>
    <t>Walke Pill</t>
  </si>
  <si>
    <t>Lee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</si>
  <si>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</si>
  <si>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Although among the six quays most frequented and haunted with traffic of merchants and merchandises, it 'lieth so covert upon the [Severne] that great conveyance of grain, leather, and other commodities prohibited to be transported beyond the seas is used there to the great hurt and discommodity of the country thereabout, &amp; to the great advancement of the prices of grain, leather, and other commodities aforesaid.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</si>
  <si>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Bromespill</t>
  </si>
  <si>
    <t>Hawkeybridge Pill</t>
  </si>
  <si>
    <t>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</si>
  <si>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Garnespill</t>
  </si>
  <si>
    <t>The port is more frequented that any creek or member of the same, nevertheless the haven of the said port is decayed by inning of certain marshes adjoining to the said haven, which is to be remedied by Commission of Sewers.</t>
  </si>
  <si>
    <t>The Custom House is the inheritance of William Southake, Customer there, and it standeth very commodiously. The yearly rent is 20s. He is not willing to depart from the inheritance by reason it is a part of his own dwelling house.</t>
  </si>
  <si>
    <t>The creek of Dover is much decayed by the working of the sea which is not in man's power to help without great charges.</t>
  </si>
  <si>
    <t>The Custom House is the inheritance of infants so that it cannot be purchased.</t>
  </si>
  <si>
    <t>The creek of Faversham is lately decayed by the inning of certain marshes next adjoining to the said creek, which may conveniently be holpen by Commission of Sewers.</t>
  </si>
  <si>
    <t>The owner of the Custom House is not willing to part with it. Reparations convenient.</t>
  </si>
  <si>
    <t>13s 4d</t>
  </si>
  <si>
    <t>At the creek at Milton which is 5 miles distant from the sea there be standing upon the said creek between the said town of Milton and the sea two storehouses, one belonging to ____ Transham of Sittingbourne, the other belonging to John Norden, into which said houses corn and other commodities be delivered, and the Queen may be by them deceived as well by reason of the absence of the officers from that place as for the nighness thereof to the sea.</t>
  </si>
  <si>
    <t>The Custom House at Rochester is the inheritance of Thomas Mylles of Rochester, who is well contented to depart from the same to the Queen's Highness. The rent of the said house together with the mansion house wherein the Queen's Deputy dwelleth is £4, the reparations convenient.</t>
  </si>
  <si>
    <t>Nevertheless it it thought convenient that where there is in Rochester aforesaid a house called the Chantry House which served some time for two chantry priests belonging to the bridge of Rochester, and which house is now used by the Wardens of the said bridge at the Queen's will and pleasure, that the same house were very convenient for the Custom House of the said town for that it standeth very nigh the water and is of great strength, wherein all the officers may have convenient dwelling, and there is a fair wharf hard adjoining where all wares &amp; merchandise may be landed.</t>
  </si>
  <si>
    <t>Among the creeks which sometimes receive in and deliver out wares and merchandise… for the ease of the country it is thought mete [to] be maintained and used for transporting of corn, wood, and other commodities out of one part of the realm into another part, making their entries and taking cockets and making certificate to the next port or creek adjoining where the said officers be resident; … as to the transporting of wares or merchandise to or from beyond th seas to be utterly damned.</t>
  </si>
  <si>
    <t>Conypitte in Teynham</t>
  </si>
  <si>
    <t>The Custom House is the inheritance of the Customer, Thomas Edmonds, and standeth very fit for the same purpose, and is very well repaired, but what yearly rent is paid or allowed ofr the same certainly we know not, but we are informed that the said Customer is allowed at the Queen's Majesty's hands upon his account for the house and others 40 shillings.</t>
  </si>
  <si>
    <t>Used but with lighters and such small vessels as doe convey such wares as are laden and unladen at [Plymouth] and at Saltash, … not mete otherwise to be used.</t>
  </si>
  <si>
    <t>The port is greatly decayed and little frequented with strangers, but only supported with the inhabitants there and the dwellers thereabout, and yet more frequented that other creek thereunto belonging, and that the same port hath yearly decayed by the space of 30 years chiefly for that merchants dwelling in the country living upon their farms occupy there the trade of merchandise and may ford their wares better cheap than the inhabitants can do, and also the said town is charged with the maintenance of 2 castles and a blockhouse there, and have neither fee nor allowance for the same, nor any kind of liberty nor privilege, for as touching their anchorage, keelage, bushellage, and other commodities there appertaineth to the mayor and town of Lostwithiel being a town 4 miles distant from the said port.</t>
  </si>
  <si>
    <t>There belongeth no Custom House to the port, but the house now used for the same is the inheritance of James Durlace gent, being well repaired and standeth very commodious and that there is 6s 8d yearly paid for the rent of the same.</t>
  </si>
  <si>
    <t>Francis Gyllett</t>
  </si>
  <si>
    <t>There be diverse little fishing places or caves within the said County viz Polperro, Newquay, [?]St Jurran, [?]Perkeo'coke, Mousehole, and others where little boats of 3 or 4 tons do fish and discharge the same.</t>
  </si>
  <si>
    <t>Rent for the Custom House (which stands well for the purpose and well repaired) charged to the Customer of Plymouth.</t>
  </si>
  <si>
    <t>Christopher Hopper</t>
  </si>
  <si>
    <t>William Grubbe, servant to Mr Kelligrewe</t>
  </si>
  <si>
    <t>John Numan</t>
  </si>
  <si>
    <t>Dennett and Carlyon</t>
  </si>
  <si>
    <t>Mount's Bay</t>
  </si>
  <si>
    <t>Morris Dabye</t>
  </si>
  <si>
    <t>Thomas Trewyth</t>
  </si>
  <si>
    <t>Thomas Rothe</t>
  </si>
  <si>
    <t>Dallaway, 1815</t>
  </si>
  <si>
    <t>Dell Quay</t>
  </si>
  <si>
    <t>Recommendation to build a Custom House at Dell Quay in the parish of Apuldram, on land held of the Queen by Humphrey Ryman; and the merchants resorting thither will be much more eased, and the Queen's Majesty not be very greatly charged, because there are certain old walls of that same decayed, which may serve towards the making of the said Custom House.</t>
  </si>
  <si>
    <t>More frequented and haunted with merchants and merchandises than in times past… more than any in Sussex except Rye. Of such breadth and depth that therein may harbour 500 great ships, without danger of weather or enemies. The bar, that before the putting down of the weirs was wont to annoy the ships there resorting, is so much abated within four years last past, as at the low water mark there the water is deeper than before, five feet, so that a ship of 100 tons may safely come over that bar without danage at three-quarter flood. From the bar to Itchenor is three miles, and from thence a barque of 40 tons may come into the Dell, being the quay of the port. In the said port or haven of Chichester there are four places where merchandize and goods be taken in and discharged, viz. Crakewode, West-deepe, Longwater, and in a place towards Thorney, which places have been so used time out of mind, but it is not mete they should be continued, but that all goods coming into the port of Chichester should be unladen at Dell Quay. The Customer of the port of Chichester hath dwelled at Rye, and appointed a deputy. [ORIGINAL RETURN FOR CHICHESTER &amp; SUSSEX NOT YET LOCATED: Transcribed from https://books.google.co.uk/books?id=0VkMAQAAMAAJ&amp;pg=RA1-PA210].</t>
  </si>
  <si>
    <t>The creeks of Selsey, Arundel, and Shoreham are so decayed that they are unmete to be continued.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</si>
</sst>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b/>
      <i/>
      <sz val="11"/>
      <color theme="2" tint="-0.499984740745262"/>
      <name val="Calibri"/>
      <family val="2"/>
      <scheme val="minor"/>
    </font>
    <font>
      <i/>
      <sz val="11"/>
      <color theme="2"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49" fontId="1" fillId="0" borderId="0" xfId="0" applyNumberFormat="1" applyFont="1"/>
    <xf numFmtId="49" fontId="0" fillId="0" borderId="0" xfId="0" applyNumberFormat="1"/>
    <xf numFmtId="0" fontId="1" fillId="0" borderId="0" xfId="0" applyFont="1" applyAlignment="1">
      <alignment horizontal="center" wrapText="1"/>
    </xf>
    <xf numFmtId="0" fontId="1" fillId="0" borderId="0" xfId="0" applyFont="1" applyAlignment="1">
      <alignment horizontal="center" textRotation="90" wrapText="1"/>
    </xf>
    <xf numFmtId="49" fontId="1" fillId="0" borderId="0" xfId="0" applyNumberFormat="1" applyFont="1" applyAlignment="1">
      <alignment horizontal="center" textRotation="90"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vertical="top"/>
    </xf>
    <xf numFmtId="0" fontId="0" fillId="0" borderId="0" xfId="0" applyAlignment="1">
      <alignment horizontal="right" vertical="top"/>
    </xf>
    <xf numFmtId="49" fontId="0" fillId="0" borderId="0" xfId="0" applyNumberFormat="1" applyAlignment="1">
      <alignment horizontal="right" vertical="top"/>
    </xf>
    <xf numFmtId="0" fontId="0" fillId="0" borderId="0" xfId="0" quotePrefix="1"/>
    <xf numFmtId="0" fontId="0" fillId="0" borderId="0" xfId="0" quotePrefix="1" applyAlignment="1">
      <alignment horizontal="right" vertical="top"/>
    </xf>
    <xf numFmtId="0" fontId="0" fillId="0" borderId="0" xfId="0" quotePrefix="1" applyAlignment="1">
      <alignment vertical="top" wrapText="1"/>
    </xf>
    <xf numFmtId="0" fontId="4" fillId="0" borderId="0" xfId="0" applyFont="1" applyAlignment="1">
      <alignment horizontal="left" vertical="top"/>
    </xf>
    <xf numFmtId="0" fontId="5" fillId="0" borderId="0" xfId="0" applyFont="1" applyAlignment="1">
      <alignment horizontal="left" vertical="top"/>
    </xf>
    <xf numFmtId="0" fontId="0" fillId="2" borderId="0" xfId="0" applyFill="1" applyAlignment="1">
      <alignment horizontal="left" vertical="top"/>
    </xf>
    <xf numFmtId="0" fontId="1" fillId="0" borderId="0" xfId="0" applyFont="1" applyAlignment="1">
      <alignment horizontal="left" vertical="top" wrapText="1"/>
    </xf>
    <xf numFmtId="1" fontId="0" fillId="0" borderId="0" xfId="0" applyNumberFormat="1"/>
    <xf numFmtId="0" fontId="1" fillId="3" borderId="0" xfId="0" applyFont="1" applyFill="1" applyAlignment="1">
      <alignment horizontal="center" textRotation="90" wrapText="1"/>
    </xf>
    <xf numFmtId="0" fontId="0" fillId="3" borderId="0" xfId="0" applyFill="1" applyAlignment="1">
      <alignment vertical="top"/>
    </xf>
    <xf numFmtId="49" fontId="0" fillId="0" borderId="0" xfId="0" applyNumberFormat="1" applyProtection="1">
      <protection locked="0"/>
    </xf>
    <xf numFmtId="0" fontId="0" fillId="0" borderId="0" xfId="0" applyProtection="1">
      <protection locked="0"/>
    </xf>
    <xf numFmtId="0" fontId="0" fillId="2" borderId="0" xfId="0" applyFill="1" applyAlignment="1">
      <alignment horizontal="right" vertical="top"/>
    </xf>
    <xf numFmtId="0" fontId="0" fillId="2" borderId="0" xfId="0" applyFill="1" applyAlignment="1">
      <alignment vertical="top"/>
    </xf>
    <xf numFmtId="0" fontId="3" fillId="2" borderId="0" xfId="0" applyFont="1" applyFill="1" applyAlignment="1">
      <alignment vertical="top"/>
    </xf>
    <xf numFmtId="49" fontId="0" fillId="2" borderId="0" xfId="0" applyNumberFormat="1" applyFill="1" applyAlignment="1">
      <alignment horizontal="right" vertical="top"/>
    </xf>
    <xf numFmtId="49" fontId="0" fillId="2" borderId="0" xfId="0" applyNumberFormat="1" applyFill="1" applyAlignment="1">
      <alignment horizontal="left" vertical="top"/>
    </xf>
    <xf numFmtId="0" fontId="0" fillId="2" borderId="0" xfId="0" applyFill="1" applyAlignment="1">
      <alignment vertical="top" wrapText="1"/>
    </xf>
    <xf numFmtId="0" fontId="0" fillId="4" borderId="0" xfId="0" applyFill="1" applyAlignment="1">
      <alignment horizontal="right" vertical="top"/>
    </xf>
    <xf numFmtId="0" fontId="0" fillId="4" borderId="0" xfId="0" applyFill="1" applyAlignment="1">
      <alignment vertical="top"/>
    </xf>
    <xf numFmtId="0" fontId="0" fillId="4" borderId="0" xfId="0" applyFill="1" applyAlignment="1">
      <alignment horizontal="left" vertical="top"/>
    </xf>
    <xf numFmtId="49" fontId="0" fillId="4" borderId="0" xfId="0" applyNumberFormat="1" applyFill="1" applyAlignment="1">
      <alignment horizontal="right" vertical="top"/>
    </xf>
    <xf numFmtId="49" fontId="0" fillId="4" borderId="0" xfId="0" applyNumberFormat="1" applyFill="1" applyAlignment="1">
      <alignment horizontal="left" vertical="top"/>
    </xf>
    <xf numFmtId="0" fontId="0" fillId="4" borderId="0" xfId="0" applyFill="1" applyAlignment="1">
      <alignment vertical="top" wrapText="1"/>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6" fontId="0" fillId="0" borderId="0" xfId="0" applyNumberForma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B4FC-76B5-4860-BA78-34C7C713741C}">
  <dimension ref="A1:AK279"/>
  <sheetViews>
    <sheetView tabSelected="1" workbookViewId="0">
      <selection activeCell="G20" sqref="G20"/>
    </sheetView>
  </sheetViews>
  <sheetFormatPr defaultRowHeight="15" x14ac:dyDescent="0.25"/>
  <sheetData>
    <row r="1" spans="1:37" x14ac:dyDescent="0.25">
      <c r="A1" t="s">
        <v>2382</v>
      </c>
      <c r="B1" t="s">
        <v>2386</v>
      </c>
      <c r="C1" t="s">
        <v>2888</v>
      </c>
      <c r="D1" t="s">
        <v>2889</v>
      </c>
      <c r="E1" t="s">
        <v>2312</v>
      </c>
      <c r="F1" t="s">
        <v>7</v>
      </c>
      <c r="G1" t="s">
        <v>2890</v>
      </c>
      <c r="H1" t="s">
        <v>2891</v>
      </c>
      <c r="I1" t="s">
        <v>2892</v>
      </c>
      <c r="J1" t="s">
        <v>2893</v>
      </c>
      <c r="K1" t="s">
        <v>2894</v>
      </c>
      <c r="L1" t="s">
        <v>2895</v>
      </c>
      <c r="M1" t="s">
        <v>2896</v>
      </c>
      <c r="N1" t="s">
        <v>2897</v>
      </c>
      <c r="O1" t="s">
        <v>2898</v>
      </c>
      <c r="P1" t="s">
        <v>2899</v>
      </c>
      <c r="Q1" t="s">
        <v>2900</v>
      </c>
      <c r="R1" t="s">
        <v>2901</v>
      </c>
      <c r="S1" t="s">
        <v>2902</v>
      </c>
      <c r="T1" t="s">
        <v>2903</v>
      </c>
      <c r="U1" t="s">
        <v>2904</v>
      </c>
      <c r="V1" t="s">
        <v>2905</v>
      </c>
      <c r="W1" t="s">
        <v>2906</v>
      </c>
      <c r="X1" t="s">
        <v>2907</v>
      </c>
      <c r="Y1" t="s">
        <v>2908</v>
      </c>
      <c r="Z1" t="s">
        <v>2909</v>
      </c>
      <c r="AA1" t="s">
        <v>2910</v>
      </c>
      <c r="AB1" t="s">
        <v>2911</v>
      </c>
      <c r="AC1" t="s">
        <v>2912</v>
      </c>
      <c r="AD1" t="s">
        <v>2913</v>
      </c>
      <c r="AE1" t="s">
        <v>2914</v>
      </c>
      <c r="AF1" t="s">
        <v>2915</v>
      </c>
      <c r="AG1" t="s">
        <v>2916</v>
      </c>
      <c r="AH1" t="s">
        <v>2917</v>
      </c>
      <c r="AI1" t="s">
        <v>2918</v>
      </c>
      <c r="AJ1" t="s">
        <v>2919</v>
      </c>
      <c r="AK1" t="s">
        <v>2389</v>
      </c>
    </row>
    <row r="2" spans="1:37" x14ac:dyDescent="0.25">
      <c r="A2">
        <v>1</v>
      </c>
      <c r="B2" t="s">
        <v>2920</v>
      </c>
      <c r="C2" t="s">
        <v>2509</v>
      </c>
      <c r="D2">
        <v>146</v>
      </c>
      <c r="E2">
        <v>146</v>
      </c>
      <c r="F2" t="s">
        <v>2509</v>
      </c>
      <c r="H2">
        <v>1</v>
      </c>
      <c r="J2">
        <v>1</v>
      </c>
      <c r="L2">
        <v>1</v>
      </c>
      <c r="M2">
        <v>1</v>
      </c>
      <c r="N2" t="s">
        <v>2921</v>
      </c>
      <c r="O2" s="44">
        <v>15</v>
      </c>
      <c r="P2">
        <v>0</v>
      </c>
      <c r="Q2" t="s">
        <v>2922</v>
      </c>
      <c r="R2" t="s">
        <v>2923</v>
      </c>
      <c r="U2" t="s">
        <v>2924</v>
      </c>
      <c r="W2" t="s">
        <v>70</v>
      </c>
      <c r="X2" t="s">
        <v>2925</v>
      </c>
      <c r="Y2" t="s">
        <v>2926</v>
      </c>
      <c r="Z2">
        <v>40</v>
      </c>
      <c r="AB2">
        <v>1</v>
      </c>
      <c r="AD2">
        <v>1</v>
      </c>
      <c r="AF2">
        <v>1</v>
      </c>
      <c r="AJ2">
        <v>0</v>
      </c>
      <c r="AK2" t="s">
        <v>2927</v>
      </c>
    </row>
    <row r="3" spans="1:37" x14ac:dyDescent="0.25">
      <c r="A3">
        <v>2</v>
      </c>
      <c r="B3" t="s">
        <v>2920</v>
      </c>
      <c r="C3" t="s">
        <v>2509</v>
      </c>
      <c r="D3">
        <v>146</v>
      </c>
      <c r="E3">
        <v>143</v>
      </c>
      <c r="F3" t="s">
        <v>2506</v>
      </c>
      <c r="H3">
        <v>1</v>
      </c>
      <c r="I3" t="s">
        <v>2928</v>
      </c>
      <c r="J3">
        <v>0</v>
      </c>
      <c r="L3">
        <v>1</v>
      </c>
      <c r="M3">
        <v>1</v>
      </c>
      <c r="N3" t="s">
        <v>2929</v>
      </c>
      <c r="P3">
        <v>0</v>
      </c>
      <c r="Q3" t="s">
        <v>2930</v>
      </c>
      <c r="R3" t="s">
        <v>2931</v>
      </c>
      <c r="U3" t="s">
        <v>2932</v>
      </c>
      <c r="V3" t="s">
        <v>2933</v>
      </c>
      <c r="W3" t="s">
        <v>70</v>
      </c>
      <c r="AB3">
        <v>1</v>
      </c>
      <c r="AC3" t="s">
        <v>2934</v>
      </c>
      <c r="AD3">
        <v>1</v>
      </c>
      <c r="AE3" t="s">
        <v>2935</v>
      </c>
      <c r="AF3">
        <v>1</v>
      </c>
      <c r="AG3" t="s">
        <v>2936</v>
      </c>
      <c r="AJ3">
        <v>0</v>
      </c>
    </row>
    <row r="4" spans="1:37" x14ac:dyDescent="0.25">
      <c r="A4">
        <v>3</v>
      </c>
      <c r="B4" t="s">
        <v>2920</v>
      </c>
      <c r="C4" t="s">
        <v>2509</v>
      </c>
      <c r="D4">
        <v>146</v>
      </c>
      <c r="E4">
        <v>451</v>
      </c>
      <c r="F4" t="s">
        <v>2937</v>
      </c>
      <c r="H4">
        <v>1</v>
      </c>
      <c r="I4" t="s">
        <v>2928</v>
      </c>
      <c r="J4">
        <v>0</v>
      </c>
      <c r="L4">
        <v>1</v>
      </c>
      <c r="M4">
        <v>0</v>
      </c>
      <c r="P4">
        <v>0</v>
      </c>
      <c r="U4" t="s">
        <v>2932</v>
      </c>
      <c r="V4" s="45">
        <v>42278</v>
      </c>
      <c r="W4" t="s">
        <v>70</v>
      </c>
      <c r="AB4">
        <v>0</v>
      </c>
      <c r="AD4">
        <v>0</v>
      </c>
      <c r="AF4">
        <v>0</v>
      </c>
      <c r="AJ4">
        <v>0</v>
      </c>
    </row>
    <row r="5" spans="1:37" x14ac:dyDescent="0.25">
      <c r="A5">
        <v>4</v>
      </c>
      <c r="B5" t="s">
        <v>2920</v>
      </c>
      <c r="C5" t="s">
        <v>2509</v>
      </c>
      <c r="D5">
        <v>146</v>
      </c>
      <c r="E5">
        <v>144</v>
      </c>
      <c r="F5" t="s">
        <v>2507</v>
      </c>
      <c r="H5">
        <v>1</v>
      </c>
      <c r="I5" t="s">
        <v>2928</v>
      </c>
      <c r="J5">
        <v>0</v>
      </c>
      <c r="L5">
        <v>1</v>
      </c>
      <c r="M5">
        <v>0</v>
      </c>
      <c r="P5">
        <v>0</v>
      </c>
      <c r="U5" t="s">
        <v>2938</v>
      </c>
      <c r="AB5">
        <v>0</v>
      </c>
      <c r="AD5">
        <v>0</v>
      </c>
      <c r="AF5">
        <v>0</v>
      </c>
      <c r="AJ5">
        <v>0</v>
      </c>
    </row>
    <row r="6" spans="1:37" x14ac:dyDescent="0.25">
      <c r="A6">
        <v>5</v>
      </c>
      <c r="B6" t="s">
        <v>2920</v>
      </c>
      <c r="C6" t="s">
        <v>2509</v>
      </c>
      <c r="D6">
        <v>146</v>
      </c>
      <c r="E6">
        <v>480</v>
      </c>
      <c r="F6" t="s">
        <v>2762</v>
      </c>
      <c r="H6">
        <v>1</v>
      </c>
      <c r="I6" t="s">
        <v>2928</v>
      </c>
      <c r="J6">
        <v>0</v>
      </c>
      <c r="L6">
        <v>1</v>
      </c>
      <c r="M6">
        <v>0</v>
      </c>
      <c r="P6">
        <v>0</v>
      </c>
      <c r="U6" t="s">
        <v>2938</v>
      </c>
      <c r="AB6">
        <v>0</v>
      </c>
      <c r="AD6">
        <v>0</v>
      </c>
      <c r="AF6">
        <v>0</v>
      </c>
      <c r="AJ6">
        <v>0</v>
      </c>
    </row>
    <row r="7" spans="1:37" x14ac:dyDescent="0.25">
      <c r="A7">
        <v>6</v>
      </c>
      <c r="B7" t="s">
        <v>2920</v>
      </c>
      <c r="C7" t="s">
        <v>2509</v>
      </c>
      <c r="D7">
        <v>146</v>
      </c>
      <c r="E7">
        <v>142</v>
      </c>
      <c r="F7" t="s">
        <v>2939</v>
      </c>
      <c r="H7">
        <v>1</v>
      </c>
      <c r="I7" t="s">
        <v>2928</v>
      </c>
      <c r="J7">
        <v>0</v>
      </c>
      <c r="L7">
        <v>1</v>
      </c>
      <c r="M7">
        <v>0</v>
      </c>
      <c r="P7">
        <v>0</v>
      </c>
      <c r="U7" t="s">
        <v>2938</v>
      </c>
      <c r="AB7">
        <v>0</v>
      </c>
      <c r="AD7">
        <v>0</v>
      </c>
      <c r="AF7">
        <v>0</v>
      </c>
      <c r="AJ7">
        <v>0</v>
      </c>
    </row>
    <row r="8" spans="1:37" x14ac:dyDescent="0.25">
      <c r="A8">
        <v>7</v>
      </c>
      <c r="B8" t="s">
        <v>2920</v>
      </c>
      <c r="C8" t="s">
        <v>1262</v>
      </c>
      <c r="D8">
        <v>36</v>
      </c>
      <c r="E8">
        <v>36</v>
      </c>
      <c r="F8" t="s">
        <v>1262</v>
      </c>
      <c r="H8">
        <v>1</v>
      </c>
      <c r="J8">
        <v>1</v>
      </c>
      <c r="L8">
        <v>1</v>
      </c>
      <c r="M8">
        <v>1</v>
      </c>
      <c r="N8" t="s">
        <v>2940</v>
      </c>
      <c r="P8">
        <v>0</v>
      </c>
      <c r="Q8" t="s">
        <v>2922</v>
      </c>
      <c r="R8" t="s">
        <v>2923</v>
      </c>
      <c r="U8" t="s">
        <v>2924</v>
      </c>
      <c r="X8" t="s">
        <v>2941</v>
      </c>
      <c r="Y8" t="s">
        <v>2942</v>
      </c>
      <c r="Z8" t="s">
        <v>2943</v>
      </c>
      <c r="AB8">
        <v>1</v>
      </c>
      <c r="AD8">
        <v>1</v>
      </c>
      <c r="AF8">
        <v>1</v>
      </c>
      <c r="AJ8">
        <v>0</v>
      </c>
      <c r="AK8" t="s">
        <v>2944</v>
      </c>
    </row>
    <row r="9" spans="1:37" x14ac:dyDescent="0.25">
      <c r="A9">
        <v>8</v>
      </c>
      <c r="B9" t="s">
        <v>2920</v>
      </c>
      <c r="C9" t="s">
        <v>1262</v>
      </c>
      <c r="D9">
        <v>36</v>
      </c>
      <c r="E9">
        <v>243</v>
      </c>
      <c r="F9" t="s">
        <v>2945</v>
      </c>
      <c r="H9">
        <v>0</v>
      </c>
      <c r="J9">
        <v>0</v>
      </c>
      <c r="L9">
        <v>1</v>
      </c>
      <c r="M9">
        <v>0</v>
      </c>
      <c r="P9">
        <v>0</v>
      </c>
      <c r="Q9" t="s">
        <v>2946</v>
      </c>
      <c r="U9" t="s">
        <v>2932</v>
      </c>
      <c r="V9">
        <v>28</v>
      </c>
      <c r="W9" t="s">
        <v>67</v>
      </c>
      <c r="X9" t="s">
        <v>2947</v>
      </c>
      <c r="Y9" t="s">
        <v>2948</v>
      </c>
      <c r="Z9" t="s">
        <v>2949</v>
      </c>
      <c r="AB9">
        <v>1</v>
      </c>
      <c r="AC9" t="s">
        <v>2950</v>
      </c>
      <c r="AD9">
        <v>1</v>
      </c>
      <c r="AF9">
        <v>1</v>
      </c>
      <c r="AJ9">
        <v>0</v>
      </c>
      <c r="AK9" t="s">
        <v>2951</v>
      </c>
    </row>
    <row r="10" spans="1:37" x14ac:dyDescent="0.25">
      <c r="A10">
        <v>9</v>
      </c>
      <c r="B10" t="s">
        <v>2920</v>
      </c>
      <c r="C10" t="s">
        <v>1262</v>
      </c>
      <c r="D10">
        <v>36</v>
      </c>
      <c r="E10">
        <v>481</v>
      </c>
      <c r="F10" t="s">
        <v>1314</v>
      </c>
      <c r="H10">
        <v>0</v>
      </c>
      <c r="J10">
        <v>0</v>
      </c>
      <c r="L10">
        <v>1</v>
      </c>
      <c r="M10">
        <v>0</v>
      </c>
      <c r="P10">
        <v>0</v>
      </c>
      <c r="U10" t="s">
        <v>2938</v>
      </c>
      <c r="AB10">
        <v>0</v>
      </c>
      <c r="AD10">
        <v>0</v>
      </c>
      <c r="AF10">
        <v>0</v>
      </c>
      <c r="AJ10">
        <v>0</v>
      </c>
    </row>
    <row r="11" spans="1:37" x14ac:dyDescent="0.25">
      <c r="A11">
        <v>10</v>
      </c>
      <c r="B11" t="s">
        <v>2920</v>
      </c>
      <c r="C11" t="s">
        <v>1262</v>
      </c>
      <c r="D11">
        <v>36</v>
      </c>
      <c r="E11">
        <v>35</v>
      </c>
      <c r="F11" t="s">
        <v>2952</v>
      </c>
      <c r="H11">
        <v>0</v>
      </c>
      <c r="J11">
        <v>0</v>
      </c>
      <c r="L11">
        <v>1</v>
      </c>
      <c r="M11">
        <v>0</v>
      </c>
      <c r="P11">
        <v>0</v>
      </c>
      <c r="U11" t="s">
        <v>2938</v>
      </c>
      <c r="AB11">
        <v>0</v>
      </c>
      <c r="AD11">
        <v>0</v>
      </c>
      <c r="AF11">
        <v>0</v>
      </c>
      <c r="AJ11">
        <v>0</v>
      </c>
    </row>
    <row r="12" spans="1:37" x14ac:dyDescent="0.25">
      <c r="A12">
        <v>11</v>
      </c>
      <c r="B12" t="s">
        <v>2920</v>
      </c>
      <c r="C12" t="s">
        <v>1262</v>
      </c>
      <c r="D12">
        <v>36</v>
      </c>
      <c r="E12">
        <v>253</v>
      </c>
      <c r="F12" t="s">
        <v>1484</v>
      </c>
      <c r="H12">
        <v>0</v>
      </c>
      <c r="J12">
        <v>0</v>
      </c>
      <c r="L12">
        <v>1</v>
      </c>
      <c r="M12">
        <v>1</v>
      </c>
      <c r="N12" t="s">
        <v>2953</v>
      </c>
      <c r="P12">
        <v>0</v>
      </c>
      <c r="Q12" t="s">
        <v>2954</v>
      </c>
      <c r="U12" t="s">
        <v>2932</v>
      </c>
      <c r="V12">
        <v>14</v>
      </c>
      <c r="W12" t="s">
        <v>71</v>
      </c>
      <c r="X12" t="s">
        <v>2955</v>
      </c>
      <c r="AB12">
        <v>1</v>
      </c>
      <c r="AC12" t="s">
        <v>2956</v>
      </c>
      <c r="AD12">
        <v>1</v>
      </c>
      <c r="AF12">
        <v>1</v>
      </c>
      <c r="AJ12">
        <v>0</v>
      </c>
      <c r="AK12" t="s">
        <v>2957</v>
      </c>
    </row>
    <row r="13" spans="1:37" x14ac:dyDescent="0.25">
      <c r="A13">
        <v>12</v>
      </c>
      <c r="B13" t="s">
        <v>2920</v>
      </c>
      <c r="C13" t="s">
        <v>1262</v>
      </c>
      <c r="D13">
        <v>36</v>
      </c>
      <c r="E13">
        <v>40</v>
      </c>
      <c r="F13" t="s">
        <v>323</v>
      </c>
      <c r="H13">
        <v>0</v>
      </c>
      <c r="J13">
        <v>0</v>
      </c>
      <c r="L13">
        <v>1</v>
      </c>
      <c r="M13">
        <v>0</v>
      </c>
      <c r="P13">
        <v>0</v>
      </c>
      <c r="U13" t="s">
        <v>2938</v>
      </c>
      <c r="AB13">
        <v>0</v>
      </c>
      <c r="AD13">
        <v>0</v>
      </c>
      <c r="AF13">
        <v>0</v>
      </c>
      <c r="AJ13">
        <v>0</v>
      </c>
    </row>
    <row r="14" spans="1:37" x14ac:dyDescent="0.25">
      <c r="A14">
        <v>13</v>
      </c>
      <c r="B14" t="s">
        <v>2920</v>
      </c>
      <c r="C14" t="s">
        <v>1262</v>
      </c>
      <c r="D14">
        <v>36</v>
      </c>
      <c r="E14">
        <v>39</v>
      </c>
      <c r="F14" t="s">
        <v>324</v>
      </c>
      <c r="H14">
        <v>0</v>
      </c>
      <c r="J14">
        <v>0</v>
      </c>
      <c r="L14">
        <v>1</v>
      </c>
      <c r="M14">
        <v>0</v>
      </c>
      <c r="P14">
        <v>0</v>
      </c>
      <c r="U14" t="s">
        <v>2938</v>
      </c>
      <c r="AB14">
        <v>0</v>
      </c>
      <c r="AD14">
        <v>0</v>
      </c>
      <c r="AF14">
        <v>0</v>
      </c>
      <c r="AJ14">
        <v>0</v>
      </c>
    </row>
    <row r="15" spans="1:37" x14ac:dyDescent="0.25">
      <c r="A15">
        <v>14</v>
      </c>
      <c r="B15" t="s">
        <v>2920</v>
      </c>
      <c r="C15" t="s">
        <v>1262</v>
      </c>
      <c r="D15">
        <v>36</v>
      </c>
      <c r="E15">
        <v>41</v>
      </c>
      <c r="F15" t="s">
        <v>1482</v>
      </c>
      <c r="H15">
        <v>0</v>
      </c>
      <c r="J15">
        <v>0</v>
      </c>
      <c r="L15">
        <v>1</v>
      </c>
      <c r="M15">
        <v>0</v>
      </c>
      <c r="P15">
        <v>0</v>
      </c>
      <c r="Q15" t="s">
        <v>2958</v>
      </c>
      <c r="U15" t="s">
        <v>2932</v>
      </c>
      <c r="V15">
        <v>12</v>
      </c>
      <c r="W15" t="s">
        <v>71</v>
      </c>
      <c r="X15" t="s">
        <v>2959</v>
      </c>
      <c r="AB15">
        <v>1</v>
      </c>
      <c r="AC15" t="s">
        <v>2960</v>
      </c>
      <c r="AD15">
        <v>1</v>
      </c>
      <c r="AF15">
        <v>1</v>
      </c>
      <c r="AJ15">
        <v>0</v>
      </c>
      <c r="AK15" t="s">
        <v>2961</v>
      </c>
    </row>
    <row r="16" spans="1:37" x14ac:dyDescent="0.25">
      <c r="A16">
        <v>15</v>
      </c>
      <c r="B16" t="s">
        <v>2920</v>
      </c>
      <c r="C16" t="s">
        <v>1262</v>
      </c>
      <c r="D16">
        <v>36</v>
      </c>
      <c r="E16">
        <v>43</v>
      </c>
      <c r="F16" t="s">
        <v>2962</v>
      </c>
      <c r="H16">
        <v>0</v>
      </c>
      <c r="J16">
        <v>0</v>
      </c>
      <c r="L16">
        <v>1</v>
      </c>
      <c r="M16">
        <v>0</v>
      </c>
      <c r="P16">
        <v>0</v>
      </c>
      <c r="Q16" t="s">
        <v>2946</v>
      </c>
      <c r="U16" t="s">
        <v>2932</v>
      </c>
      <c r="V16">
        <v>32</v>
      </c>
      <c r="W16" t="s">
        <v>71</v>
      </c>
      <c r="X16" t="s">
        <v>2963</v>
      </c>
      <c r="Y16" t="s">
        <v>2964</v>
      </c>
      <c r="Z16">
        <v>20</v>
      </c>
      <c r="AB16">
        <v>1</v>
      </c>
      <c r="AC16" t="s">
        <v>2965</v>
      </c>
      <c r="AD16">
        <v>1</v>
      </c>
      <c r="AF16">
        <v>1</v>
      </c>
      <c r="AJ16">
        <v>0</v>
      </c>
      <c r="AK16" t="s">
        <v>2966</v>
      </c>
    </row>
    <row r="17" spans="1:37" x14ac:dyDescent="0.25">
      <c r="A17">
        <v>16</v>
      </c>
      <c r="B17" t="s">
        <v>2920</v>
      </c>
      <c r="C17" t="s">
        <v>1262</v>
      </c>
      <c r="D17">
        <v>36</v>
      </c>
      <c r="E17">
        <v>483</v>
      </c>
      <c r="F17" t="s">
        <v>2763</v>
      </c>
      <c r="H17">
        <v>0</v>
      </c>
      <c r="J17">
        <v>0</v>
      </c>
      <c r="L17">
        <v>0</v>
      </c>
      <c r="M17">
        <v>1</v>
      </c>
      <c r="N17" t="s">
        <v>2967</v>
      </c>
      <c r="P17">
        <v>0</v>
      </c>
      <c r="U17" t="s">
        <v>2938</v>
      </c>
      <c r="AB17">
        <v>0</v>
      </c>
      <c r="AD17">
        <v>0</v>
      </c>
      <c r="AF17">
        <v>0</v>
      </c>
      <c r="AJ17">
        <v>0</v>
      </c>
    </row>
    <row r="18" spans="1:37" x14ac:dyDescent="0.25">
      <c r="A18">
        <v>17</v>
      </c>
      <c r="B18" t="s">
        <v>2920</v>
      </c>
      <c r="C18" t="s">
        <v>1262</v>
      </c>
      <c r="D18">
        <v>36</v>
      </c>
      <c r="E18">
        <v>484</v>
      </c>
      <c r="F18" t="s">
        <v>2764</v>
      </c>
      <c r="H18">
        <v>0</v>
      </c>
      <c r="J18">
        <v>0</v>
      </c>
      <c r="L18">
        <v>0</v>
      </c>
      <c r="M18">
        <v>1</v>
      </c>
      <c r="N18" t="s">
        <v>2967</v>
      </c>
      <c r="P18">
        <v>0</v>
      </c>
      <c r="U18" t="s">
        <v>2938</v>
      </c>
      <c r="AB18">
        <v>0</v>
      </c>
      <c r="AD18">
        <v>0</v>
      </c>
      <c r="AF18">
        <v>0</v>
      </c>
      <c r="AJ18">
        <v>0</v>
      </c>
    </row>
    <row r="19" spans="1:37" x14ac:dyDescent="0.25">
      <c r="A19">
        <v>18</v>
      </c>
      <c r="B19" t="s">
        <v>2920</v>
      </c>
      <c r="C19" t="s">
        <v>1262</v>
      </c>
      <c r="D19">
        <v>36</v>
      </c>
      <c r="E19">
        <v>485</v>
      </c>
      <c r="F19" t="s">
        <v>2290</v>
      </c>
      <c r="H19">
        <v>0</v>
      </c>
      <c r="J19">
        <v>0</v>
      </c>
      <c r="L19">
        <v>0</v>
      </c>
      <c r="M19">
        <v>1</v>
      </c>
      <c r="N19" t="s">
        <v>2967</v>
      </c>
      <c r="P19">
        <v>0</v>
      </c>
      <c r="U19" t="s">
        <v>2938</v>
      </c>
      <c r="AB19">
        <v>0</v>
      </c>
      <c r="AD19">
        <v>0</v>
      </c>
      <c r="AF19">
        <v>0</v>
      </c>
      <c r="AJ19">
        <v>0</v>
      </c>
    </row>
    <row r="20" spans="1:37" x14ac:dyDescent="0.25">
      <c r="A20">
        <v>19</v>
      </c>
      <c r="B20" t="s">
        <v>2920</v>
      </c>
      <c r="C20" t="s">
        <v>1262</v>
      </c>
      <c r="D20">
        <v>36</v>
      </c>
      <c r="E20">
        <v>486</v>
      </c>
      <c r="F20" t="s">
        <v>2291</v>
      </c>
      <c r="H20">
        <v>0</v>
      </c>
      <c r="J20">
        <v>0</v>
      </c>
      <c r="L20">
        <v>1</v>
      </c>
      <c r="M20">
        <v>0</v>
      </c>
      <c r="P20">
        <v>0</v>
      </c>
      <c r="U20" t="s">
        <v>2938</v>
      </c>
      <c r="AB20">
        <v>0</v>
      </c>
      <c r="AD20">
        <v>0</v>
      </c>
      <c r="AF20">
        <v>0</v>
      </c>
      <c r="AJ20">
        <v>0</v>
      </c>
    </row>
    <row r="21" spans="1:37" x14ac:dyDescent="0.25">
      <c r="A21">
        <v>20</v>
      </c>
      <c r="B21" t="s">
        <v>2920</v>
      </c>
      <c r="C21" t="s">
        <v>1262</v>
      </c>
      <c r="D21">
        <v>36</v>
      </c>
      <c r="E21">
        <v>487</v>
      </c>
      <c r="F21" t="s">
        <v>1486</v>
      </c>
      <c r="H21">
        <v>0</v>
      </c>
      <c r="J21">
        <v>0</v>
      </c>
      <c r="L21">
        <v>1</v>
      </c>
      <c r="M21">
        <v>0</v>
      </c>
      <c r="P21">
        <v>0</v>
      </c>
      <c r="U21" t="s">
        <v>2938</v>
      </c>
      <c r="AB21">
        <v>0</v>
      </c>
      <c r="AD21">
        <v>0</v>
      </c>
      <c r="AF21">
        <v>0</v>
      </c>
      <c r="AJ21">
        <v>0</v>
      </c>
    </row>
    <row r="22" spans="1:37" x14ac:dyDescent="0.25">
      <c r="A22">
        <v>21</v>
      </c>
      <c r="B22" t="s">
        <v>2920</v>
      </c>
      <c r="C22" t="s">
        <v>1262</v>
      </c>
      <c r="D22">
        <v>36</v>
      </c>
      <c r="E22">
        <v>488</v>
      </c>
      <c r="F22" t="s">
        <v>2765</v>
      </c>
      <c r="H22">
        <v>0</v>
      </c>
      <c r="J22">
        <v>0</v>
      </c>
      <c r="L22">
        <v>1</v>
      </c>
      <c r="M22">
        <v>0</v>
      </c>
      <c r="P22">
        <v>0</v>
      </c>
      <c r="U22" t="s">
        <v>2938</v>
      </c>
      <c r="AB22">
        <v>0</v>
      </c>
      <c r="AD22">
        <v>0</v>
      </c>
      <c r="AF22">
        <v>0</v>
      </c>
      <c r="AJ22">
        <v>0</v>
      </c>
    </row>
    <row r="23" spans="1:37" x14ac:dyDescent="0.25">
      <c r="A23">
        <v>22</v>
      </c>
      <c r="B23" t="s">
        <v>2920</v>
      </c>
      <c r="C23" t="s">
        <v>1262</v>
      </c>
      <c r="D23">
        <v>36</v>
      </c>
      <c r="E23">
        <v>250</v>
      </c>
      <c r="F23" t="s">
        <v>1312</v>
      </c>
      <c r="H23">
        <v>0</v>
      </c>
      <c r="J23">
        <v>0</v>
      </c>
      <c r="L23">
        <v>1</v>
      </c>
      <c r="M23">
        <v>1</v>
      </c>
      <c r="N23" t="s">
        <v>2968</v>
      </c>
      <c r="P23">
        <v>0</v>
      </c>
      <c r="U23" t="s">
        <v>2938</v>
      </c>
      <c r="AB23">
        <v>0</v>
      </c>
      <c r="AD23">
        <v>0</v>
      </c>
      <c r="AF23">
        <v>0</v>
      </c>
      <c r="AJ23">
        <v>0</v>
      </c>
    </row>
    <row r="24" spans="1:37" x14ac:dyDescent="0.25">
      <c r="A24">
        <v>23</v>
      </c>
      <c r="B24" t="s">
        <v>2920</v>
      </c>
      <c r="C24" t="s">
        <v>1262</v>
      </c>
      <c r="D24">
        <v>36</v>
      </c>
      <c r="E24">
        <v>282</v>
      </c>
      <c r="F24" t="s">
        <v>2969</v>
      </c>
      <c r="H24">
        <v>0</v>
      </c>
      <c r="J24">
        <v>1</v>
      </c>
      <c r="K24" t="s">
        <v>2970</v>
      </c>
      <c r="L24">
        <v>1</v>
      </c>
      <c r="M24">
        <v>0</v>
      </c>
      <c r="P24">
        <v>0</v>
      </c>
      <c r="U24" t="s">
        <v>2938</v>
      </c>
      <c r="AB24">
        <v>0</v>
      </c>
      <c r="AD24">
        <v>0</v>
      </c>
      <c r="AF24">
        <v>0</v>
      </c>
      <c r="AJ24">
        <v>0</v>
      </c>
    </row>
    <row r="25" spans="1:37" x14ac:dyDescent="0.25">
      <c r="A25">
        <v>24</v>
      </c>
      <c r="B25" t="s">
        <v>2920</v>
      </c>
      <c r="C25" t="s">
        <v>1262</v>
      </c>
      <c r="D25">
        <v>36</v>
      </c>
      <c r="E25">
        <v>489</v>
      </c>
      <c r="F25" t="s">
        <v>2766</v>
      </c>
      <c r="H25">
        <v>0</v>
      </c>
      <c r="J25">
        <v>1</v>
      </c>
      <c r="K25" t="s">
        <v>2970</v>
      </c>
      <c r="L25">
        <v>1</v>
      </c>
      <c r="M25">
        <v>0</v>
      </c>
      <c r="P25">
        <v>0</v>
      </c>
      <c r="U25" t="s">
        <v>2938</v>
      </c>
      <c r="AB25">
        <v>0</v>
      </c>
      <c r="AD25">
        <v>0</v>
      </c>
      <c r="AF25">
        <v>0</v>
      </c>
      <c r="AJ25">
        <v>0</v>
      </c>
    </row>
    <row r="26" spans="1:37" x14ac:dyDescent="0.25">
      <c r="A26">
        <v>25</v>
      </c>
      <c r="B26" t="s">
        <v>2920</v>
      </c>
      <c r="C26" t="s">
        <v>1262</v>
      </c>
      <c r="D26">
        <v>36</v>
      </c>
      <c r="E26">
        <v>490</v>
      </c>
      <c r="F26" t="s">
        <v>2767</v>
      </c>
      <c r="H26">
        <v>0</v>
      </c>
      <c r="J26">
        <v>1</v>
      </c>
      <c r="K26" t="s">
        <v>2970</v>
      </c>
      <c r="L26">
        <v>1</v>
      </c>
      <c r="M26">
        <v>0</v>
      </c>
      <c r="P26">
        <v>0</v>
      </c>
      <c r="U26" t="s">
        <v>2938</v>
      </c>
      <c r="AB26">
        <v>0</v>
      </c>
      <c r="AD26">
        <v>0</v>
      </c>
      <c r="AF26">
        <v>0</v>
      </c>
      <c r="AJ26">
        <v>0</v>
      </c>
    </row>
    <row r="27" spans="1:37" x14ac:dyDescent="0.25">
      <c r="A27">
        <v>26</v>
      </c>
      <c r="B27" t="s">
        <v>2920</v>
      </c>
      <c r="C27" t="s">
        <v>1262</v>
      </c>
      <c r="D27">
        <v>36</v>
      </c>
      <c r="E27">
        <v>491</v>
      </c>
      <c r="F27" t="s">
        <v>2768</v>
      </c>
      <c r="H27">
        <v>0</v>
      </c>
      <c r="J27">
        <v>1</v>
      </c>
      <c r="K27" t="s">
        <v>2970</v>
      </c>
      <c r="L27">
        <v>1</v>
      </c>
      <c r="M27">
        <v>0</v>
      </c>
      <c r="P27">
        <v>0</v>
      </c>
      <c r="U27" t="s">
        <v>2938</v>
      </c>
      <c r="AB27">
        <v>0</v>
      </c>
      <c r="AD27">
        <v>0</v>
      </c>
      <c r="AF27">
        <v>0</v>
      </c>
      <c r="AJ27">
        <v>0</v>
      </c>
    </row>
    <row r="28" spans="1:37" x14ac:dyDescent="0.25">
      <c r="A28">
        <v>27</v>
      </c>
      <c r="B28" t="s">
        <v>2920</v>
      </c>
      <c r="C28" t="s">
        <v>1262</v>
      </c>
      <c r="D28">
        <v>36</v>
      </c>
      <c r="E28">
        <v>492</v>
      </c>
      <c r="F28" t="s">
        <v>2292</v>
      </c>
      <c r="H28">
        <v>0</v>
      </c>
      <c r="J28">
        <v>1</v>
      </c>
      <c r="K28" t="s">
        <v>2970</v>
      </c>
      <c r="L28">
        <v>1</v>
      </c>
      <c r="M28">
        <v>0</v>
      </c>
      <c r="P28">
        <v>0</v>
      </c>
      <c r="U28" t="s">
        <v>2938</v>
      </c>
      <c r="AB28">
        <v>0</v>
      </c>
      <c r="AD28">
        <v>0</v>
      </c>
      <c r="AF28">
        <v>0</v>
      </c>
      <c r="AJ28">
        <v>0</v>
      </c>
    </row>
    <row r="29" spans="1:37" x14ac:dyDescent="0.25">
      <c r="A29">
        <v>28</v>
      </c>
      <c r="B29" t="s">
        <v>2920</v>
      </c>
      <c r="C29" t="s">
        <v>1262</v>
      </c>
      <c r="D29">
        <v>36</v>
      </c>
      <c r="E29">
        <v>493</v>
      </c>
      <c r="F29" t="s">
        <v>2293</v>
      </c>
      <c r="H29">
        <v>0</v>
      </c>
      <c r="J29">
        <v>0</v>
      </c>
      <c r="L29">
        <v>1</v>
      </c>
      <c r="M29">
        <v>0</v>
      </c>
      <c r="P29">
        <v>0</v>
      </c>
      <c r="U29" t="s">
        <v>2938</v>
      </c>
      <c r="AB29">
        <v>0</v>
      </c>
      <c r="AD29">
        <v>0</v>
      </c>
      <c r="AF29">
        <v>0</v>
      </c>
      <c r="AJ29">
        <v>0</v>
      </c>
    </row>
    <row r="30" spans="1:37" x14ac:dyDescent="0.25">
      <c r="A30">
        <v>29</v>
      </c>
      <c r="B30" t="s">
        <v>2920</v>
      </c>
      <c r="C30" t="s">
        <v>1262</v>
      </c>
      <c r="D30">
        <v>36</v>
      </c>
      <c r="E30">
        <v>494</v>
      </c>
      <c r="F30" t="s">
        <v>2294</v>
      </c>
      <c r="H30">
        <v>0</v>
      </c>
      <c r="J30">
        <v>0</v>
      </c>
      <c r="L30">
        <v>1</v>
      </c>
      <c r="M30">
        <v>0</v>
      </c>
      <c r="P30">
        <v>0</v>
      </c>
      <c r="U30" t="s">
        <v>2938</v>
      </c>
      <c r="AB30">
        <v>0</v>
      </c>
      <c r="AD30">
        <v>0</v>
      </c>
      <c r="AF30">
        <v>0</v>
      </c>
      <c r="AJ30">
        <v>0</v>
      </c>
    </row>
    <row r="31" spans="1:37" x14ac:dyDescent="0.25">
      <c r="A31">
        <v>30</v>
      </c>
      <c r="B31" t="s">
        <v>2920</v>
      </c>
      <c r="C31" t="s">
        <v>1262</v>
      </c>
      <c r="D31">
        <v>36</v>
      </c>
      <c r="E31">
        <v>482</v>
      </c>
      <c r="F31" t="s">
        <v>1487</v>
      </c>
      <c r="H31">
        <v>0</v>
      </c>
      <c r="J31">
        <v>0</v>
      </c>
      <c r="L31">
        <v>1</v>
      </c>
      <c r="M31">
        <v>0</v>
      </c>
      <c r="P31">
        <v>0</v>
      </c>
      <c r="U31" t="s">
        <v>2938</v>
      </c>
      <c r="AB31">
        <v>0</v>
      </c>
      <c r="AD31">
        <v>0</v>
      </c>
      <c r="AF31">
        <v>0</v>
      </c>
      <c r="AJ31">
        <v>0</v>
      </c>
    </row>
    <row r="32" spans="1:37" x14ac:dyDescent="0.25">
      <c r="A32">
        <v>31</v>
      </c>
      <c r="B32" t="s">
        <v>2920</v>
      </c>
      <c r="C32" t="s">
        <v>1262</v>
      </c>
      <c r="D32">
        <v>36</v>
      </c>
      <c r="E32">
        <v>42</v>
      </c>
      <c r="F32" t="s">
        <v>2971</v>
      </c>
      <c r="H32">
        <v>0</v>
      </c>
      <c r="J32">
        <v>0</v>
      </c>
      <c r="L32">
        <v>1</v>
      </c>
      <c r="M32">
        <v>0</v>
      </c>
      <c r="P32">
        <v>0</v>
      </c>
      <c r="Q32" t="s">
        <v>2958</v>
      </c>
      <c r="U32" t="s">
        <v>2932</v>
      </c>
      <c r="V32">
        <v>12</v>
      </c>
      <c r="W32" t="s">
        <v>71</v>
      </c>
      <c r="X32" t="s">
        <v>2959</v>
      </c>
      <c r="AB32">
        <v>1</v>
      </c>
      <c r="AC32" t="s">
        <v>2960</v>
      </c>
      <c r="AD32">
        <v>1</v>
      </c>
      <c r="AF32">
        <v>1</v>
      </c>
      <c r="AJ32">
        <v>0</v>
      </c>
      <c r="AK32" t="s">
        <v>2961</v>
      </c>
    </row>
    <row r="33" spans="1:37" x14ac:dyDescent="0.25">
      <c r="A33">
        <v>32</v>
      </c>
      <c r="B33" t="s">
        <v>2920</v>
      </c>
      <c r="C33" t="s">
        <v>2558</v>
      </c>
      <c r="D33">
        <v>218</v>
      </c>
      <c r="E33">
        <v>218</v>
      </c>
      <c r="F33" t="s">
        <v>2558</v>
      </c>
      <c r="H33">
        <v>1</v>
      </c>
      <c r="J33">
        <v>1</v>
      </c>
      <c r="L33">
        <v>1</v>
      </c>
      <c r="M33">
        <v>1</v>
      </c>
      <c r="N33" t="s">
        <v>2972</v>
      </c>
      <c r="P33">
        <v>1</v>
      </c>
      <c r="Q33" t="s">
        <v>2973</v>
      </c>
      <c r="U33" t="s">
        <v>2924</v>
      </c>
      <c r="AB33">
        <v>1</v>
      </c>
      <c r="AD33">
        <v>1</v>
      </c>
      <c r="AF33">
        <v>1</v>
      </c>
      <c r="AJ33">
        <v>0</v>
      </c>
      <c r="AK33" t="s">
        <v>2974</v>
      </c>
    </row>
    <row r="34" spans="1:37" x14ac:dyDescent="0.25">
      <c r="A34">
        <v>33</v>
      </c>
      <c r="B34" t="s">
        <v>2920</v>
      </c>
      <c r="C34" t="s">
        <v>1058</v>
      </c>
      <c r="D34">
        <v>26</v>
      </c>
      <c r="E34">
        <v>26</v>
      </c>
      <c r="F34" t="s">
        <v>1058</v>
      </c>
      <c r="H34">
        <v>1</v>
      </c>
      <c r="J34">
        <v>1</v>
      </c>
      <c r="L34">
        <v>1</v>
      </c>
      <c r="M34">
        <v>1</v>
      </c>
      <c r="N34" t="s">
        <v>2975</v>
      </c>
      <c r="O34" s="44">
        <v>100</v>
      </c>
      <c r="P34">
        <v>1</v>
      </c>
      <c r="Q34" t="s">
        <v>2976</v>
      </c>
      <c r="U34" t="s">
        <v>2924</v>
      </c>
      <c r="AB34">
        <v>1</v>
      </c>
      <c r="AD34">
        <v>1</v>
      </c>
      <c r="AF34">
        <v>1</v>
      </c>
      <c r="AJ34">
        <v>0</v>
      </c>
      <c r="AK34" t="s">
        <v>2977</v>
      </c>
    </row>
    <row r="35" spans="1:37" x14ac:dyDescent="0.25">
      <c r="A35">
        <v>34</v>
      </c>
      <c r="B35" t="s">
        <v>2920</v>
      </c>
      <c r="C35" t="s">
        <v>1058</v>
      </c>
      <c r="D35">
        <v>26</v>
      </c>
      <c r="E35">
        <v>495</v>
      </c>
      <c r="F35" t="s">
        <v>2769</v>
      </c>
      <c r="H35">
        <v>1</v>
      </c>
      <c r="L35">
        <v>1</v>
      </c>
      <c r="N35" t="s">
        <v>2978</v>
      </c>
      <c r="P35">
        <v>0</v>
      </c>
      <c r="U35" t="s">
        <v>2938</v>
      </c>
      <c r="W35" t="s">
        <v>63</v>
      </c>
      <c r="AB35">
        <v>0</v>
      </c>
    </row>
    <row r="36" spans="1:37" x14ac:dyDescent="0.25">
      <c r="A36">
        <v>35</v>
      </c>
      <c r="B36" t="s">
        <v>2920</v>
      </c>
      <c r="C36" t="s">
        <v>1058</v>
      </c>
      <c r="D36">
        <v>26</v>
      </c>
      <c r="E36">
        <v>496</v>
      </c>
      <c r="F36" t="s">
        <v>2770</v>
      </c>
      <c r="H36">
        <v>1</v>
      </c>
      <c r="L36">
        <v>1</v>
      </c>
      <c r="N36" t="s">
        <v>2978</v>
      </c>
      <c r="P36">
        <v>0</v>
      </c>
      <c r="U36" t="s">
        <v>2938</v>
      </c>
      <c r="W36" t="s">
        <v>63</v>
      </c>
      <c r="AB36">
        <v>0</v>
      </c>
    </row>
    <row r="37" spans="1:37" x14ac:dyDescent="0.25">
      <c r="A37">
        <v>36</v>
      </c>
      <c r="B37" t="s">
        <v>2920</v>
      </c>
      <c r="C37" t="s">
        <v>1058</v>
      </c>
      <c r="D37">
        <v>26</v>
      </c>
      <c r="E37">
        <v>234</v>
      </c>
      <c r="F37" t="s">
        <v>327</v>
      </c>
      <c r="H37">
        <v>1</v>
      </c>
      <c r="I37" t="s">
        <v>2979</v>
      </c>
      <c r="L37">
        <v>1</v>
      </c>
      <c r="M37">
        <v>1</v>
      </c>
      <c r="N37" t="s">
        <v>2980</v>
      </c>
      <c r="O37" t="s">
        <v>2981</v>
      </c>
      <c r="P37">
        <v>0</v>
      </c>
      <c r="U37" t="s">
        <v>2932</v>
      </c>
      <c r="W37" t="s">
        <v>63</v>
      </c>
      <c r="AB37">
        <v>1</v>
      </c>
      <c r="AC37" t="s">
        <v>2982</v>
      </c>
    </row>
    <row r="38" spans="1:37" x14ac:dyDescent="0.25">
      <c r="A38">
        <v>37</v>
      </c>
      <c r="B38" t="s">
        <v>2920</v>
      </c>
      <c r="C38" t="s">
        <v>1058</v>
      </c>
      <c r="D38">
        <v>26</v>
      </c>
      <c r="E38">
        <v>497</v>
      </c>
      <c r="F38" t="s">
        <v>1146</v>
      </c>
      <c r="H38">
        <v>1</v>
      </c>
      <c r="I38" t="s">
        <v>2979</v>
      </c>
      <c r="L38">
        <v>1</v>
      </c>
      <c r="M38">
        <v>1</v>
      </c>
      <c r="N38" t="s">
        <v>2983</v>
      </c>
      <c r="O38" t="s">
        <v>2984</v>
      </c>
      <c r="P38">
        <v>0</v>
      </c>
      <c r="U38" t="s">
        <v>2938</v>
      </c>
      <c r="W38" t="s">
        <v>63</v>
      </c>
      <c r="AB38">
        <v>0</v>
      </c>
    </row>
    <row r="39" spans="1:37" x14ac:dyDescent="0.25">
      <c r="A39">
        <v>38</v>
      </c>
      <c r="B39" t="s">
        <v>2920</v>
      </c>
      <c r="C39" t="s">
        <v>1058</v>
      </c>
      <c r="D39">
        <v>26</v>
      </c>
      <c r="E39">
        <v>25</v>
      </c>
      <c r="F39" t="s">
        <v>326</v>
      </c>
      <c r="H39">
        <v>1</v>
      </c>
      <c r="L39">
        <v>1</v>
      </c>
      <c r="N39" t="s">
        <v>2978</v>
      </c>
      <c r="P39">
        <v>0</v>
      </c>
      <c r="U39" t="s">
        <v>2932</v>
      </c>
      <c r="W39" t="s">
        <v>63</v>
      </c>
      <c r="AB39">
        <v>1</v>
      </c>
      <c r="AC39" t="s">
        <v>2985</v>
      </c>
      <c r="AK39" t="s">
        <v>2986</v>
      </c>
    </row>
    <row r="40" spans="1:37" x14ac:dyDescent="0.25">
      <c r="A40">
        <v>39</v>
      </c>
      <c r="B40" t="s">
        <v>2920</v>
      </c>
      <c r="C40" t="s">
        <v>1058</v>
      </c>
      <c r="D40">
        <v>26</v>
      </c>
      <c r="E40">
        <v>498</v>
      </c>
      <c r="F40" t="s">
        <v>1115</v>
      </c>
      <c r="H40">
        <v>1</v>
      </c>
      <c r="L40">
        <v>1</v>
      </c>
      <c r="N40" t="s">
        <v>2978</v>
      </c>
      <c r="P40">
        <v>0</v>
      </c>
      <c r="U40" t="s">
        <v>2938</v>
      </c>
      <c r="W40" t="s">
        <v>63</v>
      </c>
      <c r="AB40">
        <v>0</v>
      </c>
    </row>
    <row r="41" spans="1:37" x14ac:dyDescent="0.25">
      <c r="A41">
        <v>40</v>
      </c>
      <c r="B41" t="s">
        <v>2920</v>
      </c>
      <c r="C41" t="s">
        <v>82</v>
      </c>
      <c r="D41">
        <v>87</v>
      </c>
      <c r="E41">
        <v>87</v>
      </c>
      <c r="F41" t="s">
        <v>82</v>
      </c>
      <c r="H41">
        <v>1</v>
      </c>
      <c r="J41">
        <v>1</v>
      </c>
      <c r="L41">
        <v>1</v>
      </c>
      <c r="P41">
        <v>0</v>
      </c>
      <c r="Q41" t="s">
        <v>2987</v>
      </c>
      <c r="U41" t="s">
        <v>2924</v>
      </c>
      <c r="X41" t="s">
        <v>2988</v>
      </c>
      <c r="Y41" t="s">
        <v>2989</v>
      </c>
      <c r="Z41" s="44">
        <v>4</v>
      </c>
      <c r="AK41" t="s">
        <v>2990</v>
      </c>
    </row>
    <row r="42" spans="1:37" x14ac:dyDescent="0.25">
      <c r="A42">
        <v>41</v>
      </c>
      <c r="B42" t="s">
        <v>2920</v>
      </c>
      <c r="C42" t="s">
        <v>82</v>
      </c>
      <c r="D42">
        <v>87</v>
      </c>
      <c r="E42">
        <v>340</v>
      </c>
      <c r="F42" t="s">
        <v>2991</v>
      </c>
      <c r="L42">
        <v>1</v>
      </c>
      <c r="M42">
        <v>0</v>
      </c>
      <c r="U42" t="s">
        <v>2932</v>
      </c>
      <c r="W42" t="s">
        <v>39</v>
      </c>
      <c r="AB42">
        <v>1</v>
      </c>
      <c r="AC42" t="s">
        <v>2992</v>
      </c>
    </row>
    <row r="43" spans="1:37" x14ac:dyDescent="0.25">
      <c r="A43">
        <v>42</v>
      </c>
      <c r="B43" t="s">
        <v>2920</v>
      </c>
      <c r="C43" t="s">
        <v>82</v>
      </c>
      <c r="D43">
        <v>87</v>
      </c>
      <c r="E43">
        <v>89</v>
      </c>
      <c r="F43" t="s">
        <v>2268</v>
      </c>
      <c r="L43">
        <v>1</v>
      </c>
      <c r="M43">
        <v>1</v>
      </c>
      <c r="N43" t="s">
        <v>2993</v>
      </c>
      <c r="O43" s="44">
        <v>100</v>
      </c>
      <c r="P43">
        <v>0</v>
      </c>
      <c r="Q43" t="s">
        <v>2994</v>
      </c>
      <c r="R43" t="s">
        <v>2995</v>
      </c>
      <c r="U43" t="s">
        <v>2932</v>
      </c>
      <c r="W43" t="s">
        <v>39</v>
      </c>
      <c r="AB43">
        <v>1</v>
      </c>
      <c r="AC43" t="s">
        <v>2996</v>
      </c>
    </row>
    <row r="44" spans="1:37" x14ac:dyDescent="0.25">
      <c r="A44">
        <v>43</v>
      </c>
      <c r="B44" t="s">
        <v>2920</v>
      </c>
      <c r="C44" t="s">
        <v>82</v>
      </c>
      <c r="D44">
        <v>87</v>
      </c>
      <c r="E44">
        <v>92</v>
      </c>
      <c r="F44" t="s">
        <v>420</v>
      </c>
      <c r="L44">
        <v>1</v>
      </c>
      <c r="M44">
        <v>1</v>
      </c>
      <c r="N44" t="s">
        <v>2997</v>
      </c>
      <c r="Q44" t="s">
        <v>2998</v>
      </c>
      <c r="R44" t="s">
        <v>2923</v>
      </c>
      <c r="U44" t="s">
        <v>2932</v>
      </c>
      <c r="W44" t="s">
        <v>39</v>
      </c>
      <c r="AB44">
        <v>1</v>
      </c>
      <c r="AC44" t="s">
        <v>2999</v>
      </c>
    </row>
    <row r="45" spans="1:37" x14ac:dyDescent="0.25">
      <c r="A45">
        <v>44</v>
      </c>
      <c r="B45" t="s">
        <v>2920</v>
      </c>
      <c r="C45" t="s">
        <v>82</v>
      </c>
      <c r="D45">
        <v>87</v>
      </c>
      <c r="E45">
        <v>91</v>
      </c>
      <c r="F45" t="s">
        <v>385</v>
      </c>
      <c r="H45">
        <v>1</v>
      </c>
      <c r="I45" t="s">
        <v>3000</v>
      </c>
      <c r="J45">
        <v>1</v>
      </c>
      <c r="K45" t="s">
        <v>3001</v>
      </c>
      <c r="L45">
        <v>1</v>
      </c>
      <c r="U45" t="s">
        <v>2938</v>
      </c>
    </row>
    <row r="46" spans="1:37" x14ac:dyDescent="0.25">
      <c r="A46">
        <v>45</v>
      </c>
      <c r="B46" t="s">
        <v>2920</v>
      </c>
      <c r="C46" t="s">
        <v>82</v>
      </c>
      <c r="D46">
        <v>87</v>
      </c>
      <c r="E46">
        <v>88</v>
      </c>
      <c r="F46" t="s">
        <v>2458</v>
      </c>
      <c r="G46" t="s">
        <v>3002</v>
      </c>
      <c r="H46">
        <v>1</v>
      </c>
      <c r="I46" t="s">
        <v>3003</v>
      </c>
      <c r="J46">
        <v>1</v>
      </c>
      <c r="L46">
        <v>0</v>
      </c>
      <c r="U46" t="s">
        <v>2938</v>
      </c>
    </row>
    <row r="47" spans="1:37" x14ac:dyDescent="0.25">
      <c r="A47">
        <v>46</v>
      </c>
      <c r="B47" t="s">
        <v>2920</v>
      </c>
      <c r="C47" t="s">
        <v>82</v>
      </c>
      <c r="D47">
        <v>87</v>
      </c>
      <c r="E47">
        <v>350</v>
      </c>
      <c r="F47" t="s">
        <v>239</v>
      </c>
      <c r="H47">
        <v>1</v>
      </c>
      <c r="I47" t="s">
        <v>3004</v>
      </c>
      <c r="J47">
        <v>1</v>
      </c>
      <c r="L47">
        <v>1</v>
      </c>
      <c r="M47">
        <v>1</v>
      </c>
      <c r="N47" t="s">
        <v>3005</v>
      </c>
      <c r="O47" s="44">
        <v>100</v>
      </c>
      <c r="U47" t="s">
        <v>2938</v>
      </c>
      <c r="AK47" t="s">
        <v>3006</v>
      </c>
    </row>
    <row r="48" spans="1:37" x14ac:dyDescent="0.25">
      <c r="A48">
        <v>47</v>
      </c>
      <c r="B48" t="s">
        <v>2920</v>
      </c>
      <c r="C48" t="s">
        <v>82</v>
      </c>
      <c r="D48">
        <v>87</v>
      </c>
      <c r="E48">
        <v>499</v>
      </c>
      <c r="F48" t="s">
        <v>2771</v>
      </c>
      <c r="L48">
        <v>0</v>
      </c>
      <c r="U48" t="s">
        <v>2938</v>
      </c>
      <c r="AK48" t="s">
        <v>3007</v>
      </c>
    </row>
    <row r="49" spans="1:37" x14ac:dyDescent="0.25">
      <c r="A49">
        <v>48</v>
      </c>
      <c r="B49" t="s">
        <v>2920</v>
      </c>
      <c r="C49" t="s">
        <v>82</v>
      </c>
      <c r="D49">
        <v>87</v>
      </c>
      <c r="E49">
        <v>500</v>
      </c>
      <c r="F49" t="s">
        <v>2772</v>
      </c>
      <c r="L49">
        <v>0</v>
      </c>
      <c r="U49" t="s">
        <v>2938</v>
      </c>
      <c r="AK49" t="s">
        <v>3007</v>
      </c>
    </row>
    <row r="50" spans="1:37" x14ac:dyDescent="0.25">
      <c r="A50">
        <v>49</v>
      </c>
      <c r="B50" t="s">
        <v>2920</v>
      </c>
      <c r="C50" t="s">
        <v>82</v>
      </c>
      <c r="D50">
        <v>87</v>
      </c>
      <c r="E50">
        <v>501</v>
      </c>
      <c r="F50" t="s">
        <v>2773</v>
      </c>
      <c r="G50" t="s">
        <v>3008</v>
      </c>
      <c r="L50">
        <v>0</v>
      </c>
      <c r="U50" t="s">
        <v>2938</v>
      </c>
      <c r="AK50" t="s">
        <v>3007</v>
      </c>
    </row>
    <row r="51" spans="1:37" x14ac:dyDescent="0.25">
      <c r="A51">
        <v>50</v>
      </c>
      <c r="B51" t="s">
        <v>2920</v>
      </c>
      <c r="C51" t="s">
        <v>82</v>
      </c>
      <c r="D51">
        <v>87</v>
      </c>
      <c r="E51">
        <v>502</v>
      </c>
      <c r="F51" t="s">
        <v>2774</v>
      </c>
      <c r="L51">
        <v>0</v>
      </c>
      <c r="U51" t="s">
        <v>2938</v>
      </c>
      <c r="AK51" t="s">
        <v>3007</v>
      </c>
    </row>
    <row r="52" spans="1:37" x14ac:dyDescent="0.25">
      <c r="A52">
        <v>51</v>
      </c>
      <c r="B52" t="s">
        <v>2920</v>
      </c>
      <c r="C52" t="s">
        <v>82</v>
      </c>
      <c r="D52">
        <v>87</v>
      </c>
      <c r="E52">
        <v>503</v>
      </c>
      <c r="F52" t="s">
        <v>2775</v>
      </c>
      <c r="L52">
        <v>0</v>
      </c>
      <c r="U52" t="s">
        <v>2938</v>
      </c>
      <c r="AK52" t="s">
        <v>3007</v>
      </c>
    </row>
    <row r="53" spans="1:37" x14ac:dyDescent="0.25">
      <c r="A53">
        <v>52</v>
      </c>
      <c r="B53" t="s">
        <v>2920</v>
      </c>
      <c r="C53" t="s">
        <v>82</v>
      </c>
      <c r="D53">
        <v>87</v>
      </c>
      <c r="E53">
        <v>504</v>
      </c>
      <c r="F53" t="s">
        <v>2776</v>
      </c>
      <c r="L53">
        <v>0</v>
      </c>
      <c r="U53" t="s">
        <v>2938</v>
      </c>
      <c r="AK53" t="s">
        <v>3007</v>
      </c>
    </row>
    <row r="54" spans="1:37" x14ac:dyDescent="0.25">
      <c r="A54">
        <v>53</v>
      </c>
      <c r="B54" t="s">
        <v>2920</v>
      </c>
      <c r="C54" t="s">
        <v>82</v>
      </c>
      <c r="D54">
        <v>87</v>
      </c>
      <c r="E54">
        <v>505</v>
      </c>
      <c r="F54" t="s">
        <v>2777</v>
      </c>
      <c r="G54" t="s">
        <v>3009</v>
      </c>
      <c r="L54">
        <v>0</v>
      </c>
      <c r="U54" t="s">
        <v>2938</v>
      </c>
      <c r="AK54" t="s">
        <v>3007</v>
      </c>
    </row>
    <row r="55" spans="1:37" x14ac:dyDescent="0.25">
      <c r="A55">
        <v>54</v>
      </c>
      <c r="B55" t="s">
        <v>2920</v>
      </c>
      <c r="C55" t="s">
        <v>82</v>
      </c>
      <c r="D55">
        <v>87</v>
      </c>
      <c r="E55">
        <v>506</v>
      </c>
      <c r="F55" t="s">
        <v>3010</v>
      </c>
      <c r="L55">
        <v>0</v>
      </c>
      <c r="U55" t="s">
        <v>2938</v>
      </c>
      <c r="AK55" t="s">
        <v>3007</v>
      </c>
    </row>
    <row r="56" spans="1:37" x14ac:dyDescent="0.25">
      <c r="A56">
        <v>55</v>
      </c>
      <c r="B56" t="s">
        <v>2920</v>
      </c>
      <c r="C56" t="s">
        <v>82</v>
      </c>
      <c r="D56">
        <v>87</v>
      </c>
      <c r="E56">
        <v>507</v>
      </c>
      <c r="F56" t="s">
        <v>2779</v>
      </c>
      <c r="L56">
        <v>0</v>
      </c>
      <c r="U56" t="s">
        <v>2938</v>
      </c>
      <c r="AK56" t="s">
        <v>3007</v>
      </c>
    </row>
    <row r="57" spans="1:37" x14ac:dyDescent="0.25">
      <c r="A57">
        <v>56</v>
      </c>
      <c r="B57" t="s">
        <v>2920</v>
      </c>
      <c r="C57" t="s">
        <v>82</v>
      </c>
      <c r="D57">
        <v>87</v>
      </c>
      <c r="E57">
        <v>508</v>
      </c>
      <c r="F57" t="s">
        <v>2780</v>
      </c>
      <c r="G57" t="s">
        <v>3011</v>
      </c>
      <c r="L57">
        <v>0</v>
      </c>
      <c r="U57" t="s">
        <v>2938</v>
      </c>
      <c r="AK57" t="s">
        <v>3007</v>
      </c>
    </row>
    <row r="58" spans="1:37" x14ac:dyDescent="0.25">
      <c r="A58">
        <v>57</v>
      </c>
      <c r="B58" t="s">
        <v>2920</v>
      </c>
      <c r="C58" t="s">
        <v>82</v>
      </c>
      <c r="D58">
        <v>87</v>
      </c>
      <c r="E58">
        <v>509</v>
      </c>
      <c r="F58" t="s">
        <v>2781</v>
      </c>
      <c r="L58">
        <v>0</v>
      </c>
      <c r="U58" t="s">
        <v>2938</v>
      </c>
      <c r="AK58" t="s">
        <v>3007</v>
      </c>
    </row>
    <row r="59" spans="1:37" x14ac:dyDescent="0.25">
      <c r="A59">
        <v>58</v>
      </c>
      <c r="B59" t="s">
        <v>2920</v>
      </c>
      <c r="C59" t="s">
        <v>82</v>
      </c>
      <c r="D59">
        <v>87</v>
      </c>
      <c r="E59">
        <v>334</v>
      </c>
      <c r="F59" t="s">
        <v>2636</v>
      </c>
      <c r="L59">
        <v>0</v>
      </c>
      <c r="U59" t="s">
        <v>2938</v>
      </c>
      <c r="AK59" t="s">
        <v>3007</v>
      </c>
    </row>
    <row r="60" spans="1:37" x14ac:dyDescent="0.25">
      <c r="A60">
        <v>59</v>
      </c>
      <c r="B60" t="s">
        <v>2920</v>
      </c>
      <c r="C60" t="s">
        <v>82</v>
      </c>
      <c r="D60">
        <v>87</v>
      </c>
      <c r="E60">
        <v>510</v>
      </c>
      <c r="F60" t="s">
        <v>2782</v>
      </c>
      <c r="L60">
        <v>0</v>
      </c>
      <c r="U60" t="s">
        <v>2938</v>
      </c>
      <c r="AK60" t="s">
        <v>3007</v>
      </c>
    </row>
    <row r="61" spans="1:37" x14ac:dyDescent="0.25">
      <c r="A61">
        <v>60</v>
      </c>
      <c r="B61" t="s">
        <v>2920</v>
      </c>
      <c r="C61" t="s">
        <v>1061</v>
      </c>
      <c r="D61">
        <v>23</v>
      </c>
      <c r="E61">
        <v>23</v>
      </c>
      <c r="F61" t="s">
        <v>1061</v>
      </c>
      <c r="H61">
        <v>1</v>
      </c>
      <c r="J61">
        <v>1</v>
      </c>
      <c r="L61">
        <v>1</v>
      </c>
      <c r="M61">
        <v>0</v>
      </c>
      <c r="P61">
        <v>1</v>
      </c>
      <c r="Q61" t="s">
        <v>3012</v>
      </c>
      <c r="R61" t="s">
        <v>2923</v>
      </c>
      <c r="T61">
        <v>1</v>
      </c>
      <c r="U61" t="s">
        <v>2924</v>
      </c>
      <c r="AI61">
        <v>1</v>
      </c>
      <c r="AK61" t="s">
        <v>3013</v>
      </c>
    </row>
    <row r="62" spans="1:37" x14ac:dyDescent="0.25">
      <c r="A62">
        <v>61</v>
      </c>
      <c r="B62" t="s">
        <v>2920</v>
      </c>
      <c r="C62" t="s">
        <v>1061</v>
      </c>
      <c r="D62">
        <v>23</v>
      </c>
      <c r="E62">
        <v>231</v>
      </c>
      <c r="F62" t="s">
        <v>2569</v>
      </c>
      <c r="H62">
        <v>1</v>
      </c>
      <c r="J62">
        <v>1</v>
      </c>
      <c r="L62">
        <v>1</v>
      </c>
      <c r="P62">
        <v>0</v>
      </c>
      <c r="Q62" t="s">
        <v>3014</v>
      </c>
      <c r="U62" t="s">
        <v>2938</v>
      </c>
      <c r="V62" t="s">
        <v>3015</v>
      </c>
      <c r="W62" t="s">
        <v>74</v>
      </c>
      <c r="AI62">
        <v>1</v>
      </c>
      <c r="AK62" t="s">
        <v>3016</v>
      </c>
    </row>
    <row r="63" spans="1:37" x14ac:dyDescent="0.25">
      <c r="A63">
        <v>62</v>
      </c>
      <c r="B63" t="s">
        <v>2920</v>
      </c>
      <c r="C63" t="s">
        <v>1061</v>
      </c>
      <c r="D63">
        <v>23</v>
      </c>
      <c r="E63">
        <v>511</v>
      </c>
      <c r="F63" t="s">
        <v>2783</v>
      </c>
      <c r="H63">
        <v>1</v>
      </c>
      <c r="I63" t="s">
        <v>3017</v>
      </c>
      <c r="J63">
        <v>1</v>
      </c>
      <c r="K63" t="s">
        <v>3018</v>
      </c>
      <c r="L63">
        <v>1</v>
      </c>
      <c r="P63">
        <v>0</v>
      </c>
      <c r="Q63" t="s">
        <v>3014</v>
      </c>
      <c r="U63" t="s">
        <v>2938</v>
      </c>
      <c r="V63" s="45">
        <v>13424</v>
      </c>
      <c r="W63" t="s">
        <v>74</v>
      </c>
      <c r="AI63">
        <v>0</v>
      </c>
    </row>
    <row r="64" spans="1:37" x14ac:dyDescent="0.25">
      <c r="A64">
        <v>63</v>
      </c>
      <c r="B64" t="s">
        <v>2920</v>
      </c>
      <c r="C64" t="s">
        <v>1061</v>
      </c>
      <c r="D64">
        <v>23</v>
      </c>
      <c r="E64">
        <v>13</v>
      </c>
      <c r="F64" t="s">
        <v>2424</v>
      </c>
      <c r="H64">
        <v>1</v>
      </c>
      <c r="I64" t="s">
        <v>3017</v>
      </c>
      <c r="J64">
        <v>1</v>
      </c>
      <c r="K64" t="s">
        <v>3018</v>
      </c>
      <c r="L64">
        <v>1</v>
      </c>
      <c r="P64">
        <v>0</v>
      </c>
      <c r="Q64" t="s">
        <v>3014</v>
      </c>
      <c r="U64" t="s">
        <v>2932</v>
      </c>
      <c r="V64" t="s">
        <v>3019</v>
      </c>
      <c r="W64" t="s">
        <v>74</v>
      </c>
      <c r="AB64">
        <v>1</v>
      </c>
      <c r="AC64" t="s">
        <v>3020</v>
      </c>
      <c r="AF64">
        <v>1</v>
      </c>
      <c r="AG64" t="s">
        <v>3021</v>
      </c>
      <c r="AI64">
        <v>0</v>
      </c>
    </row>
    <row r="65" spans="1:37" x14ac:dyDescent="0.25">
      <c r="A65">
        <v>64</v>
      </c>
      <c r="B65" t="s">
        <v>2920</v>
      </c>
      <c r="C65" t="s">
        <v>1061</v>
      </c>
      <c r="D65">
        <v>23</v>
      </c>
      <c r="E65">
        <v>512</v>
      </c>
      <c r="F65" t="s">
        <v>331</v>
      </c>
      <c r="H65">
        <v>1</v>
      </c>
      <c r="I65" t="s">
        <v>3017</v>
      </c>
      <c r="J65">
        <v>1</v>
      </c>
      <c r="K65" t="s">
        <v>3018</v>
      </c>
      <c r="L65">
        <v>1</v>
      </c>
      <c r="P65">
        <v>0</v>
      </c>
      <c r="Q65" t="s">
        <v>3014</v>
      </c>
      <c r="U65" t="s">
        <v>2932</v>
      </c>
      <c r="V65" s="45">
        <v>17868</v>
      </c>
      <c r="W65" t="s">
        <v>74</v>
      </c>
      <c r="AB65">
        <v>1</v>
      </c>
      <c r="AC65" t="s">
        <v>3020</v>
      </c>
      <c r="AF65">
        <v>1</v>
      </c>
      <c r="AG65" t="s">
        <v>3021</v>
      </c>
      <c r="AI65">
        <v>0</v>
      </c>
    </row>
    <row r="66" spans="1:37" x14ac:dyDescent="0.25">
      <c r="A66">
        <v>65</v>
      </c>
      <c r="B66" t="s">
        <v>2920</v>
      </c>
      <c r="C66" t="s">
        <v>1061</v>
      </c>
      <c r="D66">
        <v>23</v>
      </c>
      <c r="E66">
        <v>513</v>
      </c>
      <c r="F66" t="s">
        <v>332</v>
      </c>
      <c r="H66">
        <v>1</v>
      </c>
      <c r="I66" t="s">
        <v>3017</v>
      </c>
      <c r="J66">
        <v>1</v>
      </c>
      <c r="K66" t="s">
        <v>3018</v>
      </c>
      <c r="L66">
        <v>1</v>
      </c>
      <c r="P66">
        <v>0</v>
      </c>
      <c r="Q66" t="s">
        <v>3014</v>
      </c>
      <c r="U66" t="s">
        <v>2932</v>
      </c>
      <c r="V66" t="s">
        <v>3022</v>
      </c>
      <c r="W66" t="s">
        <v>74</v>
      </c>
      <c r="AB66">
        <v>1</v>
      </c>
      <c r="AC66" t="s">
        <v>3023</v>
      </c>
      <c r="AF66">
        <v>1</v>
      </c>
      <c r="AG66" t="s">
        <v>3021</v>
      </c>
      <c r="AI66">
        <v>0</v>
      </c>
    </row>
    <row r="67" spans="1:37" x14ac:dyDescent="0.25">
      <c r="A67">
        <v>66</v>
      </c>
      <c r="B67" t="s">
        <v>2920</v>
      </c>
      <c r="C67" t="s">
        <v>1061</v>
      </c>
      <c r="D67">
        <v>23</v>
      </c>
      <c r="E67">
        <v>12</v>
      </c>
      <c r="F67" t="s">
        <v>2423</v>
      </c>
      <c r="H67">
        <v>1</v>
      </c>
      <c r="I67" t="s">
        <v>3017</v>
      </c>
      <c r="J67">
        <v>1</v>
      </c>
      <c r="K67" t="s">
        <v>3018</v>
      </c>
      <c r="L67">
        <v>1</v>
      </c>
      <c r="M67">
        <v>1</v>
      </c>
      <c r="N67" t="s">
        <v>3024</v>
      </c>
      <c r="P67">
        <v>1</v>
      </c>
      <c r="Q67" t="s">
        <v>3025</v>
      </c>
      <c r="R67" t="s">
        <v>3026</v>
      </c>
      <c r="U67" t="s">
        <v>2932</v>
      </c>
      <c r="V67" t="s">
        <v>3027</v>
      </c>
      <c r="W67" t="s">
        <v>74</v>
      </c>
      <c r="AB67">
        <v>1</v>
      </c>
      <c r="AC67" t="s">
        <v>3028</v>
      </c>
      <c r="AD67">
        <v>1</v>
      </c>
      <c r="AE67" t="s">
        <v>3029</v>
      </c>
      <c r="AF67">
        <v>1</v>
      </c>
      <c r="AG67" t="s">
        <v>3030</v>
      </c>
      <c r="AI67">
        <v>0</v>
      </c>
    </row>
    <row r="68" spans="1:37" x14ac:dyDescent="0.25">
      <c r="A68">
        <v>67</v>
      </c>
      <c r="B68" t="s">
        <v>2920</v>
      </c>
      <c r="C68" t="s">
        <v>1061</v>
      </c>
      <c r="D68">
        <v>23</v>
      </c>
      <c r="E68">
        <v>24</v>
      </c>
      <c r="F68" t="s">
        <v>1059</v>
      </c>
      <c r="H68">
        <v>1</v>
      </c>
      <c r="I68" t="s">
        <v>3017</v>
      </c>
      <c r="J68">
        <v>1</v>
      </c>
      <c r="K68" t="s">
        <v>3018</v>
      </c>
      <c r="L68">
        <v>1</v>
      </c>
      <c r="P68">
        <v>0</v>
      </c>
      <c r="Q68" t="s">
        <v>3014</v>
      </c>
      <c r="U68" t="s">
        <v>2932</v>
      </c>
      <c r="V68">
        <v>20</v>
      </c>
      <c r="W68" t="s">
        <v>63</v>
      </c>
      <c r="AB68">
        <v>1</v>
      </c>
      <c r="AC68" t="s">
        <v>3031</v>
      </c>
      <c r="AF68">
        <v>1</v>
      </c>
      <c r="AI68">
        <v>0</v>
      </c>
    </row>
    <row r="69" spans="1:37" x14ac:dyDescent="0.25">
      <c r="A69">
        <v>68</v>
      </c>
      <c r="B69" t="s">
        <v>2920</v>
      </c>
      <c r="C69" t="s">
        <v>2597</v>
      </c>
      <c r="D69">
        <v>283</v>
      </c>
      <c r="E69">
        <v>283</v>
      </c>
      <c r="F69" t="s">
        <v>2597</v>
      </c>
      <c r="G69" t="s">
        <v>3032</v>
      </c>
      <c r="H69">
        <v>1</v>
      </c>
      <c r="J69">
        <v>1</v>
      </c>
      <c r="L69">
        <v>1</v>
      </c>
      <c r="P69">
        <v>1</v>
      </c>
      <c r="Q69" t="s">
        <v>3033</v>
      </c>
      <c r="R69" t="s">
        <v>3034</v>
      </c>
      <c r="U69" t="s">
        <v>2924</v>
      </c>
      <c r="AK69" t="s">
        <v>3035</v>
      </c>
    </row>
    <row r="70" spans="1:37" x14ac:dyDescent="0.25">
      <c r="A70">
        <v>69</v>
      </c>
      <c r="B70" t="s">
        <v>2920</v>
      </c>
      <c r="C70" t="s">
        <v>2597</v>
      </c>
      <c r="D70">
        <v>283</v>
      </c>
      <c r="E70">
        <v>7</v>
      </c>
      <c r="F70" t="s">
        <v>1429</v>
      </c>
      <c r="L70">
        <v>0</v>
      </c>
      <c r="N70" t="s">
        <v>3036</v>
      </c>
      <c r="U70" t="s">
        <v>2938</v>
      </c>
      <c r="V70">
        <v>8</v>
      </c>
      <c r="W70" t="s">
        <v>68</v>
      </c>
    </row>
    <row r="71" spans="1:37" x14ac:dyDescent="0.25">
      <c r="A71">
        <v>70</v>
      </c>
      <c r="B71" t="s">
        <v>2920</v>
      </c>
      <c r="C71" t="s">
        <v>2597</v>
      </c>
      <c r="D71">
        <v>283</v>
      </c>
      <c r="E71">
        <v>8</v>
      </c>
      <c r="F71" t="s">
        <v>476</v>
      </c>
      <c r="L71">
        <v>0</v>
      </c>
      <c r="N71" t="s">
        <v>3036</v>
      </c>
      <c r="U71" t="s">
        <v>2938</v>
      </c>
      <c r="V71">
        <v>8</v>
      </c>
      <c r="W71" t="s">
        <v>55</v>
      </c>
    </row>
    <row r="72" spans="1:37" x14ac:dyDescent="0.25">
      <c r="A72">
        <v>71</v>
      </c>
      <c r="B72" t="s">
        <v>2920</v>
      </c>
      <c r="C72" t="s">
        <v>2597</v>
      </c>
      <c r="D72">
        <v>283</v>
      </c>
      <c r="E72">
        <v>10</v>
      </c>
      <c r="F72" t="s">
        <v>473</v>
      </c>
      <c r="L72">
        <v>1</v>
      </c>
      <c r="M72">
        <v>1</v>
      </c>
      <c r="N72" t="s">
        <v>3037</v>
      </c>
      <c r="O72" t="s">
        <v>3038</v>
      </c>
      <c r="P72">
        <v>1</v>
      </c>
      <c r="Q72" t="s">
        <v>3039</v>
      </c>
      <c r="R72" t="s">
        <v>3040</v>
      </c>
      <c r="T72" s="44">
        <v>5</v>
      </c>
      <c r="U72" t="s">
        <v>2932</v>
      </c>
      <c r="V72">
        <v>20</v>
      </c>
      <c r="W72" t="s">
        <v>55</v>
      </c>
      <c r="AB72">
        <v>1</v>
      </c>
      <c r="AC72" t="s">
        <v>3041</v>
      </c>
    </row>
    <row r="73" spans="1:37" x14ac:dyDescent="0.25">
      <c r="A73">
        <v>72</v>
      </c>
      <c r="B73" t="s">
        <v>2920</v>
      </c>
      <c r="C73" t="s">
        <v>2597</v>
      </c>
      <c r="D73">
        <v>283</v>
      </c>
      <c r="E73">
        <v>228</v>
      </c>
      <c r="F73" t="s">
        <v>2277</v>
      </c>
      <c r="L73">
        <v>0</v>
      </c>
      <c r="N73" t="s">
        <v>3036</v>
      </c>
      <c r="U73" t="s">
        <v>2938</v>
      </c>
      <c r="V73">
        <v>26</v>
      </c>
      <c r="W73" t="s">
        <v>55</v>
      </c>
    </row>
    <row r="74" spans="1:37" x14ac:dyDescent="0.25">
      <c r="A74">
        <v>73</v>
      </c>
      <c r="B74" t="s">
        <v>2920</v>
      </c>
      <c r="C74" t="s">
        <v>2597</v>
      </c>
      <c r="D74">
        <v>283</v>
      </c>
      <c r="E74">
        <v>11</v>
      </c>
      <c r="F74" t="s">
        <v>2422</v>
      </c>
      <c r="L74">
        <v>1</v>
      </c>
      <c r="M74">
        <v>1</v>
      </c>
      <c r="N74" t="s">
        <v>3042</v>
      </c>
      <c r="O74" s="44">
        <v>300</v>
      </c>
      <c r="P74">
        <v>0</v>
      </c>
      <c r="Q74" t="s">
        <v>3043</v>
      </c>
      <c r="R74" t="s">
        <v>3044</v>
      </c>
      <c r="U74" t="s">
        <v>2932</v>
      </c>
      <c r="V74">
        <v>50</v>
      </c>
      <c r="W74" t="s">
        <v>74</v>
      </c>
      <c r="AB74">
        <v>1</v>
      </c>
      <c r="AC74" t="s">
        <v>3045</v>
      </c>
    </row>
    <row r="75" spans="1:37" x14ac:dyDescent="0.25">
      <c r="A75">
        <v>74</v>
      </c>
      <c r="B75" t="s">
        <v>2920</v>
      </c>
      <c r="C75" t="s">
        <v>684</v>
      </c>
      <c r="D75">
        <v>79</v>
      </c>
      <c r="E75">
        <v>79</v>
      </c>
      <c r="F75" t="s">
        <v>684</v>
      </c>
      <c r="H75">
        <v>1</v>
      </c>
      <c r="J75">
        <v>1</v>
      </c>
      <c r="L75">
        <v>1</v>
      </c>
      <c r="M75">
        <v>0</v>
      </c>
      <c r="N75" t="s">
        <v>3046</v>
      </c>
      <c r="P75">
        <v>1</v>
      </c>
      <c r="Q75" t="s">
        <v>3047</v>
      </c>
      <c r="R75" t="s">
        <v>3048</v>
      </c>
      <c r="U75" t="s">
        <v>2924</v>
      </c>
      <c r="AI75">
        <v>1</v>
      </c>
      <c r="AK75" t="s">
        <v>3049</v>
      </c>
    </row>
    <row r="76" spans="1:37" x14ac:dyDescent="0.25">
      <c r="A76">
        <v>75</v>
      </c>
      <c r="B76" t="s">
        <v>2920</v>
      </c>
      <c r="C76" t="s">
        <v>684</v>
      </c>
      <c r="D76">
        <v>79</v>
      </c>
      <c r="E76">
        <v>269</v>
      </c>
      <c r="F76" t="s">
        <v>2283</v>
      </c>
      <c r="M76">
        <v>0</v>
      </c>
      <c r="P76">
        <v>0</v>
      </c>
      <c r="U76" t="s">
        <v>2938</v>
      </c>
      <c r="AI76">
        <v>0</v>
      </c>
    </row>
    <row r="77" spans="1:37" x14ac:dyDescent="0.25">
      <c r="A77">
        <v>76</v>
      </c>
      <c r="B77" t="s">
        <v>2920</v>
      </c>
      <c r="C77" t="s">
        <v>684</v>
      </c>
      <c r="D77">
        <v>79</v>
      </c>
      <c r="E77">
        <v>78</v>
      </c>
      <c r="F77" t="s">
        <v>2266</v>
      </c>
      <c r="M77">
        <v>0</v>
      </c>
      <c r="P77">
        <v>0</v>
      </c>
      <c r="U77" t="s">
        <v>2938</v>
      </c>
      <c r="AI77">
        <v>0</v>
      </c>
    </row>
    <row r="78" spans="1:37" x14ac:dyDescent="0.25">
      <c r="A78">
        <v>77</v>
      </c>
      <c r="B78" t="s">
        <v>2920</v>
      </c>
      <c r="C78" t="s">
        <v>684</v>
      </c>
      <c r="D78">
        <v>79</v>
      </c>
      <c r="E78">
        <v>514</v>
      </c>
      <c r="F78" t="s">
        <v>2295</v>
      </c>
      <c r="M78">
        <v>0</v>
      </c>
      <c r="P78">
        <v>0</v>
      </c>
      <c r="U78" t="s">
        <v>2938</v>
      </c>
      <c r="AI78">
        <v>0</v>
      </c>
    </row>
    <row r="79" spans="1:37" x14ac:dyDescent="0.25">
      <c r="A79">
        <v>78</v>
      </c>
      <c r="B79" t="s">
        <v>2920</v>
      </c>
      <c r="C79" t="s">
        <v>684</v>
      </c>
      <c r="D79">
        <v>79</v>
      </c>
      <c r="E79">
        <v>77</v>
      </c>
      <c r="F79" t="s">
        <v>801</v>
      </c>
      <c r="L79">
        <v>1</v>
      </c>
      <c r="M79">
        <v>0</v>
      </c>
      <c r="N79" t="s">
        <v>3050</v>
      </c>
      <c r="P79">
        <v>0</v>
      </c>
      <c r="U79" t="s">
        <v>2932</v>
      </c>
      <c r="AB79">
        <v>1</v>
      </c>
      <c r="AI79">
        <v>1</v>
      </c>
      <c r="AK79" t="s">
        <v>3051</v>
      </c>
    </row>
    <row r="80" spans="1:37" x14ac:dyDescent="0.25">
      <c r="A80">
        <v>79</v>
      </c>
      <c r="B80" t="s">
        <v>2920</v>
      </c>
      <c r="C80" t="s">
        <v>684</v>
      </c>
      <c r="D80">
        <v>79</v>
      </c>
      <c r="E80">
        <v>515</v>
      </c>
      <c r="F80" t="s">
        <v>776</v>
      </c>
      <c r="M80">
        <v>0</v>
      </c>
      <c r="P80">
        <v>0</v>
      </c>
      <c r="U80" t="s">
        <v>2938</v>
      </c>
      <c r="AI80">
        <v>0</v>
      </c>
      <c r="AK80" t="s">
        <v>3052</v>
      </c>
    </row>
    <row r="81" spans="1:37" x14ac:dyDescent="0.25">
      <c r="A81">
        <v>80</v>
      </c>
      <c r="B81" t="s">
        <v>2920</v>
      </c>
      <c r="C81" t="s">
        <v>684</v>
      </c>
      <c r="D81">
        <v>79</v>
      </c>
      <c r="E81">
        <v>516</v>
      </c>
      <c r="F81" t="s">
        <v>2296</v>
      </c>
      <c r="M81">
        <v>0</v>
      </c>
      <c r="P81">
        <v>0</v>
      </c>
      <c r="U81" t="s">
        <v>2938</v>
      </c>
      <c r="AI81">
        <v>0</v>
      </c>
    </row>
    <row r="82" spans="1:37" x14ac:dyDescent="0.25">
      <c r="A82">
        <v>81</v>
      </c>
      <c r="B82" t="s">
        <v>2920</v>
      </c>
      <c r="C82" t="s">
        <v>684</v>
      </c>
      <c r="D82">
        <v>79</v>
      </c>
      <c r="E82">
        <v>80</v>
      </c>
      <c r="F82" t="s">
        <v>2267</v>
      </c>
      <c r="L82">
        <v>1</v>
      </c>
      <c r="M82">
        <v>1</v>
      </c>
      <c r="N82" t="s">
        <v>3053</v>
      </c>
      <c r="O82" s="44">
        <v>40</v>
      </c>
      <c r="P82">
        <v>0</v>
      </c>
      <c r="U82" t="s">
        <v>2938</v>
      </c>
      <c r="AI82">
        <v>0</v>
      </c>
    </row>
    <row r="83" spans="1:37" x14ac:dyDescent="0.25">
      <c r="A83">
        <v>82</v>
      </c>
      <c r="B83" t="s">
        <v>2920</v>
      </c>
      <c r="C83" t="s">
        <v>684</v>
      </c>
      <c r="D83">
        <v>79</v>
      </c>
      <c r="E83">
        <v>517</v>
      </c>
      <c r="F83" t="s">
        <v>2297</v>
      </c>
      <c r="M83">
        <v>0</v>
      </c>
      <c r="P83">
        <v>0</v>
      </c>
      <c r="U83" t="s">
        <v>2938</v>
      </c>
      <c r="AI83">
        <v>0</v>
      </c>
    </row>
    <row r="84" spans="1:37" x14ac:dyDescent="0.25">
      <c r="A84">
        <v>83</v>
      </c>
      <c r="B84" t="s">
        <v>2920</v>
      </c>
      <c r="C84" t="s">
        <v>684</v>
      </c>
      <c r="D84">
        <v>79</v>
      </c>
      <c r="E84">
        <v>86</v>
      </c>
      <c r="F84" t="s">
        <v>321</v>
      </c>
      <c r="M84">
        <v>0</v>
      </c>
      <c r="P84">
        <v>0</v>
      </c>
      <c r="U84" t="s">
        <v>2938</v>
      </c>
      <c r="AI84">
        <v>0</v>
      </c>
    </row>
    <row r="85" spans="1:37" x14ac:dyDescent="0.25">
      <c r="A85">
        <v>84</v>
      </c>
      <c r="B85" t="s">
        <v>2920</v>
      </c>
      <c r="C85" t="s">
        <v>684</v>
      </c>
      <c r="D85">
        <v>79</v>
      </c>
      <c r="E85">
        <v>81</v>
      </c>
      <c r="F85" t="s">
        <v>2453</v>
      </c>
      <c r="M85">
        <v>0</v>
      </c>
      <c r="P85">
        <v>0</v>
      </c>
      <c r="U85" t="s">
        <v>2938</v>
      </c>
      <c r="AI85">
        <v>0</v>
      </c>
    </row>
    <row r="86" spans="1:37" x14ac:dyDescent="0.25">
      <c r="A86">
        <v>85</v>
      </c>
      <c r="B86" t="s">
        <v>2920</v>
      </c>
      <c r="C86" t="s">
        <v>684</v>
      </c>
      <c r="D86">
        <v>79</v>
      </c>
      <c r="E86">
        <v>518</v>
      </c>
      <c r="F86" t="s">
        <v>2784</v>
      </c>
      <c r="M86">
        <v>0</v>
      </c>
      <c r="P86">
        <v>0</v>
      </c>
      <c r="U86" t="s">
        <v>2938</v>
      </c>
      <c r="AI86">
        <v>0</v>
      </c>
    </row>
    <row r="87" spans="1:37" x14ac:dyDescent="0.25">
      <c r="A87">
        <v>86</v>
      </c>
      <c r="B87" t="s">
        <v>2920</v>
      </c>
      <c r="C87" t="s">
        <v>684</v>
      </c>
      <c r="D87">
        <v>79</v>
      </c>
      <c r="E87">
        <v>84</v>
      </c>
      <c r="F87" t="s">
        <v>2456</v>
      </c>
      <c r="L87">
        <v>1</v>
      </c>
      <c r="M87">
        <v>0</v>
      </c>
      <c r="P87">
        <v>0</v>
      </c>
      <c r="U87" t="s">
        <v>2938</v>
      </c>
      <c r="AI87">
        <v>1</v>
      </c>
    </row>
    <row r="88" spans="1:37" x14ac:dyDescent="0.25">
      <c r="A88">
        <v>87</v>
      </c>
      <c r="B88" t="s">
        <v>2920</v>
      </c>
      <c r="C88" t="s">
        <v>684</v>
      </c>
      <c r="D88">
        <v>79</v>
      </c>
      <c r="E88">
        <v>519</v>
      </c>
      <c r="F88" t="s">
        <v>2785</v>
      </c>
      <c r="G88" t="s">
        <v>3054</v>
      </c>
      <c r="M88">
        <v>0</v>
      </c>
      <c r="P88">
        <v>0</v>
      </c>
      <c r="U88" t="s">
        <v>2938</v>
      </c>
      <c r="AI88">
        <v>0</v>
      </c>
    </row>
    <row r="89" spans="1:37" x14ac:dyDescent="0.25">
      <c r="A89">
        <v>88</v>
      </c>
      <c r="B89" t="s">
        <v>2920</v>
      </c>
      <c r="C89" t="s">
        <v>684</v>
      </c>
      <c r="D89">
        <v>79</v>
      </c>
      <c r="E89">
        <v>520</v>
      </c>
      <c r="F89" t="s">
        <v>2786</v>
      </c>
      <c r="M89">
        <v>0</v>
      </c>
      <c r="P89">
        <v>0</v>
      </c>
      <c r="U89" t="s">
        <v>2938</v>
      </c>
      <c r="AI89">
        <v>0</v>
      </c>
    </row>
    <row r="90" spans="1:37" ht="409.5" x14ac:dyDescent="0.25">
      <c r="A90">
        <v>89</v>
      </c>
      <c r="B90" t="s">
        <v>2920</v>
      </c>
      <c r="C90" t="s">
        <v>2436</v>
      </c>
      <c r="D90">
        <v>30</v>
      </c>
      <c r="E90">
        <v>30</v>
      </c>
      <c r="F90" t="s">
        <v>2436</v>
      </c>
      <c r="G90" t="s">
        <v>1260</v>
      </c>
      <c r="H90">
        <v>1</v>
      </c>
      <c r="J90">
        <v>1</v>
      </c>
      <c r="L90">
        <v>1</v>
      </c>
      <c r="M90">
        <v>1</v>
      </c>
      <c r="N90" s="46" t="s">
        <v>3055</v>
      </c>
      <c r="P90">
        <v>1</v>
      </c>
      <c r="Q90" t="s">
        <v>3056</v>
      </c>
      <c r="U90" t="s">
        <v>2924</v>
      </c>
      <c r="AK90" t="s">
        <v>3057</v>
      </c>
    </row>
    <row r="91" spans="1:37" x14ac:dyDescent="0.25">
      <c r="A91">
        <v>90</v>
      </c>
      <c r="B91" t="s">
        <v>2920</v>
      </c>
      <c r="C91" t="s">
        <v>2436</v>
      </c>
      <c r="D91">
        <v>30</v>
      </c>
      <c r="E91">
        <v>521</v>
      </c>
      <c r="F91" t="s">
        <v>1319</v>
      </c>
      <c r="G91" t="s">
        <v>3058</v>
      </c>
      <c r="H91">
        <v>1</v>
      </c>
      <c r="I91" t="s">
        <v>3059</v>
      </c>
      <c r="J91">
        <v>1</v>
      </c>
      <c r="K91" t="s">
        <v>2970</v>
      </c>
      <c r="L91">
        <v>1</v>
      </c>
      <c r="M91">
        <v>0</v>
      </c>
      <c r="P91">
        <v>0</v>
      </c>
      <c r="Q91" t="s">
        <v>3060</v>
      </c>
      <c r="U91" t="s">
        <v>2938</v>
      </c>
      <c r="W91" t="s">
        <v>67</v>
      </c>
      <c r="AK91" t="s">
        <v>3061</v>
      </c>
    </row>
    <row r="92" spans="1:37" x14ac:dyDescent="0.25">
      <c r="A92">
        <v>91</v>
      </c>
      <c r="B92" t="s">
        <v>2920</v>
      </c>
      <c r="C92" t="s">
        <v>2436</v>
      </c>
      <c r="D92">
        <v>30</v>
      </c>
      <c r="E92">
        <v>263</v>
      </c>
      <c r="F92" t="s">
        <v>344</v>
      </c>
      <c r="H92">
        <v>1</v>
      </c>
      <c r="I92" t="s">
        <v>3059</v>
      </c>
      <c r="J92">
        <v>1</v>
      </c>
      <c r="K92" t="s">
        <v>2970</v>
      </c>
      <c r="L92">
        <v>1</v>
      </c>
      <c r="M92">
        <v>0</v>
      </c>
      <c r="P92">
        <v>0</v>
      </c>
      <c r="Q92" t="s">
        <v>3060</v>
      </c>
      <c r="U92" t="s">
        <v>2938</v>
      </c>
      <c r="W92" t="s">
        <v>67</v>
      </c>
      <c r="AK92" t="s">
        <v>3061</v>
      </c>
    </row>
    <row r="93" spans="1:37" x14ac:dyDescent="0.25">
      <c r="A93">
        <v>92</v>
      </c>
      <c r="B93" t="s">
        <v>2920</v>
      </c>
      <c r="C93" t="s">
        <v>2436</v>
      </c>
      <c r="D93">
        <v>30</v>
      </c>
      <c r="E93">
        <v>522</v>
      </c>
      <c r="F93" t="s">
        <v>2298</v>
      </c>
      <c r="H93">
        <v>1</v>
      </c>
      <c r="I93" t="s">
        <v>3059</v>
      </c>
      <c r="J93">
        <v>1</v>
      </c>
      <c r="K93" t="s">
        <v>2970</v>
      </c>
      <c r="L93">
        <v>1</v>
      </c>
      <c r="M93">
        <v>0</v>
      </c>
      <c r="P93">
        <v>0</v>
      </c>
      <c r="Q93" t="s">
        <v>3060</v>
      </c>
      <c r="U93" t="s">
        <v>2938</v>
      </c>
      <c r="W93" t="s">
        <v>67</v>
      </c>
      <c r="AK93" t="s">
        <v>3061</v>
      </c>
    </row>
    <row r="94" spans="1:37" x14ac:dyDescent="0.25">
      <c r="A94">
        <v>93</v>
      </c>
      <c r="B94" t="s">
        <v>2920</v>
      </c>
      <c r="C94" t="s">
        <v>2436</v>
      </c>
      <c r="D94">
        <v>30</v>
      </c>
      <c r="E94">
        <v>34</v>
      </c>
      <c r="F94" t="s">
        <v>3062</v>
      </c>
      <c r="G94" t="s">
        <v>3063</v>
      </c>
      <c r="H94">
        <v>1</v>
      </c>
      <c r="I94" t="s">
        <v>3059</v>
      </c>
      <c r="J94">
        <v>1</v>
      </c>
      <c r="K94" t="s">
        <v>2970</v>
      </c>
      <c r="L94">
        <v>1</v>
      </c>
      <c r="M94">
        <v>0</v>
      </c>
      <c r="P94">
        <v>0</v>
      </c>
      <c r="Q94" t="s">
        <v>3060</v>
      </c>
      <c r="U94" t="s">
        <v>2938</v>
      </c>
      <c r="W94" t="s">
        <v>67</v>
      </c>
      <c r="AK94" t="s">
        <v>3061</v>
      </c>
    </row>
    <row r="95" spans="1:37" x14ac:dyDescent="0.25">
      <c r="A95">
        <v>94</v>
      </c>
      <c r="B95" t="s">
        <v>2920</v>
      </c>
      <c r="C95" t="s">
        <v>2572</v>
      </c>
      <c r="D95">
        <v>237</v>
      </c>
      <c r="E95">
        <v>237</v>
      </c>
      <c r="F95" t="s">
        <v>2572</v>
      </c>
      <c r="H95">
        <v>1</v>
      </c>
      <c r="J95">
        <v>1</v>
      </c>
      <c r="L95">
        <v>1</v>
      </c>
      <c r="M95">
        <v>1</v>
      </c>
      <c r="N95" t="s">
        <v>3064</v>
      </c>
      <c r="P95">
        <v>0</v>
      </c>
      <c r="Q95" t="s">
        <v>3065</v>
      </c>
      <c r="U95" t="s">
        <v>2924</v>
      </c>
      <c r="AB95">
        <v>1</v>
      </c>
      <c r="AC95" t="s">
        <v>3066</v>
      </c>
      <c r="AK95" t="s">
        <v>3067</v>
      </c>
    </row>
    <row r="96" spans="1:37" x14ac:dyDescent="0.25">
      <c r="A96">
        <v>95</v>
      </c>
      <c r="B96" t="s">
        <v>2920</v>
      </c>
      <c r="C96" t="s">
        <v>2572</v>
      </c>
      <c r="D96">
        <v>237</v>
      </c>
      <c r="E96">
        <v>297</v>
      </c>
      <c r="F96" t="s">
        <v>33</v>
      </c>
      <c r="H96">
        <v>1</v>
      </c>
      <c r="J96">
        <v>1</v>
      </c>
      <c r="L96">
        <v>1</v>
      </c>
      <c r="M96">
        <v>0</v>
      </c>
      <c r="P96">
        <v>0</v>
      </c>
      <c r="Q96" t="s">
        <v>3068</v>
      </c>
      <c r="U96" t="s">
        <v>2932</v>
      </c>
      <c r="AB96">
        <v>1</v>
      </c>
      <c r="AC96" t="s">
        <v>3066</v>
      </c>
    </row>
    <row r="97" spans="1:37" x14ac:dyDescent="0.25">
      <c r="A97">
        <v>96</v>
      </c>
      <c r="B97" t="s">
        <v>2920</v>
      </c>
      <c r="C97" t="s">
        <v>2572</v>
      </c>
      <c r="D97">
        <v>237</v>
      </c>
      <c r="E97">
        <v>197</v>
      </c>
      <c r="F97" t="s">
        <v>31</v>
      </c>
      <c r="H97">
        <v>1</v>
      </c>
      <c r="J97">
        <v>1</v>
      </c>
      <c r="L97">
        <v>1</v>
      </c>
      <c r="M97">
        <v>0</v>
      </c>
      <c r="P97">
        <v>0</v>
      </c>
      <c r="Q97" t="s">
        <v>3069</v>
      </c>
      <c r="U97" t="s">
        <v>2932</v>
      </c>
      <c r="AB97">
        <v>1</v>
      </c>
      <c r="AC97" t="s">
        <v>3066</v>
      </c>
    </row>
    <row r="98" spans="1:37" x14ac:dyDescent="0.25">
      <c r="A98">
        <v>97</v>
      </c>
      <c r="B98" t="s">
        <v>2920</v>
      </c>
      <c r="C98" t="s">
        <v>2572</v>
      </c>
      <c r="D98">
        <v>237</v>
      </c>
      <c r="E98">
        <v>199</v>
      </c>
      <c r="F98" t="s">
        <v>13</v>
      </c>
      <c r="H98">
        <v>1</v>
      </c>
      <c r="J98">
        <v>1</v>
      </c>
      <c r="L98">
        <v>1</v>
      </c>
      <c r="M98">
        <v>0</v>
      </c>
      <c r="P98">
        <v>0</v>
      </c>
      <c r="Q98" t="s">
        <v>3070</v>
      </c>
      <c r="U98" t="s">
        <v>2932</v>
      </c>
      <c r="AB98">
        <v>1</v>
      </c>
      <c r="AC98" t="s">
        <v>3066</v>
      </c>
    </row>
    <row r="99" spans="1:37" x14ac:dyDescent="0.25">
      <c r="A99">
        <v>98</v>
      </c>
      <c r="B99" t="s">
        <v>2920</v>
      </c>
      <c r="C99" t="s">
        <v>2572</v>
      </c>
      <c r="D99">
        <v>237</v>
      </c>
      <c r="E99">
        <v>200</v>
      </c>
      <c r="F99" t="s">
        <v>2541</v>
      </c>
      <c r="G99" t="s">
        <v>3071</v>
      </c>
      <c r="H99">
        <v>1</v>
      </c>
      <c r="J99">
        <v>1</v>
      </c>
      <c r="L99">
        <v>1</v>
      </c>
      <c r="M99">
        <v>0</v>
      </c>
      <c r="P99">
        <v>0</v>
      </c>
      <c r="Q99" t="s">
        <v>3072</v>
      </c>
      <c r="U99" t="s">
        <v>2932</v>
      </c>
      <c r="AB99">
        <v>1</v>
      </c>
      <c r="AC99" t="s">
        <v>3066</v>
      </c>
    </row>
    <row r="100" spans="1:37" x14ac:dyDescent="0.25">
      <c r="A100">
        <v>99</v>
      </c>
      <c r="B100" t="s">
        <v>2920</v>
      </c>
      <c r="C100" t="s">
        <v>2572</v>
      </c>
      <c r="D100">
        <v>237</v>
      </c>
      <c r="E100">
        <v>524</v>
      </c>
      <c r="F100" t="s">
        <v>2787</v>
      </c>
      <c r="H100">
        <v>0</v>
      </c>
      <c r="J100">
        <v>0</v>
      </c>
      <c r="L100">
        <v>0</v>
      </c>
      <c r="M100">
        <v>0</v>
      </c>
      <c r="N100" t="s">
        <v>3073</v>
      </c>
      <c r="P100">
        <v>0</v>
      </c>
      <c r="Q100" t="s">
        <v>3074</v>
      </c>
      <c r="U100" t="s">
        <v>2932</v>
      </c>
      <c r="AB100">
        <v>1</v>
      </c>
      <c r="AC100" t="s">
        <v>3066</v>
      </c>
    </row>
    <row r="101" spans="1:37" x14ac:dyDescent="0.25">
      <c r="A101">
        <v>100</v>
      </c>
      <c r="B101" t="s">
        <v>2920</v>
      </c>
      <c r="C101" t="s">
        <v>2572</v>
      </c>
      <c r="D101">
        <v>237</v>
      </c>
      <c r="E101">
        <v>525</v>
      </c>
      <c r="F101" t="s">
        <v>329</v>
      </c>
      <c r="G101" t="s">
        <v>3075</v>
      </c>
      <c r="H101">
        <v>1</v>
      </c>
      <c r="J101">
        <v>1</v>
      </c>
      <c r="L101">
        <v>0</v>
      </c>
      <c r="M101">
        <v>0</v>
      </c>
      <c r="N101" t="s">
        <v>3076</v>
      </c>
      <c r="P101">
        <v>0</v>
      </c>
      <c r="Q101" t="s">
        <v>3077</v>
      </c>
      <c r="U101" t="s">
        <v>2932</v>
      </c>
      <c r="AB101">
        <v>1</v>
      </c>
      <c r="AC101" t="s">
        <v>3066</v>
      </c>
    </row>
    <row r="102" spans="1:37" x14ac:dyDescent="0.25">
      <c r="A102">
        <v>101</v>
      </c>
      <c r="B102" t="s">
        <v>2920</v>
      </c>
      <c r="C102" t="s">
        <v>2443</v>
      </c>
      <c r="D102">
        <v>47</v>
      </c>
      <c r="E102">
        <v>47</v>
      </c>
      <c r="F102" t="s">
        <v>2443</v>
      </c>
      <c r="G102" t="s">
        <v>3078</v>
      </c>
      <c r="H102">
        <v>1</v>
      </c>
      <c r="J102">
        <v>1</v>
      </c>
      <c r="L102">
        <v>1</v>
      </c>
      <c r="M102">
        <v>1</v>
      </c>
      <c r="N102" t="s">
        <v>3079</v>
      </c>
      <c r="P102">
        <v>1</v>
      </c>
      <c r="Q102" t="s">
        <v>3080</v>
      </c>
      <c r="U102" t="s">
        <v>2924</v>
      </c>
      <c r="X102" t="s">
        <v>3081</v>
      </c>
      <c r="AB102">
        <v>1</v>
      </c>
      <c r="AJ102">
        <v>1</v>
      </c>
      <c r="AK102" t="s">
        <v>3082</v>
      </c>
    </row>
    <row r="103" spans="1:37" x14ac:dyDescent="0.25">
      <c r="A103">
        <v>102</v>
      </c>
      <c r="B103" t="s">
        <v>2920</v>
      </c>
      <c r="C103" t="s">
        <v>2443</v>
      </c>
      <c r="D103">
        <v>47</v>
      </c>
      <c r="E103">
        <v>526</v>
      </c>
      <c r="F103" t="s">
        <v>2788</v>
      </c>
      <c r="L103">
        <v>0</v>
      </c>
      <c r="U103" t="s">
        <v>2938</v>
      </c>
      <c r="AB103">
        <v>0</v>
      </c>
    </row>
    <row r="104" spans="1:37" x14ac:dyDescent="0.25">
      <c r="A104">
        <v>103</v>
      </c>
      <c r="B104" t="s">
        <v>2920</v>
      </c>
      <c r="C104" t="s">
        <v>2443</v>
      </c>
      <c r="D104">
        <v>47</v>
      </c>
      <c r="E104">
        <v>527</v>
      </c>
      <c r="F104" t="s">
        <v>2789</v>
      </c>
      <c r="L104">
        <v>0</v>
      </c>
      <c r="U104" t="s">
        <v>2938</v>
      </c>
      <c r="AB104">
        <v>0</v>
      </c>
    </row>
    <row r="105" spans="1:37" x14ac:dyDescent="0.25">
      <c r="A105">
        <v>104</v>
      </c>
      <c r="B105" t="s">
        <v>2920</v>
      </c>
      <c r="C105" t="s">
        <v>2443</v>
      </c>
      <c r="D105">
        <v>47</v>
      </c>
      <c r="E105">
        <v>528</v>
      </c>
      <c r="F105" t="s">
        <v>2790</v>
      </c>
      <c r="L105">
        <v>0</v>
      </c>
      <c r="U105" t="s">
        <v>2938</v>
      </c>
      <c r="AB105">
        <v>0</v>
      </c>
    </row>
    <row r="106" spans="1:37" x14ac:dyDescent="0.25">
      <c r="A106">
        <v>105</v>
      </c>
      <c r="B106" t="s">
        <v>2920</v>
      </c>
      <c r="C106" t="s">
        <v>2443</v>
      </c>
      <c r="D106">
        <v>47</v>
      </c>
      <c r="E106">
        <v>529</v>
      </c>
      <c r="F106" t="s">
        <v>2791</v>
      </c>
      <c r="L106">
        <v>0</v>
      </c>
      <c r="U106" t="s">
        <v>2938</v>
      </c>
      <c r="AB106">
        <v>0</v>
      </c>
    </row>
    <row r="107" spans="1:37" x14ac:dyDescent="0.25">
      <c r="A107">
        <v>106</v>
      </c>
      <c r="B107" t="s">
        <v>2920</v>
      </c>
      <c r="C107" t="s">
        <v>2443</v>
      </c>
      <c r="D107">
        <v>47</v>
      </c>
      <c r="E107">
        <v>530</v>
      </c>
      <c r="F107" t="s">
        <v>2792</v>
      </c>
      <c r="L107">
        <v>0</v>
      </c>
      <c r="U107" t="s">
        <v>2938</v>
      </c>
      <c r="AB107">
        <v>0</v>
      </c>
    </row>
    <row r="108" spans="1:37" x14ac:dyDescent="0.25">
      <c r="A108">
        <v>107</v>
      </c>
      <c r="B108" t="s">
        <v>2920</v>
      </c>
      <c r="C108" t="s">
        <v>2443</v>
      </c>
      <c r="D108">
        <v>47</v>
      </c>
      <c r="E108">
        <v>531</v>
      </c>
      <c r="F108" t="s">
        <v>2793</v>
      </c>
      <c r="L108">
        <v>0</v>
      </c>
      <c r="U108" t="s">
        <v>2938</v>
      </c>
      <c r="AB108">
        <v>0</v>
      </c>
    </row>
    <row r="109" spans="1:37" x14ac:dyDescent="0.25">
      <c r="A109">
        <v>108</v>
      </c>
      <c r="B109" t="s">
        <v>2920</v>
      </c>
      <c r="C109" t="s">
        <v>2443</v>
      </c>
      <c r="D109">
        <v>47</v>
      </c>
      <c r="E109">
        <v>532</v>
      </c>
      <c r="F109" t="s">
        <v>2794</v>
      </c>
      <c r="L109">
        <v>0</v>
      </c>
      <c r="U109" t="s">
        <v>2938</v>
      </c>
      <c r="AB109">
        <v>0</v>
      </c>
    </row>
    <row r="110" spans="1:37" x14ac:dyDescent="0.25">
      <c r="A110">
        <v>109</v>
      </c>
      <c r="B110" t="s">
        <v>2920</v>
      </c>
      <c r="C110" t="s">
        <v>2443</v>
      </c>
      <c r="D110">
        <v>47</v>
      </c>
      <c r="E110">
        <v>533</v>
      </c>
      <c r="F110" t="s">
        <v>2795</v>
      </c>
      <c r="L110">
        <v>0</v>
      </c>
      <c r="U110" t="s">
        <v>2938</v>
      </c>
      <c r="AB110">
        <v>0</v>
      </c>
    </row>
    <row r="111" spans="1:37" x14ac:dyDescent="0.25">
      <c r="A111">
        <v>110</v>
      </c>
      <c r="B111" t="s">
        <v>2920</v>
      </c>
      <c r="C111" t="s">
        <v>2443</v>
      </c>
      <c r="D111">
        <v>47</v>
      </c>
      <c r="E111">
        <v>534</v>
      </c>
      <c r="F111" t="s">
        <v>2796</v>
      </c>
      <c r="L111">
        <v>0</v>
      </c>
      <c r="U111" t="s">
        <v>2938</v>
      </c>
      <c r="AB111">
        <v>0</v>
      </c>
    </row>
    <row r="112" spans="1:37" x14ac:dyDescent="0.25">
      <c r="A112">
        <v>111</v>
      </c>
      <c r="B112" t="s">
        <v>2920</v>
      </c>
      <c r="C112" t="s">
        <v>2443</v>
      </c>
      <c r="D112">
        <v>47</v>
      </c>
      <c r="E112">
        <v>45</v>
      </c>
      <c r="F112" t="s">
        <v>2262</v>
      </c>
      <c r="L112">
        <v>1</v>
      </c>
      <c r="U112" t="s">
        <v>2938</v>
      </c>
      <c r="AB112">
        <v>0</v>
      </c>
      <c r="AJ112">
        <v>0</v>
      </c>
      <c r="AK112" t="s">
        <v>3083</v>
      </c>
    </row>
    <row r="113" spans="1:37" x14ac:dyDescent="0.25">
      <c r="A113">
        <v>112</v>
      </c>
      <c r="B113" t="s">
        <v>2920</v>
      </c>
      <c r="C113" t="s">
        <v>2443</v>
      </c>
      <c r="D113">
        <v>47</v>
      </c>
      <c r="E113">
        <v>535</v>
      </c>
      <c r="F113" t="s">
        <v>2797</v>
      </c>
      <c r="L113">
        <v>0</v>
      </c>
      <c r="U113" t="s">
        <v>2938</v>
      </c>
      <c r="AB113">
        <v>0</v>
      </c>
    </row>
    <row r="114" spans="1:37" x14ac:dyDescent="0.25">
      <c r="A114">
        <v>113</v>
      </c>
      <c r="B114" t="s">
        <v>2920</v>
      </c>
      <c r="C114" t="s">
        <v>2443</v>
      </c>
      <c r="D114">
        <v>47</v>
      </c>
      <c r="E114">
        <v>536</v>
      </c>
      <c r="F114" t="s">
        <v>2798</v>
      </c>
      <c r="L114">
        <v>0</v>
      </c>
      <c r="U114" t="s">
        <v>2938</v>
      </c>
      <c r="AB114">
        <v>0</v>
      </c>
      <c r="AK114" t="s">
        <v>3084</v>
      </c>
    </row>
    <row r="115" spans="1:37" x14ac:dyDescent="0.25">
      <c r="A115">
        <v>114</v>
      </c>
      <c r="B115" t="s">
        <v>2920</v>
      </c>
      <c r="C115" t="s">
        <v>2443</v>
      </c>
      <c r="D115">
        <v>47</v>
      </c>
      <c r="E115">
        <v>537</v>
      </c>
      <c r="F115" t="s">
        <v>2799</v>
      </c>
      <c r="L115">
        <v>0</v>
      </c>
      <c r="U115" t="s">
        <v>2938</v>
      </c>
      <c r="AB115">
        <v>0</v>
      </c>
      <c r="AK115" t="s">
        <v>3084</v>
      </c>
    </row>
    <row r="116" spans="1:37" x14ac:dyDescent="0.25">
      <c r="A116">
        <v>115</v>
      </c>
      <c r="B116" t="s">
        <v>2920</v>
      </c>
      <c r="C116" t="s">
        <v>2443</v>
      </c>
      <c r="D116">
        <v>47</v>
      </c>
      <c r="E116">
        <v>538</v>
      </c>
      <c r="F116" t="s">
        <v>2800</v>
      </c>
      <c r="L116">
        <v>0</v>
      </c>
      <c r="U116" t="s">
        <v>2938</v>
      </c>
      <c r="AB116">
        <v>0</v>
      </c>
      <c r="AK116" t="s">
        <v>3084</v>
      </c>
    </row>
    <row r="117" spans="1:37" x14ac:dyDescent="0.25">
      <c r="A117">
        <v>116</v>
      </c>
      <c r="B117" t="s">
        <v>2920</v>
      </c>
      <c r="C117" t="s">
        <v>2443</v>
      </c>
      <c r="D117">
        <v>47</v>
      </c>
      <c r="E117">
        <v>539</v>
      </c>
      <c r="F117" t="s">
        <v>2801</v>
      </c>
      <c r="L117">
        <v>0</v>
      </c>
      <c r="U117" t="s">
        <v>2938</v>
      </c>
      <c r="AB117">
        <v>0</v>
      </c>
      <c r="AK117" t="s">
        <v>3085</v>
      </c>
    </row>
    <row r="118" spans="1:37" x14ac:dyDescent="0.25">
      <c r="A118">
        <v>117</v>
      </c>
      <c r="B118" t="s">
        <v>2920</v>
      </c>
      <c r="C118" t="s">
        <v>2443</v>
      </c>
      <c r="D118">
        <v>47</v>
      </c>
      <c r="E118">
        <v>578</v>
      </c>
      <c r="F118" t="s">
        <v>2821</v>
      </c>
      <c r="L118">
        <v>0</v>
      </c>
      <c r="U118" t="s">
        <v>2938</v>
      </c>
      <c r="AB118">
        <v>0</v>
      </c>
      <c r="AK118" t="s">
        <v>3086</v>
      </c>
    </row>
    <row r="119" spans="1:37" x14ac:dyDescent="0.25">
      <c r="A119">
        <v>118</v>
      </c>
      <c r="B119" t="s">
        <v>2920</v>
      </c>
      <c r="C119" t="s">
        <v>2443</v>
      </c>
      <c r="D119">
        <v>47</v>
      </c>
      <c r="E119">
        <v>373</v>
      </c>
      <c r="F119" t="s">
        <v>2288</v>
      </c>
      <c r="L119">
        <v>0</v>
      </c>
      <c r="U119" t="s">
        <v>2938</v>
      </c>
      <c r="AB119">
        <v>0</v>
      </c>
    </row>
    <row r="120" spans="1:37" x14ac:dyDescent="0.25">
      <c r="A120">
        <v>119</v>
      </c>
      <c r="B120" t="s">
        <v>2920</v>
      </c>
      <c r="C120" t="s">
        <v>2443</v>
      </c>
      <c r="D120">
        <v>47</v>
      </c>
      <c r="E120">
        <v>48</v>
      </c>
      <c r="F120" t="s">
        <v>322</v>
      </c>
      <c r="L120">
        <v>1</v>
      </c>
      <c r="U120" t="s">
        <v>2938</v>
      </c>
      <c r="AB120">
        <v>0</v>
      </c>
      <c r="AI120">
        <v>1</v>
      </c>
      <c r="AK120" t="s">
        <v>3087</v>
      </c>
    </row>
    <row r="121" spans="1:37" x14ac:dyDescent="0.25">
      <c r="A121">
        <v>120</v>
      </c>
      <c r="B121" t="s">
        <v>2920</v>
      </c>
      <c r="C121" t="s">
        <v>2443</v>
      </c>
      <c r="D121">
        <v>47</v>
      </c>
      <c r="E121">
        <v>540</v>
      </c>
      <c r="F121" t="s">
        <v>2802</v>
      </c>
      <c r="L121">
        <v>0</v>
      </c>
      <c r="U121" t="s">
        <v>2938</v>
      </c>
      <c r="AB121">
        <v>0</v>
      </c>
      <c r="AK121" t="s">
        <v>3088</v>
      </c>
    </row>
    <row r="122" spans="1:37" x14ac:dyDescent="0.25">
      <c r="A122">
        <v>121</v>
      </c>
      <c r="B122" t="s">
        <v>2920</v>
      </c>
      <c r="C122" t="s">
        <v>2443</v>
      </c>
      <c r="D122">
        <v>47</v>
      </c>
      <c r="E122">
        <v>541</v>
      </c>
      <c r="F122" t="s">
        <v>2299</v>
      </c>
      <c r="L122">
        <v>0</v>
      </c>
      <c r="U122" t="s">
        <v>2938</v>
      </c>
      <c r="AB122">
        <v>0</v>
      </c>
      <c r="AK122" t="s">
        <v>3088</v>
      </c>
    </row>
    <row r="123" spans="1:37" x14ac:dyDescent="0.25">
      <c r="A123">
        <v>122</v>
      </c>
      <c r="B123" t="s">
        <v>2920</v>
      </c>
      <c r="C123" t="s">
        <v>2443</v>
      </c>
      <c r="D123">
        <v>47</v>
      </c>
      <c r="E123">
        <v>49</v>
      </c>
      <c r="F123" t="s">
        <v>537</v>
      </c>
      <c r="L123">
        <v>0</v>
      </c>
      <c r="U123" t="s">
        <v>2938</v>
      </c>
      <c r="AB123">
        <v>0</v>
      </c>
      <c r="AK123" t="s">
        <v>3089</v>
      </c>
    </row>
    <row r="124" spans="1:37" x14ac:dyDescent="0.25">
      <c r="A124">
        <v>123</v>
      </c>
      <c r="B124" t="s">
        <v>2920</v>
      </c>
      <c r="C124" t="s">
        <v>2443</v>
      </c>
      <c r="D124">
        <v>47</v>
      </c>
      <c r="E124">
        <v>241</v>
      </c>
      <c r="F124" t="s">
        <v>2280</v>
      </c>
      <c r="G124" t="s">
        <v>3090</v>
      </c>
      <c r="L124">
        <v>1</v>
      </c>
      <c r="P124">
        <v>1</v>
      </c>
      <c r="Q124" t="s">
        <v>3091</v>
      </c>
      <c r="R124" t="s">
        <v>3092</v>
      </c>
      <c r="U124" t="s">
        <v>2932</v>
      </c>
      <c r="AB124">
        <v>1</v>
      </c>
      <c r="AC124" t="s">
        <v>3093</v>
      </c>
      <c r="AJ124">
        <v>1</v>
      </c>
      <c r="AK124" t="s">
        <v>3094</v>
      </c>
    </row>
    <row r="125" spans="1:37" x14ac:dyDescent="0.25">
      <c r="A125">
        <v>124</v>
      </c>
      <c r="B125" t="s">
        <v>2920</v>
      </c>
      <c r="C125" t="s">
        <v>2443</v>
      </c>
      <c r="D125">
        <v>47</v>
      </c>
      <c r="E125">
        <v>395</v>
      </c>
      <c r="F125" t="s">
        <v>2686</v>
      </c>
      <c r="G125" t="s">
        <v>3095</v>
      </c>
      <c r="L125">
        <v>0</v>
      </c>
      <c r="U125" t="s">
        <v>2938</v>
      </c>
      <c r="AB125">
        <v>0</v>
      </c>
    </row>
    <row r="126" spans="1:37" x14ac:dyDescent="0.25">
      <c r="A126">
        <v>125</v>
      </c>
      <c r="B126" t="s">
        <v>2920</v>
      </c>
      <c r="C126" t="s">
        <v>2443</v>
      </c>
      <c r="D126">
        <v>47</v>
      </c>
      <c r="E126">
        <v>542</v>
      </c>
      <c r="F126" t="s">
        <v>546</v>
      </c>
      <c r="L126">
        <v>0</v>
      </c>
      <c r="U126" t="s">
        <v>2938</v>
      </c>
      <c r="AB126">
        <v>0</v>
      </c>
    </row>
    <row r="127" spans="1:37" x14ac:dyDescent="0.25">
      <c r="A127">
        <v>126</v>
      </c>
      <c r="B127" t="s">
        <v>2920</v>
      </c>
      <c r="C127" t="s">
        <v>2443</v>
      </c>
      <c r="D127">
        <v>47</v>
      </c>
      <c r="E127">
        <v>543</v>
      </c>
      <c r="F127" t="s">
        <v>2803</v>
      </c>
      <c r="L127">
        <v>0</v>
      </c>
      <c r="U127" t="s">
        <v>2938</v>
      </c>
      <c r="AB127">
        <v>0</v>
      </c>
      <c r="AJ127">
        <v>1</v>
      </c>
      <c r="AK127" t="s">
        <v>3096</v>
      </c>
    </row>
    <row r="128" spans="1:37" x14ac:dyDescent="0.25">
      <c r="A128">
        <v>127</v>
      </c>
      <c r="B128" t="s">
        <v>2920</v>
      </c>
      <c r="C128" t="s">
        <v>2443</v>
      </c>
      <c r="D128">
        <v>47</v>
      </c>
      <c r="E128">
        <v>544</v>
      </c>
      <c r="F128" t="s">
        <v>2804</v>
      </c>
      <c r="L128">
        <v>0</v>
      </c>
      <c r="U128" t="s">
        <v>2938</v>
      </c>
      <c r="AB128">
        <v>0</v>
      </c>
    </row>
    <row r="129" spans="1:37" x14ac:dyDescent="0.25">
      <c r="A129">
        <v>128</v>
      </c>
      <c r="B129" t="s">
        <v>2920</v>
      </c>
      <c r="C129" t="s">
        <v>2443</v>
      </c>
      <c r="D129">
        <v>47</v>
      </c>
      <c r="E129">
        <v>545</v>
      </c>
      <c r="F129" t="s">
        <v>2805</v>
      </c>
      <c r="L129">
        <v>0</v>
      </c>
      <c r="U129" t="s">
        <v>2938</v>
      </c>
      <c r="AB129">
        <v>0</v>
      </c>
      <c r="AK129" t="s">
        <v>3097</v>
      </c>
    </row>
    <row r="130" spans="1:37" x14ac:dyDescent="0.25">
      <c r="A130">
        <v>129</v>
      </c>
      <c r="B130" t="s">
        <v>2920</v>
      </c>
      <c r="C130" t="s">
        <v>2443</v>
      </c>
      <c r="D130">
        <v>47</v>
      </c>
      <c r="E130">
        <v>546</v>
      </c>
      <c r="F130" t="s">
        <v>2300</v>
      </c>
      <c r="L130">
        <v>0</v>
      </c>
      <c r="U130" t="s">
        <v>2938</v>
      </c>
      <c r="AB130">
        <v>0</v>
      </c>
    </row>
    <row r="131" spans="1:37" x14ac:dyDescent="0.25">
      <c r="A131">
        <v>130</v>
      </c>
      <c r="B131" t="s">
        <v>2920</v>
      </c>
      <c r="C131" t="s">
        <v>2443</v>
      </c>
      <c r="D131">
        <v>47</v>
      </c>
      <c r="E131">
        <v>547</v>
      </c>
      <c r="F131" t="s">
        <v>2806</v>
      </c>
      <c r="L131">
        <v>0</v>
      </c>
      <c r="U131" t="s">
        <v>2938</v>
      </c>
      <c r="AB131">
        <v>0</v>
      </c>
      <c r="AK131" t="s">
        <v>3097</v>
      </c>
    </row>
    <row r="132" spans="1:37" x14ac:dyDescent="0.25">
      <c r="A132">
        <v>131</v>
      </c>
      <c r="B132" t="s">
        <v>2920</v>
      </c>
      <c r="C132" t="s">
        <v>2443</v>
      </c>
      <c r="D132">
        <v>47</v>
      </c>
      <c r="E132">
        <v>548</v>
      </c>
      <c r="F132" t="s">
        <v>2301</v>
      </c>
      <c r="L132">
        <v>0</v>
      </c>
      <c r="U132" t="s">
        <v>2938</v>
      </c>
      <c r="AB132">
        <v>0</v>
      </c>
    </row>
    <row r="133" spans="1:37" x14ac:dyDescent="0.25">
      <c r="A133">
        <v>132</v>
      </c>
      <c r="B133" t="s">
        <v>2920</v>
      </c>
      <c r="C133" t="s">
        <v>2443</v>
      </c>
      <c r="D133">
        <v>47</v>
      </c>
      <c r="E133">
        <v>549</v>
      </c>
      <c r="F133" t="s">
        <v>2807</v>
      </c>
      <c r="L133">
        <v>0</v>
      </c>
      <c r="U133" t="s">
        <v>2938</v>
      </c>
      <c r="AB133">
        <v>0</v>
      </c>
    </row>
    <row r="134" spans="1:37" x14ac:dyDescent="0.25">
      <c r="A134">
        <v>133</v>
      </c>
      <c r="B134" t="s">
        <v>2920</v>
      </c>
      <c r="C134" t="s">
        <v>2443</v>
      </c>
      <c r="D134">
        <v>47</v>
      </c>
      <c r="E134">
        <v>367</v>
      </c>
      <c r="F134" t="s">
        <v>547</v>
      </c>
      <c r="L134">
        <v>0</v>
      </c>
      <c r="U134" t="s">
        <v>2938</v>
      </c>
      <c r="AB134">
        <v>0</v>
      </c>
    </row>
    <row r="135" spans="1:37" x14ac:dyDescent="0.25">
      <c r="A135">
        <v>134</v>
      </c>
      <c r="B135" t="s">
        <v>2920</v>
      </c>
      <c r="C135" t="s">
        <v>2443</v>
      </c>
      <c r="D135">
        <v>47</v>
      </c>
      <c r="E135">
        <v>550</v>
      </c>
      <c r="F135" t="s">
        <v>2808</v>
      </c>
      <c r="L135">
        <v>0</v>
      </c>
      <c r="U135" t="s">
        <v>2938</v>
      </c>
      <c r="AB135">
        <v>0</v>
      </c>
    </row>
    <row r="136" spans="1:37" x14ac:dyDescent="0.25">
      <c r="A136">
        <v>135</v>
      </c>
      <c r="B136" t="s">
        <v>2920</v>
      </c>
      <c r="C136" t="s">
        <v>2443</v>
      </c>
      <c r="D136">
        <v>47</v>
      </c>
      <c r="E136">
        <v>551</v>
      </c>
      <c r="F136" t="s">
        <v>553</v>
      </c>
      <c r="L136">
        <v>0</v>
      </c>
      <c r="U136" t="s">
        <v>2938</v>
      </c>
      <c r="AB136">
        <v>0</v>
      </c>
    </row>
    <row r="137" spans="1:37" x14ac:dyDescent="0.25">
      <c r="A137">
        <v>136</v>
      </c>
      <c r="B137" t="s">
        <v>2920</v>
      </c>
      <c r="C137" t="s">
        <v>2443</v>
      </c>
      <c r="D137">
        <v>47</v>
      </c>
      <c r="E137">
        <v>552</v>
      </c>
      <c r="F137" t="s">
        <v>554</v>
      </c>
      <c r="L137">
        <v>0</v>
      </c>
      <c r="U137" t="s">
        <v>2938</v>
      </c>
      <c r="AB137">
        <v>0</v>
      </c>
    </row>
    <row r="138" spans="1:37" x14ac:dyDescent="0.25">
      <c r="A138">
        <v>137</v>
      </c>
      <c r="B138" t="s">
        <v>2920</v>
      </c>
      <c r="C138" t="s">
        <v>2443</v>
      </c>
      <c r="D138">
        <v>47</v>
      </c>
      <c r="E138">
        <v>50</v>
      </c>
      <c r="F138" t="s">
        <v>2263</v>
      </c>
      <c r="L138">
        <v>1</v>
      </c>
      <c r="M138">
        <v>1</v>
      </c>
      <c r="N138" t="s">
        <v>3098</v>
      </c>
      <c r="O138" s="44">
        <v>100</v>
      </c>
      <c r="U138" t="s">
        <v>2938</v>
      </c>
      <c r="AB138">
        <v>0</v>
      </c>
    </row>
    <row r="139" spans="1:37" x14ac:dyDescent="0.25">
      <c r="A139">
        <v>138</v>
      </c>
      <c r="B139" t="s">
        <v>2920</v>
      </c>
      <c r="C139" t="s">
        <v>2443</v>
      </c>
      <c r="D139">
        <v>47</v>
      </c>
      <c r="E139">
        <v>553</v>
      </c>
      <c r="F139" t="s">
        <v>2809</v>
      </c>
      <c r="L139">
        <v>0</v>
      </c>
      <c r="U139" t="s">
        <v>2938</v>
      </c>
      <c r="AB139">
        <v>0</v>
      </c>
    </row>
    <row r="140" spans="1:37" x14ac:dyDescent="0.25">
      <c r="A140">
        <v>139</v>
      </c>
      <c r="B140" t="s">
        <v>2920</v>
      </c>
      <c r="C140" t="s">
        <v>2443</v>
      </c>
      <c r="D140">
        <v>47</v>
      </c>
      <c r="E140">
        <v>248</v>
      </c>
      <c r="F140" t="s">
        <v>579</v>
      </c>
      <c r="L140">
        <v>0</v>
      </c>
      <c r="U140" t="s">
        <v>2938</v>
      </c>
      <c r="AB140">
        <v>0</v>
      </c>
    </row>
    <row r="141" spans="1:37" x14ac:dyDescent="0.25">
      <c r="A141">
        <v>140</v>
      </c>
      <c r="B141" t="s">
        <v>2920</v>
      </c>
      <c r="C141" t="s">
        <v>2443</v>
      </c>
      <c r="D141">
        <v>47</v>
      </c>
      <c r="E141">
        <v>555</v>
      </c>
      <c r="F141" t="s">
        <v>2810</v>
      </c>
      <c r="L141">
        <v>0</v>
      </c>
      <c r="U141" t="s">
        <v>2938</v>
      </c>
      <c r="AB141">
        <v>0</v>
      </c>
    </row>
    <row r="142" spans="1:37" x14ac:dyDescent="0.25">
      <c r="A142">
        <v>141</v>
      </c>
      <c r="B142" t="s">
        <v>2920</v>
      </c>
      <c r="C142" t="s">
        <v>2443</v>
      </c>
      <c r="D142">
        <v>47</v>
      </c>
      <c r="E142">
        <v>51</v>
      </c>
      <c r="F142" t="s">
        <v>2264</v>
      </c>
      <c r="L142">
        <v>0</v>
      </c>
      <c r="U142" t="s">
        <v>2938</v>
      </c>
      <c r="AB142">
        <v>0</v>
      </c>
    </row>
    <row r="143" spans="1:37" x14ac:dyDescent="0.25">
      <c r="A143">
        <v>142</v>
      </c>
      <c r="B143" t="s">
        <v>2920</v>
      </c>
      <c r="C143" t="s">
        <v>2443</v>
      </c>
      <c r="D143">
        <v>47</v>
      </c>
      <c r="E143">
        <v>556</v>
      </c>
      <c r="F143" t="s">
        <v>2302</v>
      </c>
      <c r="G143" t="s">
        <v>3099</v>
      </c>
      <c r="L143">
        <v>0</v>
      </c>
      <c r="U143" t="s">
        <v>2938</v>
      </c>
      <c r="AB143">
        <v>0</v>
      </c>
    </row>
    <row r="144" spans="1:37" x14ac:dyDescent="0.25">
      <c r="A144">
        <v>143</v>
      </c>
      <c r="B144" t="s">
        <v>2920</v>
      </c>
      <c r="C144" t="s">
        <v>2443</v>
      </c>
      <c r="D144">
        <v>47</v>
      </c>
      <c r="E144">
        <v>557</v>
      </c>
      <c r="F144" t="s">
        <v>2811</v>
      </c>
      <c r="G144" t="s">
        <v>3100</v>
      </c>
      <c r="L144">
        <v>0</v>
      </c>
      <c r="U144" t="s">
        <v>2938</v>
      </c>
      <c r="AB144">
        <v>0</v>
      </c>
    </row>
    <row r="145" spans="1:28" x14ac:dyDescent="0.25">
      <c r="A145">
        <v>144</v>
      </c>
      <c r="B145" t="s">
        <v>2920</v>
      </c>
      <c r="C145" t="s">
        <v>2443</v>
      </c>
      <c r="D145">
        <v>47</v>
      </c>
      <c r="E145">
        <v>558</v>
      </c>
      <c r="F145" t="s">
        <v>2303</v>
      </c>
      <c r="L145">
        <v>0</v>
      </c>
      <c r="U145" t="s">
        <v>2938</v>
      </c>
      <c r="AB145">
        <v>0</v>
      </c>
    </row>
    <row r="146" spans="1:28" x14ac:dyDescent="0.25">
      <c r="A146">
        <v>145</v>
      </c>
      <c r="B146" t="s">
        <v>2920</v>
      </c>
      <c r="C146" t="s">
        <v>2443</v>
      </c>
      <c r="D146">
        <v>47</v>
      </c>
      <c r="E146">
        <v>559</v>
      </c>
      <c r="F146" t="s">
        <v>2304</v>
      </c>
      <c r="L146">
        <v>0</v>
      </c>
      <c r="U146" t="s">
        <v>2938</v>
      </c>
      <c r="AB146">
        <v>0</v>
      </c>
    </row>
    <row r="147" spans="1:28" x14ac:dyDescent="0.25">
      <c r="A147">
        <v>146</v>
      </c>
      <c r="B147" t="s">
        <v>2920</v>
      </c>
      <c r="C147" t="s">
        <v>2443</v>
      </c>
      <c r="D147">
        <v>47</v>
      </c>
      <c r="E147">
        <v>560</v>
      </c>
      <c r="F147" t="s">
        <v>2812</v>
      </c>
      <c r="L147">
        <v>0</v>
      </c>
      <c r="U147" t="s">
        <v>2938</v>
      </c>
      <c r="AB147">
        <v>0</v>
      </c>
    </row>
    <row r="148" spans="1:28" x14ac:dyDescent="0.25">
      <c r="A148">
        <v>147</v>
      </c>
      <c r="B148" t="s">
        <v>2920</v>
      </c>
      <c r="C148" t="s">
        <v>2443</v>
      </c>
      <c r="D148">
        <v>47</v>
      </c>
      <c r="E148">
        <v>561</v>
      </c>
      <c r="F148" t="s">
        <v>2813</v>
      </c>
      <c r="L148">
        <v>0</v>
      </c>
      <c r="U148" t="s">
        <v>2938</v>
      </c>
      <c r="AB148">
        <v>0</v>
      </c>
    </row>
    <row r="149" spans="1:28" x14ac:dyDescent="0.25">
      <c r="A149">
        <v>148</v>
      </c>
      <c r="B149" t="s">
        <v>2920</v>
      </c>
      <c r="C149" t="s">
        <v>2443</v>
      </c>
      <c r="D149">
        <v>47</v>
      </c>
      <c r="E149">
        <v>368</v>
      </c>
      <c r="F149" t="s">
        <v>2662</v>
      </c>
      <c r="L149">
        <v>0</v>
      </c>
      <c r="U149" t="s">
        <v>2938</v>
      </c>
      <c r="AB149">
        <v>0</v>
      </c>
    </row>
    <row r="150" spans="1:28" x14ac:dyDescent="0.25">
      <c r="A150">
        <v>149</v>
      </c>
      <c r="B150" t="s">
        <v>2920</v>
      </c>
      <c r="C150" t="s">
        <v>2443</v>
      </c>
      <c r="D150">
        <v>47</v>
      </c>
      <c r="E150">
        <v>562</v>
      </c>
      <c r="F150" t="s">
        <v>2814</v>
      </c>
      <c r="G150" t="s">
        <v>3101</v>
      </c>
      <c r="L150">
        <v>0</v>
      </c>
      <c r="U150" t="s">
        <v>2938</v>
      </c>
      <c r="AB150">
        <v>0</v>
      </c>
    </row>
    <row r="151" spans="1:28" x14ac:dyDescent="0.25">
      <c r="A151">
        <v>150</v>
      </c>
      <c r="B151" t="s">
        <v>2920</v>
      </c>
      <c r="C151" t="s">
        <v>2443</v>
      </c>
      <c r="D151">
        <v>47</v>
      </c>
      <c r="E151">
        <v>563</v>
      </c>
      <c r="F151" t="s">
        <v>2815</v>
      </c>
      <c r="L151">
        <v>0</v>
      </c>
      <c r="U151" t="s">
        <v>2938</v>
      </c>
      <c r="AB151">
        <v>0</v>
      </c>
    </row>
    <row r="152" spans="1:28" x14ac:dyDescent="0.25">
      <c r="A152">
        <v>151</v>
      </c>
      <c r="B152" t="s">
        <v>2920</v>
      </c>
      <c r="C152" t="s">
        <v>2443</v>
      </c>
      <c r="D152">
        <v>47</v>
      </c>
      <c r="E152">
        <v>564</v>
      </c>
      <c r="F152" t="s">
        <v>2816</v>
      </c>
      <c r="L152">
        <v>0</v>
      </c>
      <c r="U152" t="s">
        <v>2938</v>
      </c>
      <c r="AB152">
        <v>0</v>
      </c>
    </row>
    <row r="153" spans="1:28" x14ac:dyDescent="0.25">
      <c r="A153">
        <v>152</v>
      </c>
      <c r="B153" t="s">
        <v>2920</v>
      </c>
      <c r="C153" t="s">
        <v>2443</v>
      </c>
      <c r="D153">
        <v>47</v>
      </c>
      <c r="E153">
        <v>565</v>
      </c>
      <c r="F153" t="s">
        <v>2305</v>
      </c>
      <c r="G153" t="s">
        <v>3102</v>
      </c>
      <c r="L153">
        <v>0</v>
      </c>
      <c r="U153" t="s">
        <v>2938</v>
      </c>
      <c r="AB153">
        <v>0</v>
      </c>
    </row>
    <row r="154" spans="1:28" x14ac:dyDescent="0.25">
      <c r="A154">
        <v>153</v>
      </c>
      <c r="B154" t="s">
        <v>2920</v>
      </c>
      <c r="C154" t="s">
        <v>2443</v>
      </c>
      <c r="D154">
        <v>47</v>
      </c>
      <c r="E154">
        <v>566</v>
      </c>
      <c r="F154" t="s">
        <v>2306</v>
      </c>
      <c r="L154">
        <v>0</v>
      </c>
      <c r="U154" t="s">
        <v>2938</v>
      </c>
      <c r="AB154">
        <v>0</v>
      </c>
    </row>
    <row r="155" spans="1:28" x14ac:dyDescent="0.25">
      <c r="A155">
        <v>154</v>
      </c>
      <c r="B155" t="s">
        <v>2920</v>
      </c>
      <c r="C155" t="s">
        <v>2443</v>
      </c>
      <c r="D155">
        <v>47</v>
      </c>
      <c r="E155">
        <v>567</v>
      </c>
      <c r="F155" t="s">
        <v>2817</v>
      </c>
      <c r="L155">
        <v>0</v>
      </c>
      <c r="U155" t="s">
        <v>2938</v>
      </c>
      <c r="AB155">
        <v>0</v>
      </c>
    </row>
    <row r="156" spans="1:28" x14ac:dyDescent="0.25">
      <c r="A156">
        <v>155</v>
      </c>
      <c r="B156" t="s">
        <v>2920</v>
      </c>
      <c r="C156" t="s">
        <v>2443</v>
      </c>
      <c r="D156">
        <v>47</v>
      </c>
      <c r="E156">
        <v>52</v>
      </c>
      <c r="F156" t="s">
        <v>2444</v>
      </c>
      <c r="G156" t="s">
        <v>3103</v>
      </c>
      <c r="L156">
        <v>0</v>
      </c>
      <c r="U156" t="s">
        <v>2938</v>
      </c>
      <c r="AB156">
        <v>0</v>
      </c>
    </row>
    <row r="157" spans="1:28" x14ac:dyDescent="0.25">
      <c r="A157">
        <v>156</v>
      </c>
      <c r="B157" t="s">
        <v>2920</v>
      </c>
      <c r="C157" t="s">
        <v>2443</v>
      </c>
      <c r="D157">
        <v>47</v>
      </c>
      <c r="E157">
        <v>568</v>
      </c>
      <c r="F157" t="s">
        <v>2818</v>
      </c>
      <c r="G157" t="s">
        <v>3104</v>
      </c>
      <c r="L157">
        <v>0</v>
      </c>
      <c r="U157" t="s">
        <v>2938</v>
      </c>
      <c r="AB157">
        <v>0</v>
      </c>
    </row>
    <row r="158" spans="1:28" x14ac:dyDescent="0.25">
      <c r="A158">
        <v>157</v>
      </c>
      <c r="B158" t="s">
        <v>2920</v>
      </c>
      <c r="C158" t="s">
        <v>2443</v>
      </c>
      <c r="D158">
        <v>47</v>
      </c>
      <c r="E158">
        <v>569</v>
      </c>
      <c r="F158" t="s">
        <v>2307</v>
      </c>
      <c r="G158" t="s">
        <v>3105</v>
      </c>
      <c r="L158">
        <v>0</v>
      </c>
      <c r="U158" t="s">
        <v>2938</v>
      </c>
      <c r="AB158">
        <v>0</v>
      </c>
    </row>
    <row r="159" spans="1:28" x14ac:dyDescent="0.25">
      <c r="A159">
        <v>158</v>
      </c>
      <c r="B159" t="s">
        <v>2920</v>
      </c>
      <c r="C159" t="s">
        <v>2443</v>
      </c>
      <c r="D159">
        <v>47</v>
      </c>
      <c r="E159">
        <v>469</v>
      </c>
      <c r="F159" t="s">
        <v>2754</v>
      </c>
      <c r="L159">
        <v>0</v>
      </c>
      <c r="U159" t="s">
        <v>2938</v>
      </c>
      <c r="AB159">
        <v>0</v>
      </c>
    </row>
    <row r="160" spans="1:28" x14ac:dyDescent="0.25">
      <c r="A160">
        <v>159</v>
      </c>
      <c r="B160" t="s">
        <v>2920</v>
      </c>
      <c r="C160" t="s">
        <v>2443</v>
      </c>
      <c r="D160">
        <v>47</v>
      </c>
      <c r="E160">
        <v>570</v>
      </c>
      <c r="F160" t="s">
        <v>2819</v>
      </c>
      <c r="L160">
        <v>0</v>
      </c>
      <c r="U160" t="s">
        <v>2938</v>
      </c>
      <c r="AB160">
        <v>0</v>
      </c>
    </row>
    <row r="161" spans="1:37" x14ac:dyDescent="0.25">
      <c r="A161">
        <v>160</v>
      </c>
      <c r="B161" t="s">
        <v>2920</v>
      </c>
      <c r="C161" t="s">
        <v>2443</v>
      </c>
      <c r="D161">
        <v>47</v>
      </c>
      <c r="E161">
        <v>53</v>
      </c>
      <c r="F161" t="s">
        <v>2445</v>
      </c>
      <c r="J161">
        <v>1</v>
      </c>
      <c r="K161" t="s">
        <v>3106</v>
      </c>
      <c r="L161">
        <v>1</v>
      </c>
      <c r="U161" t="s">
        <v>2938</v>
      </c>
      <c r="AB161">
        <v>0</v>
      </c>
      <c r="AK161" t="s">
        <v>3107</v>
      </c>
    </row>
    <row r="162" spans="1:37" x14ac:dyDescent="0.25">
      <c r="A162">
        <v>161</v>
      </c>
      <c r="B162" t="s">
        <v>2920</v>
      </c>
      <c r="C162" t="s">
        <v>2443</v>
      </c>
      <c r="D162">
        <v>47</v>
      </c>
      <c r="E162">
        <v>571</v>
      </c>
      <c r="F162" t="s">
        <v>2308</v>
      </c>
      <c r="L162">
        <v>0</v>
      </c>
      <c r="U162" t="s">
        <v>2938</v>
      </c>
      <c r="AB162">
        <v>0</v>
      </c>
    </row>
    <row r="163" spans="1:37" x14ac:dyDescent="0.25">
      <c r="A163">
        <v>162</v>
      </c>
      <c r="B163" t="s">
        <v>2920</v>
      </c>
      <c r="C163" t="s">
        <v>2443</v>
      </c>
      <c r="D163">
        <v>47</v>
      </c>
      <c r="E163">
        <v>572</v>
      </c>
      <c r="F163" t="s">
        <v>596</v>
      </c>
      <c r="L163">
        <v>0</v>
      </c>
      <c r="U163" t="s">
        <v>2938</v>
      </c>
      <c r="AB163">
        <v>0</v>
      </c>
    </row>
    <row r="164" spans="1:37" x14ac:dyDescent="0.25">
      <c r="A164">
        <v>163</v>
      </c>
      <c r="B164" t="s">
        <v>2920</v>
      </c>
      <c r="C164" t="s">
        <v>2443</v>
      </c>
      <c r="D164">
        <v>47</v>
      </c>
      <c r="E164">
        <v>573</v>
      </c>
      <c r="F164" t="s">
        <v>594</v>
      </c>
      <c r="L164">
        <v>0</v>
      </c>
      <c r="U164" t="s">
        <v>2938</v>
      </c>
      <c r="AB164">
        <v>0</v>
      </c>
    </row>
    <row r="165" spans="1:37" x14ac:dyDescent="0.25">
      <c r="A165">
        <v>164</v>
      </c>
      <c r="B165" t="s">
        <v>2920</v>
      </c>
      <c r="C165" t="s">
        <v>2443</v>
      </c>
      <c r="D165">
        <v>47</v>
      </c>
      <c r="E165">
        <v>574</v>
      </c>
      <c r="F165" t="s">
        <v>2820</v>
      </c>
      <c r="L165">
        <v>0</v>
      </c>
      <c r="U165" t="s">
        <v>2938</v>
      </c>
      <c r="AB165">
        <v>0</v>
      </c>
    </row>
    <row r="166" spans="1:37" x14ac:dyDescent="0.25">
      <c r="A166">
        <v>165</v>
      </c>
      <c r="B166" t="s">
        <v>2920</v>
      </c>
      <c r="C166" t="s">
        <v>2443</v>
      </c>
      <c r="D166">
        <v>47</v>
      </c>
      <c r="E166">
        <v>575</v>
      </c>
      <c r="F166" t="s">
        <v>2309</v>
      </c>
      <c r="L166">
        <v>0</v>
      </c>
      <c r="U166" t="s">
        <v>2938</v>
      </c>
      <c r="AB166">
        <v>0</v>
      </c>
      <c r="AJ166">
        <v>1</v>
      </c>
      <c r="AK166" t="s">
        <v>3108</v>
      </c>
    </row>
    <row r="167" spans="1:37" x14ac:dyDescent="0.25">
      <c r="A167">
        <v>166</v>
      </c>
      <c r="B167" t="s">
        <v>2920</v>
      </c>
      <c r="C167" t="s">
        <v>2443</v>
      </c>
      <c r="D167">
        <v>47</v>
      </c>
      <c r="E167">
        <v>576</v>
      </c>
      <c r="F167" t="s">
        <v>583</v>
      </c>
      <c r="L167">
        <v>0</v>
      </c>
      <c r="U167" t="s">
        <v>2938</v>
      </c>
      <c r="AB167">
        <v>0</v>
      </c>
    </row>
    <row r="168" spans="1:37" x14ac:dyDescent="0.25">
      <c r="A168">
        <v>167</v>
      </c>
      <c r="B168" t="s">
        <v>2920</v>
      </c>
      <c r="C168" t="s">
        <v>2443</v>
      </c>
      <c r="D168">
        <v>47</v>
      </c>
      <c r="E168">
        <v>577</v>
      </c>
      <c r="F168" t="s">
        <v>584</v>
      </c>
      <c r="L168">
        <v>0</v>
      </c>
      <c r="U168" t="s">
        <v>2938</v>
      </c>
      <c r="AB168">
        <v>0</v>
      </c>
    </row>
    <row r="169" spans="1:37" x14ac:dyDescent="0.25">
      <c r="A169">
        <v>168</v>
      </c>
      <c r="B169" t="s">
        <v>2920</v>
      </c>
      <c r="C169" t="s">
        <v>2466</v>
      </c>
      <c r="D169">
        <v>99</v>
      </c>
      <c r="E169">
        <v>99</v>
      </c>
      <c r="F169" t="s">
        <v>2466</v>
      </c>
      <c r="H169">
        <v>1</v>
      </c>
      <c r="J169">
        <v>1</v>
      </c>
      <c r="L169">
        <v>1</v>
      </c>
      <c r="M169">
        <v>1</v>
      </c>
      <c r="N169" t="s">
        <v>3109</v>
      </c>
      <c r="P169">
        <v>1</v>
      </c>
      <c r="Q169" t="s">
        <v>3110</v>
      </c>
      <c r="U169" t="s">
        <v>2924</v>
      </c>
    </row>
    <row r="170" spans="1:37" x14ac:dyDescent="0.25">
      <c r="A170">
        <v>169</v>
      </c>
      <c r="B170" t="s">
        <v>2920</v>
      </c>
      <c r="C170" t="s">
        <v>2470</v>
      </c>
      <c r="D170">
        <v>103</v>
      </c>
      <c r="E170">
        <v>103</v>
      </c>
      <c r="F170" t="s">
        <v>2470</v>
      </c>
      <c r="H170">
        <v>1</v>
      </c>
      <c r="J170">
        <v>1</v>
      </c>
      <c r="L170">
        <v>1</v>
      </c>
      <c r="M170">
        <v>1</v>
      </c>
      <c r="P170">
        <v>1</v>
      </c>
      <c r="Q170" t="s">
        <v>3111</v>
      </c>
      <c r="U170" t="s">
        <v>2924</v>
      </c>
    </row>
    <row r="171" spans="1:37" x14ac:dyDescent="0.25">
      <c r="A171">
        <v>170</v>
      </c>
      <c r="B171" t="s">
        <v>2920</v>
      </c>
      <c r="C171" t="s">
        <v>2466</v>
      </c>
      <c r="D171">
        <v>99</v>
      </c>
      <c r="E171">
        <v>94</v>
      </c>
      <c r="F171" t="s">
        <v>339</v>
      </c>
      <c r="L171">
        <v>1</v>
      </c>
      <c r="P171">
        <v>0</v>
      </c>
      <c r="U171" t="s">
        <v>2938</v>
      </c>
    </row>
    <row r="172" spans="1:37" x14ac:dyDescent="0.25">
      <c r="A172">
        <v>171</v>
      </c>
      <c r="B172" t="s">
        <v>2920</v>
      </c>
      <c r="C172" t="s">
        <v>2466</v>
      </c>
      <c r="D172">
        <v>99</v>
      </c>
      <c r="E172">
        <v>95</v>
      </c>
      <c r="F172" t="s">
        <v>2462</v>
      </c>
      <c r="L172">
        <v>1</v>
      </c>
      <c r="P172">
        <v>0</v>
      </c>
      <c r="U172" t="s">
        <v>2938</v>
      </c>
    </row>
    <row r="173" spans="1:37" x14ac:dyDescent="0.25">
      <c r="A173">
        <v>172</v>
      </c>
      <c r="B173" t="s">
        <v>2920</v>
      </c>
      <c r="C173" t="s">
        <v>2466</v>
      </c>
      <c r="D173">
        <v>99</v>
      </c>
      <c r="E173">
        <v>294</v>
      </c>
      <c r="F173" t="s">
        <v>2606</v>
      </c>
      <c r="L173">
        <v>1</v>
      </c>
      <c r="P173">
        <v>0</v>
      </c>
      <c r="U173" t="s">
        <v>2938</v>
      </c>
    </row>
    <row r="174" spans="1:37" x14ac:dyDescent="0.25">
      <c r="A174">
        <v>173</v>
      </c>
      <c r="B174" t="s">
        <v>2920</v>
      </c>
      <c r="C174" t="s">
        <v>2466</v>
      </c>
      <c r="D174">
        <v>99</v>
      </c>
      <c r="E174">
        <v>579</v>
      </c>
      <c r="F174" t="s">
        <v>2822</v>
      </c>
      <c r="L174">
        <v>1</v>
      </c>
      <c r="P174">
        <v>0</v>
      </c>
      <c r="U174" t="s">
        <v>2938</v>
      </c>
    </row>
    <row r="175" spans="1:37" x14ac:dyDescent="0.25">
      <c r="A175">
        <v>174</v>
      </c>
      <c r="B175" t="s">
        <v>2920</v>
      </c>
      <c r="C175" t="s">
        <v>2466</v>
      </c>
      <c r="D175">
        <v>99</v>
      </c>
      <c r="E175">
        <v>97</v>
      </c>
      <c r="F175" t="s">
        <v>2464</v>
      </c>
      <c r="L175">
        <v>1</v>
      </c>
      <c r="P175">
        <v>0</v>
      </c>
      <c r="U175" t="s">
        <v>2938</v>
      </c>
    </row>
    <row r="176" spans="1:37" x14ac:dyDescent="0.25">
      <c r="A176">
        <v>175</v>
      </c>
      <c r="B176" t="s">
        <v>2920</v>
      </c>
      <c r="C176" t="s">
        <v>2466</v>
      </c>
      <c r="D176">
        <v>99</v>
      </c>
      <c r="E176">
        <v>580</v>
      </c>
      <c r="F176" t="s">
        <v>2823</v>
      </c>
      <c r="L176">
        <v>1</v>
      </c>
      <c r="P176">
        <v>0</v>
      </c>
      <c r="U176" t="s">
        <v>2938</v>
      </c>
    </row>
    <row r="177" spans="1:37" x14ac:dyDescent="0.25">
      <c r="A177">
        <v>176</v>
      </c>
      <c r="B177" t="s">
        <v>2920</v>
      </c>
      <c r="C177" t="s">
        <v>2466</v>
      </c>
      <c r="D177">
        <v>99</v>
      </c>
      <c r="E177">
        <v>581</v>
      </c>
      <c r="F177" t="s">
        <v>2824</v>
      </c>
      <c r="L177">
        <v>1</v>
      </c>
      <c r="P177">
        <v>0</v>
      </c>
      <c r="U177" t="s">
        <v>2938</v>
      </c>
    </row>
    <row r="178" spans="1:37" x14ac:dyDescent="0.25">
      <c r="A178">
        <v>177</v>
      </c>
      <c r="B178" t="s">
        <v>2920</v>
      </c>
      <c r="C178" t="s">
        <v>2466</v>
      </c>
      <c r="D178">
        <v>99</v>
      </c>
      <c r="E178">
        <v>96</v>
      </c>
      <c r="F178" t="s">
        <v>2463</v>
      </c>
      <c r="H178">
        <v>1</v>
      </c>
      <c r="I178" t="s">
        <v>3112</v>
      </c>
      <c r="L178">
        <v>1</v>
      </c>
      <c r="M178">
        <v>1</v>
      </c>
      <c r="N178" t="s">
        <v>3113</v>
      </c>
      <c r="P178">
        <v>0</v>
      </c>
      <c r="U178" t="s">
        <v>2938</v>
      </c>
    </row>
    <row r="179" spans="1:37" x14ac:dyDescent="0.25">
      <c r="A179">
        <v>178</v>
      </c>
      <c r="B179" t="s">
        <v>2920</v>
      </c>
      <c r="C179" t="s">
        <v>2466</v>
      </c>
      <c r="D179">
        <v>99</v>
      </c>
      <c r="E179">
        <v>236</v>
      </c>
      <c r="F179" t="s">
        <v>2571</v>
      </c>
      <c r="L179">
        <v>1</v>
      </c>
      <c r="P179">
        <v>0</v>
      </c>
      <c r="U179" t="s">
        <v>2932</v>
      </c>
      <c r="AB179">
        <v>1</v>
      </c>
      <c r="AC179" t="s">
        <v>3114</v>
      </c>
    </row>
    <row r="180" spans="1:37" x14ac:dyDescent="0.25">
      <c r="A180">
        <v>179</v>
      </c>
      <c r="B180" t="s">
        <v>2920</v>
      </c>
      <c r="C180" t="s">
        <v>2466</v>
      </c>
      <c r="D180">
        <v>99</v>
      </c>
      <c r="E180">
        <v>137</v>
      </c>
      <c r="F180" t="s">
        <v>2501</v>
      </c>
      <c r="L180">
        <v>1</v>
      </c>
      <c r="P180">
        <v>0</v>
      </c>
      <c r="U180" t="s">
        <v>2932</v>
      </c>
      <c r="AB180">
        <v>1</v>
      </c>
      <c r="AC180" t="s">
        <v>3114</v>
      </c>
    </row>
    <row r="181" spans="1:37" x14ac:dyDescent="0.25">
      <c r="A181">
        <v>180</v>
      </c>
      <c r="B181" t="s">
        <v>2920</v>
      </c>
      <c r="C181" t="s">
        <v>2466</v>
      </c>
      <c r="D181">
        <v>99</v>
      </c>
      <c r="E181">
        <v>138</v>
      </c>
      <c r="F181" t="s">
        <v>330</v>
      </c>
      <c r="L181">
        <v>1</v>
      </c>
      <c r="P181">
        <v>0</v>
      </c>
      <c r="U181" t="s">
        <v>2932</v>
      </c>
      <c r="AB181">
        <v>1</v>
      </c>
      <c r="AC181" t="s">
        <v>3114</v>
      </c>
    </row>
    <row r="182" spans="1:37" x14ac:dyDescent="0.25">
      <c r="A182">
        <v>181</v>
      </c>
      <c r="B182" t="s">
        <v>2920</v>
      </c>
      <c r="C182" t="s">
        <v>2466</v>
      </c>
      <c r="D182">
        <v>99</v>
      </c>
      <c r="E182">
        <v>139</v>
      </c>
      <c r="F182" t="s">
        <v>2502</v>
      </c>
      <c r="L182">
        <v>1</v>
      </c>
      <c r="P182">
        <v>0</v>
      </c>
      <c r="U182" t="s">
        <v>2932</v>
      </c>
      <c r="AB182">
        <v>1</v>
      </c>
      <c r="AC182" t="s">
        <v>3114</v>
      </c>
    </row>
    <row r="183" spans="1:37" x14ac:dyDescent="0.25">
      <c r="A183">
        <v>182</v>
      </c>
      <c r="B183" t="s">
        <v>2920</v>
      </c>
      <c r="C183" t="s">
        <v>2470</v>
      </c>
      <c r="D183">
        <v>103</v>
      </c>
      <c r="E183">
        <v>100</v>
      </c>
      <c r="F183" t="s">
        <v>2467</v>
      </c>
      <c r="G183" t="s">
        <v>3115</v>
      </c>
      <c r="L183">
        <v>1</v>
      </c>
      <c r="P183">
        <v>0</v>
      </c>
      <c r="U183" t="s">
        <v>2938</v>
      </c>
    </row>
    <row r="184" spans="1:37" x14ac:dyDescent="0.25">
      <c r="A184">
        <v>183</v>
      </c>
      <c r="B184" t="s">
        <v>2920</v>
      </c>
      <c r="C184" t="s">
        <v>2470</v>
      </c>
      <c r="D184">
        <v>103</v>
      </c>
      <c r="E184">
        <v>105</v>
      </c>
      <c r="F184" t="s">
        <v>320</v>
      </c>
      <c r="L184">
        <v>1</v>
      </c>
      <c r="P184">
        <v>0</v>
      </c>
      <c r="U184" t="s">
        <v>2938</v>
      </c>
    </row>
    <row r="185" spans="1:37" x14ac:dyDescent="0.25">
      <c r="A185">
        <v>184</v>
      </c>
      <c r="B185" t="s">
        <v>2920</v>
      </c>
      <c r="C185" t="s">
        <v>2470</v>
      </c>
      <c r="D185">
        <v>103</v>
      </c>
      <c r="E185">
        <v>582</v>
      </c>
      <c r="F185" t="s">
        <v>338</v>
      </c>
      <c r="L185">
        <v>1</v>
      </c>
      <c r="P185">
        <v>0</v>
      </c>
      <c r="U185" t="s">
        <v>2938</v>
      </c>
    </row>
    <row r="186" spans="1:37" x14ac:dyDescent="0.25">
      <c r="A186">
        <v>185</v>
      </c>
      <c r="B186" t="s">
        <v>2920</v>
      </c>
      <c r="C186" t="s">
        <v>2040</v>
      </c>
      <c r="D186">
        <v>152</v>
      </c>
      <c r="E186">
        <v>152</v>
      </c>
      <c r="F186" t="s">
        <v>2040</v>
      </c>
      <c r="H186">
        <v>1</v>
      </c>
      <c r="J186">
        <v>1</v>
      </c>
      <c r="L186">
        <v>1</v>
      </c>
      <c r="M186">
        <v>0</v>
      </c>
      <c r="P186">
        <v>1</v>
      </c>
      <c r="Q186" t="s">
        <v>3116</v>
      </c>
      <c r="U186" t="s">
        <v>2924</v>
      </c>
      <c r="X186" t="s">
        <v>3117</v>
      </c>
      <c r="AJ186">
        <v>1</v>
      </c>
      <c r="AK186" t="s">
        <v>3118</v>
      </c>
    </row>
    <row r="187" spans="1:37" x14ac:dyDescent="0.25">
      <c r="A187">
        <v>186</v>
      </c>
      <c r="B187" t="s">
        <v>2920</v>
      </c>
      <c r="C187" t="s">
        <v>2040</v>
      </c>
      <c r="D187">
        <v>152</v>
      </c>
      <c r="E187">
        <v>583</v>
      </c>
      <c r="F187" t="s">
        <v>2825</v>
      </c>
      <c r="L187">
        <v>0</v>
      </c>
      <c r="M187">
        <v>0</v>
      </c>
      <c r="P187">
        <v>0</v>
      </c>
      <c r="U187" t="s">
        <v>2938</v>
      </c>
    </row>
    <row r="188" spans="1:37" x14ac:dyDescent="0.25">
      <c r="A188">
        <v>187</v>
      </c>
      <c r="B188" t="s">
        <v>2920</v>
      </c>
      <c r="C188" t="s">
        <v>2040</v>
      </c>
      <c r="D188">
        <v>152</v>
      </c>
      <c r="E188">
        <v>584</v>
      </c>
      <c r="F188" t="s">
        <v>2826</v>
      </c>
      <c r="L188">
        <v>0</v>
      </c>
      <c r="M188">
        <v>0</v>
      </c>
      <c r="P188">
        <v>0</v>
      </c>
      <c r="U188" t="s">
        <v>2938</v>
      </c>
    </row>
    <row r="189" spans="1:37" x14ac:dyDescent="0.25">
      <c r="A189">
        <v>188</v>
      </c>
      <c r="B189" t="s">
        <v>2920</v>
      </c>
      <c r="C189" t="s">
        <v>2040</v>
      </c>
      <c r="D189">
        <v>152</v>
      </c>
      <c r="E189">
        <v>585</v>
      </c>
      <c r="F189" t="s">
        <v>2827</v>
      </c>
      <c r="L189">
        <v>0</v>
      </c>
      <c r="M189">
        <v>0</v>
      </c>
      <c r="P189">
        <v>0</v>
      </c>
      <c r="U189" t="s">
        <v>2938</v>
      </c>
      <c r="V189" t="s">
        <v>59</v>
      </c>
    </row>
    <row r="190" spans="1:37" x14ac:dyDescent="0.25">
      <c r="A190">
        <v>189</v>
      </c>
      <c r="B190" t="s">
        <v>2920</v>
      </c>
      <c r="C190" t="s">
        <v>2040</v>
      </c>
      <c r="D190">
        <v>152</v>
      </c>
      <c r="E190">
        <v>586</v>
      </c>
      <c r="F190" t="s">
        <v>2828</v>
      </c>
      <c r="L190">
        <v>0</v>
      </c>
      <c r="M190">
        <v>0</v>
      </c>
      <c r="P190">
        <v>0</v>
      </c>
      <c r="U190" t="s">
        <v>2938</v>
      </c>
      <c r="V190" t="s">
        <v>59</v>
      </c>
    </row>
    <row r="191" spans="1:37" x14ac:dyDescent="0.25">
      <c r="A191">
        <v>190</v>
      </c>
      <c r="B191" t="s">
        <v>2920</v>
      </c>
      <c r="C191" t="s">
        <v>2040</v>
      </c>
      <c r="D191">
        <v>152</v>
      </c>
      <c r="E191">
        <v>587</v>
      </c>
      <c r="F191" t="s">
        <v>2829</v>
      </c>
      <c r="L191">
        <v>0</v>
      </c>
      <c r="M191">
        <v>0</v>
      </c>
      <c r="P191">
        <v>0</v>
      </c>
      <c r="U191" t="s">
        <v>2938</v>
      </c>
    </row>
    <row r="192" spans="1:37" x14ac:dyDescent="0.25">
      <c r="A192">
        <v>191</v>
      </c>
      <c r="B192" t="s">
        <v>2920</v>
      </c>
      <c r="C192" t="s">
        <v>2040</v>
      </c>
      <c r="D192">
        <v>152</v>
      </c>
      <c r="E192">
        <v>588</v>
      </c>
      <c r="F192" t="s">
        <v>2830</v>
      </c>
      <c r="L192">
        <v>0</v>
      </c>
      <c r="M192">
        <v>0</v>
      </c>
      <c r="P192">
        <v>0</v>
      </c>
      <c r="U192" t="s">
        <v>2938</v>
      </c>
    </row>
    <row r="193" spans="1:37" x14ac:dyDescent="0.25">
      <c r="A193">
        <v>192</v>
      </c>
      <c r="B193" t="s">
        <v>2920</v>
      </c>
      <c r="C193" t="s">
        <v>2040</v>
      </c>
      <c r="D193">
        <v>152</v>
      </c>
      <c r="E193">
        <v>589</v>
      </c>
      <c r="F193" t="s">
        <v>2831</v>
      </c>
      <c r="L193">
        <v>0</v>
      </c>
      <c r="M193">
        <v>0</v>
      </c>
      <c r="P193">
        <v>0</v>
      </c>
      <c r="U193" t="s">
        <v>2938</v>
      </c>
    </row>
    <row r="194" spans="1:37" x14ac:dyDescent="0.25">
      <c r="A194">
        <v>193</v>
      </c>
      <c r="B194" t="s">
        <v>2920</v>
      </c>
      <c r="C194" t="s">
        <v>2040</v>
      </c>
      <c r="D194">
        <v>152</v>
      </c>
      <c r="E194">
        <v>590</v>
      </c>
      <c r="F194" t="s">
        <v>2832</v>
      </c>
      <c r="G194" t="s">
        <v>3119</v>
      </c>
      <c r="L194">
        <v>0</v>
      </c>
      <c r="M194">
        <v>0</v>
      </c>
      <c r="P194">
        <v>0</v>
      </c>
      <c r="U194" t="s">
        <v>2938</v>
      </c>
      <c r="AK194" t="s">
        <v>3120</v>
      </c>
    </row>
    <row r="195" spans="1:37" x14ac:dyDescent="0.25">
      <c r="A195">
        <v>194</v>
      </c>
      <c r="B195" t="s">
        <v>2920</v>
      </c>
      <c r="C195" t="s">
        <v>2040</v>
      </c>
      <c r="D195">
        <v>152</v>
      </c>
      <c r="E195">
        <v>591</v>
      </c>
      <c r="F195" t="s">
        <v>2833</v>
      </c>
      <c r="L195">
        <v>0</v>
      </c>
      <c r="M195">
        <v>0</v>
      </c>
      <c r="P195">
        <v>0</v>
      </c>
      <c r="U195" t="s">
        <v>2938</v>
      </c>
    </row>
    <row r="196" spans="1:37" x14ac:dyDescent="0.25">
      <c r="A196">
        <v>195</v>
      </c>
      <c r="B196" t="s">
        <v>2920</v>
      </c>
      <c r="C196" t="s">
        <v>2040</v>
      </c>
      <c r="D196">
        <v>152</v>
      </c>
      <c r="E196">
        <v>592</v>
      </c>
      <c r="F196" t="s">
        <v>2834</v>
      </c>
      <c r="G196" t="s">
        <v>3121</v>
      </c>
      <c r="L196">
        <v>0</v>
      </c>
      <c r="M196">
        <v>0</v>
      </c>
      <c r="P196">
        <v>0</v>
      </c>
      <c r="U196" t="s">
        <v>2938</v>
      </c>
      <c r="AK196" t="s">
        <v>3120</v>
      </c>
    </row>
    <row r="197" spans="1:37" x14ac:dyDescent="0.25">
      <c r="A197">
        <v>196</v>
      </c>
      <c r="B197" t="s">
        <v>2920</v>
      </c>
      <c r="C197" t="s">
        <v>2040</v>
      </c>
      <c r="D197">
        <v>152</v>
      </c>
      <c r="E197">
        <v>353</v>
      </c>
      <c r="F197" t="s">
        <v>2649</v>
      </c>
      <c r="L197">
        <v>0</v>
      </c>
      <c r="M197">
        <v>0</v>
      </c>
      <c r="P197">
        <v>0</v>
      </c>
      <c r="U197" t="s">
        <v>2938</v>
      </c>
      <c r="AK197" t="s">
        <v>3120</v>
      </c>
    </row>
    <row r="198" spans="1:37" x14ac:dyDescent="0.25">
      <c r="A198">
        <v>197</v>
      </c>
      <c r="B198" t="s">
        <v>2920</v>
      </c>
      <c r="C198" t="s">
        <v>2040</v>
      </c>
      <c r="D198">
        <v>152</v>
      </c>
      <c r="E198">
        <v>593</v>
      </c>
      <c r="F198" t="s">
        <v>2835</v>
      </c>
      <c r="L198">
        <v>0</v>
      </c>
      <c r="M198">
        <v>0</v>
      </c>
      <c r="P198">
        <v>0</v>
      </c>
      <c r="U198" t="s">
        <v>2938</v>
      </c>
      <c r="AK198" t="s">
        <v>3120</v>
      </c>
    </row>
    <row r="199" spans="1:37" x14ac:dyDescent="0.25">
      <c r="A199">
        <v>198</v>
      </c>
      <c r="B199" t="s">
        <v>2920</v>
      </c>
      <c r="C199" t="s">
        <v>2040</v>
      </c>
      <c r="D199">
        <v>152</v>
      </c>
      <c r="E199">
        <v>594</v>
      </c>
      <c r="F199" t="s">
        <v>2836</v>
      </c>
      <c r="L199">
        <v>0</v>
      </c>
      <c r="M199">
        <v>0</v>
      </c>
      <c r="P199">
        <v>0</v>
      </c>
      <c r="U199" t="s">
        <v>2938</v>
      </c>
      <c r="AK199" t="s">
        <v>3120</v>
      </c>
    </row>
    <row r="200" spans="1:37" x14ac:dyDescent="0.25">
      <c r="A200">
        <v>199</v>
      </c>
      <c r="B200" t="s">
        <v>2920</v>
      </c>
      <c r="C200" t="s">
        <v>2040</v>
      </c>
      <c r="D200">
        <v>152</v>
      </c>
      <c r="E200">
        <v>440</v>
      </c>
      <c r="F200" t="s">
        <v>2728</v>
      </c>
      <c r="L200">
        <v>0</v>
      </c>
      <c r="M200">
        <v>0</v>
      </c>
      <c r="P200">
        <v>0</v>
      </c>
      <c r="U200" t="s">
        <v>2938</v>
      </c>
      <c r="AK200" t="s">
        <v>3120</v>
      </c>
    </row>
    <row r="201" spans="1:37" x14ac:dyDescent="0.25">
      <c r="A201">
        <v>200</v>
      </c>
      <c r="B201" t="s">
        <v>2920</v>
      </c>
      <c r="C201" t="s">
        <v>2040</v>
      </c>
      <c r="D201">
        <v>152</v>
      </c>
      <c r="E201">
        <v>595</v>
      </c>
      <c r="F201" t="s">
        <v>2837</v>
      </c>
      <c r="G201" t="s">
        <v>3122</v>
      </c>
      <c r="L201">
        <v>0</v>
      </c>
      <c r="M201">
        <v>0</v>
      </c>
      <c r="P201">
        <v>0</v>
      </c>
      <c r="U201" t="s">
        <v>2938</v>
      </c>
      <c r="AK201" t="s">
        <v>3120</v>
      </c>
    </row>
    <row r="202" spans="1:37" x14ac:dyDescent="0.25">
      <c r="A202">
        <v>201</v>
      </c>
      <c r="B202" t="s">
        <v>2920</v>
      </c>
      <c r="C202" t="s">
        <v>2040</v>
      </c>
      <c r="D202">
        <v>152</v>
      </c>
      <c r="E202">
        <v>596</v>
      </c>
      <c r="F202" t="s">
        <v>2838</v>
      </c>
      <c r="G202" t="s">
        <v>3123</v>
      </c>
      <c r="L202">
        <v>0</v>
      </c>
      <c r="M202">
        <v>0</v>
      </c>
      <c r="P202">
        <v>0</v>
      </c>
      <c r="U202" t="s">
        <v>2938</v>
      </c>
      <c r="AK202" t="s">
        <v>3120</v>
      </c>
    </row>
    <row r="203" spans="1:37" x14ac:dyDescent="0.25">
      <c r="A203">
        <v>202</v>
      </c>
      <c r="B203" t="s">
        <v>2920</v>
      </c>
      <c r="C203" t="s">
        <v>2040</v>
      </c>
      <c r="D203">
        <v>152</v>
      </c>
      <c r="E203">
        <v>597</v>
      </c>
      <c r="F203" t="s">
        <v>2839</v>
      </c>
      <c r="G203" t="s">
        <v>3124</v>
      </c>
      <c r="L203">
        <v>0</v>
      </c>
      <c r="M203">
        <v>0</v>
      </c>
      <c r="P203">
        <v>0</v>
      </c>
      <c r="U203" t="s">
        <v>2938</v>
      </c>
    </row>
    <row r="204" spans="1:37" x14ac:dyDescent="0.25">
      <c r="A204">
        <v>203</v>
      </c>
      <c r="B204" t="s">
        <v>2920</v>
      </c>
      <c r="C204" t="s">
        <v>2040</v>
      </c>
      <c r="D204">
        <v>152</v>
      </c>
      <c r="E204">
        <v>598</v>
      </c>
      <c r="F204" t="s">
        <v>2840</v>
      </c>
      <c r="G204" t="s">
        <v>3125</v>
      </c>
      <c r="L204">
        <v>0</v>
      </c>
      <c r="M204">
        <v>0</v>
      </c>
      <c r="P204">
        <v>0</v>
      </c>
      <c r="U204" t="s">
        <v>2938</v>
      </c>
    </row>
    <row r="205" spans="1:37" x14ac:dyDescent="0.25">
      <c r="A205">
        <v>204</v>
      </c>
      <c r="B205" t="s">
        <v>2920</v>
      </c>
      <c r="C205" t="s">
        <v>2040</v>
      </c>
      <c r="D205">
        <v>152</v>
      </c>
      <c r="E205">
        <v>411</v>
      </c>
      <c r="F205" t="s">
        <v>2701</v>
      </c>
      <c r="G205" t="s">
        <v>3126</v>
      </c>
      <c r="L205">
        <v>1</v>
      </c>
      <c r="M205">
        <v>0</v>
      </c>
      <c r="P205">
        <v>0</v>
      </c>
      <c r="U205" t="s">
        <v>2938</v>
      </c>
    </row>
    <row r="206" spans="1:37" x14ac:dyDescent="0.25">
      <c r="A206">
        <v>205</v>
      </c>
      <c r="B206" t="s">
        <v>2920</v>
      </c>
      <c r="C206" t="s">
        <v>2040</v>
      </c>
      <c r="D206">
        <v>152</v>
      </c>
      <c r="E206">
        <v>599</v>
      </c>
      <c r="F206" t="s">
        <v>2841</v>
      </c>
      <c r="L206">
        <v>0</v>
      </c>
      <c r="M206">
        <v>0</v>
      </c>
      <c r="P206">
        <v>0</v>
      </c>
      <c r="U206" t="s">
        <v>2938</v>
      </c>
      <c r="AK206" t="s">
        <v>3120</v>
      </c>
    </row>
    <row r="207" spans="1:37" x14ac:dyDescent="0.25">
      <c r="A207">
        <v>206</v>
      </c>
      <c r="B207" t="s">
        <v>2920</v>
      </c>
      <c r="C207" t="s">
        <v>2040</v>
      </c>
      <c r="D207">
        <v>152</v>
      </c>
      <c r="E207">
        <v>600</v>
      </c>
      <c r="F207" t="s">
        <v>2842</v>
      </c>
      <c r="L207">
        <v>0</v>
      </c>
      <c r="M207">
        <v>0</v>
      </c>
      <c r="P207">
        <v>0</v>
      </c>
      <c r="U207" t="s">
        <v>2938</v>
      </c>
      <c r="AK207" t="s">
        <v>3120</v>
      </c>
    </row>
    <row r="208" spans="1:37" x14ac:dyDescent="0.25">
      <c r="A208">
        <v>207</v>
      </c>
      <c r="B208" t="s">
        <v>2920</v>
      </c>
      <c r="C208" t="s">
        <v>2040</v>
      </c>
      <c r="D208">
        <v>152</v>
      </c>
      <c r="E208">
        <v>425</v>
      </c>
      <c r="F208" t="s">
        <v>1067</v>
      </c>
      <c r="L208">
        <v>0</v>
      </c>
      <c r="M208">
        <v>0</v>
      </c>
      <c r="P208">
        <v>0</v>
      </c>
      <c r="U208" t="s">
        <v>2938</v>
      </c>
      <c r="AK208" t="s">
        <v>3120</v>
      </c>
    </row>
    <row r="209" spans="1:37" x14ac:dyDescent="0.25">
      <c r="A209">
        <v>208</v>
      </c>
      <c r="B209" t="s">
        <v>2920</v>
      </c>
      <c r="C209" t="s">
        <v>2040</v>
      </c>
      <c r="D209">
        <v>152</v>
      </c>
      <c r="E209">
        <v>601</v>
      </c>
      <c r="F209" t="s">
        <v>2843</v>
      </c>
      <c r="L209">
        <v>0</v>
      </c>
      <c r="M209">
        <v>0</v>
      </c>
      <c r="P209">
        <v>0</v>
      </c>
      <c r="U209" t="s">
        <v>2938</v>
      </c>
    </row>
    <row r="210" spans="1:37" x14ac:dyDescent="0.25">
      <c r="A210">
        <v>209</v>
      </c>
      <c r="B210" t="s">
        <v>2920</v>
      </c>
      <c r="C210" t="s">
        <v>2040</v>
      </c>
      <c r="D210">
        <v>152</v>
      </c>
      <c r="E210">
        <v>602</v>
      </c>
      <c r="F210" t="s">
        <v>2844</v>
      </c>
      <c r="L210">
        <v>0</v>
      </c>
      <c r="M210">
        <v>0</v>
      </c>
      <c r="P210">
        <v>0</v>
      </c>
      <c r="U210" t="s">
        <v>2938</v>
      </c>
    </row>
    <row r="211" spans="1:37" x14ac:dyDescent="0.25">
      <c r="A211">
        <v>210</v>
      </c>
      <c r="B211" t="s">
        <v>2920</v>
      </c>
      <c r="C211" t="s">
        <v>2040</v>
      </c>
      <c r="D211">
        <v>152</v>
      </c>
      <c r="E211">
        <v>603</v>
      </c>
      <c r="F211" t="s">
        <v>2845</v>
      </c>
      <c r="G211" t="s">
        <v>3127</v>
      </c>
      <c r="L211">
        <v>0</v>
      </c>
      <c r="M211">
        <v>0</v>
      </c>
      <c r="P211">
        <v>0</v>
      </c>
      <c r="U211" t="s">
        <v>2938</v>
      </c>
      <c r="AK211" t="s">
        <v>3120</v>
      </c>
    </row>
    <row r="212" spans="1:37" x14ac:dyDescent="0.25">
      <c r="A212">
        <v>211</v>
      </c>
      <c r="B212" t="s">
        <v>2920</v>
      </c>
      <c r="C212" t="s">
        <v>2040</v>
      </c>
      <c r="D212">
        <v>152</v>
      </c>
      <c r="E212">
        <v>604</v>
      </c>
      <c r="F212" t="s">
        <v>2846</v>
      </c>
      <c r="G212" t="s">
        <v>3128</v>
      </c>
      <c r="L212">
        <v>0</v>
      </c>
      <c r="M212">
        <v>0</v>
      </c>
      <c r="P212">
        <v>0</v>
      </c>
      <c r="U212" t="s">
        <v>2938</v>
      </c>
      <c r="AK212" t="s">
        <v>3120</v>
      </c>
    </row>
    <row r="213" spans="1:37" x14ac:dyDescent="0.25">
      <c r="A213">
        <v>212</v>
      </c>
      <c r="B213" t="s">
        <v>2920</v>
      </c>
      <c r="C213" t="s">
        <v>2040</v>
      </c>
      <c r="D213">
        <v>152</v>
      </c>
      <c r="E213">
        <v>424</v>
      </c>
      <c r="F213" t="s">
        <v>2714</v>
      </c>
      <c r="L213">
        <v>0</v>
      </c>
      <c r="M213">
        <v>0</v>
      </c>
      <c r="P213">
        <v>0</v>
      </c>
      <c r="U213" t="s">
        <v>2938</v>
      </c>
    </row>
    <row r="214" spans="1:37" x14ac:dyDescent="0.25">
      <c r="A214">
        <v>213</v>
      </c>
      <c r="B214" t="s">
        <v>2920</v>
      </c>
      <c r="C214" t="s">
        <v>2040</v>
      </c>
      <c r="D214">
        <v>152</v>
      </c>
      <c r="E214">
        <v>421</v>
      </c>
      <c r="F214" t="s">
        <v>2711</v>
      </c>
      <c r="L214">
        <v>0</v>
      </c>
      <c r="M214">
        <v>0</v>
      </c>
      <c r="P214">
        <v>0</v>
      </c>
      <c r="U214" t="s">
        <v>2938</v>
      </c>
    </row>
    <row r="215" spans="1:37" x14ac:dyDescent="0.25">
      <c r="A215">
        <v>214</v>
      </c>
      <c r="B215" t="s">
        <v>2920</v>
      </c>
      <c r="C215" t="s">
        <v>2040</v>
      </c>
      <c r="D215">
        <v>152</v>
      </c>
      <c r="E215">
        <v>157</v>
      </c>
      <c r="F215" t="s">
        <v>2517</v>
      </c>
      <c r="L215">
        <v>1</v>
      </c>
      <c r="M215">
        <v>0</v>
      </c>
      <c r="P215">
        <v>0</v>
      </c>
      <c r="U215" t="s">
        <v>2938</v>
      </c>
    </row>
    <row r="216" spans="1:37" x14ac:dyDescent="0.25">
      <c r="A216">
        <v>215</v>
      </c>
      <c r="B216" t="s">
        <v>2920</v>
      </c>
      <c r="C216" t="s">
        <v>2040</v>
      </c>
      <c r="D216">
        <v>152</v>
      </c>
      <c r="E216">
        <v>379</v>
      </c>
      <c r="F216" t="s">
        <v>2671</v>
      </c>
      <c r="L216">
        <v>1</v>
      </c>
      <c r="M216">
        <v>0</v>
      </c>
      <c r="P216">
        <v>0</v>
      </c>
      <c r="U216" t="s">
        <v>2938</v>
      </c>
    </row>
    <row r="217" spans="1:37" x14ac:dyDescent="0.25">
      <c r="A217">
        <v>216</v>
      </c>
      <c r="B217" t="s">
        <v>2920</v>
      </c>
      <c r="C217" t="s">
        <v>2040</v>
      </c>
      <c r="D217">
        <v>152</v>
      </c>
      <c r="E217">
        <v>446</v>
      </c>
      <c r="F217" t="s">
        <v>2733</v>
      </c>
      <c r="L217">
        <v>1</v>
      </c>
      <c r="M217">
        <v>0</v>
      </c>
      <c r="P217">
        <v>0</v>
      </c>
      <c r="U217" t="s">
        <v>2938</v>
      </c>
    </row>
    <row r="218" spans="1:37" x14ac:dyDescent="0.25">
      <c r="A218">
        <v>217</v>
      </c>
      <c r="B218" t="s">
        <v>2920</v>
      </c>
      <c r="C218" t="s">
        <v>2040</v>
      </c>
      <c r="D218">
        <v>152</v>
      </c>
      <c r="E218">
        <v>605</v>
      </c>
      <c r="F218" t="s">
        <v>2847</v>
      </c>
      <c r="L218">
        <v>0</v>
      </c>
      <c r="M218">
        <v>0</v>
      </c>
      <c r="P218">
        <v>0</v>
      </c>
      <c r="U218" t="s">
        <v>2938</v>
      </c>
      <c r="AK218" t="s">
        <v>3120</v>
      </c>
    </row>
    <row r="219" spans="1:37" x14ac:dyDescent="0.25">
      <c r="A219">
        <v>218</v>
      </c>
      <c r="B219" t="s">
        <v>2920</v>
      </c>
      <c r="C219" t="s">
        <v>2040</v>
      </c>
      <c r="D219">
        <v>152</v>
      </c>
      <c r="E219">
        <v>606</v>
      </c>
      <c r="F219" t="s">
        <v>2848</v>
      </c>
      <c r="L219">
        <v>0</v>
      </c>
      <c r="M219">
        <v>0</v>
      </c>
      <c r="P219">
        <v>0</v>
      </c>
      <c r="U219" t="s">
        <v>2938</v>
      </c>
    </row>
    <row r="220" spans="1:37" x14ac:dyDescent="0.25">
      <c r="A220">
        <v>219</v>
      </c>
      <c r="B220" t="s">
        <v>2920</v>
      </c>
      <c r="C220" t="s">
        <v>2040</v>
      </c>
      <c r="D220">
        <v>152</v>
      </c>
      <c r="E220">
        <v>607</v>
      </c>
      <c r="F220" t="s">
        <v>2849</v>
      </c>
      <c r="L220">
        <v>0</v>
      </c>
      <c r="M220">
        <v>0</v>
      </c>
      <c r="P220">
        <v>0</v>
      </c>
      <c r="U220" t="s">
        <v>2938</v>
      </c>
      <c r="AK220" t="s">
        <v>3120</v>
      </c>
    </row>
    <row r="221" spans="1:37" x14ac:dyDescent="0.25">
      <c r="A221">
        <v>220</v>
      </c>
      <c r="B221" t="s">
        <v>2920</v>
      </c>
      <c r="C221" t="s">
        <v>2040</v>
      </c>
      <c r="D221">
        <v>152</v>
      </c>
      <c r="E221">
        <v>608</v>
      </c>
      <c r="F221" t="s">
        <v>2850</v>
      </c>
      <c r="G221" t="s">
        <v>3129</v>
      </c>
      <c r="L221">
        <v>0</v>
      </c>
      <c r="M221">
        <v>0</v>
      </c>
      <c r="P221">
        <v>0</v>
      </c>
      <c r="U221" t="s">
        <v>2938</v>
      </c>
      <c r="AK221" t="s">
        <v>3120</v>
      </c>
    </row>
    <row r="222" spans="1:37" x14ac:dyDescent="0.25">
      <c r="A222">
        <v>221</v>
      </c>
      <c r="B222" t="s">
        <v>2920</v>
      </c>
      <c r="C222" t="s">
        <v>2040</v>
      </c>
      <c r="D222">
        <v>152</v>
      </c>
      <c r="E222">
        <v>609</v>
      </c>
      <c r="F222" t="s">
        <v>2851</v>
      </c>
      <c r="G222" t="s">
        <v>3130</v>
      </c>
      <c r="L222">
        <v>0</v>
      </c>
      <c r="M222">
        <v>0</v>
      </c>
      <c r="P222">
        <v>0</v>
      </c>
      <c r="U222" t="s">
        <v>2938</v>
      </c>
      <c r="AK222" t="s">
        <v>3120</v>
      </c>
    </row>
    <row r="223" spans="1:37" x14ac:dyDescent="0.25">
      <c r="A223">
        <v>222</v>
      </c>
      <c r="B223" t="s">
        <v>2920</v>
      </c>
      <c r="C223" t="s">
        <v>2040</v>
      </c>
      <c r="D223">
        <v>152</v>
      </c>
      <c r="E223">
        <v>610</v>
      </c>
      <c r="F223" t="s">
        <v>2852</v>
      </c>
      <c r="L223">
        <v>0</v>
      </c>
      <c r="M223">
        <v>0</v>
      </c>
      <c r="P223">
        <v>0</v>
      </c>
      <c r="U223" t="s">
        <v>2938</v>
      </c>
      <c r="AK223" t="s">
        <v>3131</v>
      </c>
    </row>
    <row r="224" spans="1:37" x14ac:dyDescent="0.25">
      <c r="A224">
        <v>223</v>
      </c>
      <c r="B224" t="s">
        <v>2920</v>
      </c>
      <c r="C224" t="s">
        <v>2040</v>
      </c>
      <c r="D224">
        <v>152</v>
      </c>
      <c r="E224">
        <v>611</v>
      </c>
      <c r="F224" t="s">
        <v>2853</v>
      </c>
      <c r="L224">
        <v>0</v>
      </c>
      <c r="M224">
        <v>0</v>
      </c>
      <c r="P224">
        <v>0</v>
      </c>
      <c r="U224" t="s">
        <v>2938</v>
      </c>
      <c r="AK224" t="s">
        <v>3120</v>
      </c>
    </row>
    <row r="225" spans="1:37" x14ac:dyDescent="0.25">
      <c r="A225">
        <v>224</v>
      </c>
      <c r="B225" t="s">
        <v>2920</v>
      </c>
      <c r="C225" t="s">
        <v>2040</v>
      </c>
      <c r="D225">
        <v>152</v>
      </c>
      <c r="E225">
        <v>612</v>
      </c>
      <c r="F225" t="s">
        <v>2854</v>
      </c>
      <c r="L225">
        <v>0</v>
      </c>
      <c r="M225">
        <v>0</v>
      </c>
      <c r="P225">
        <v>0</v>
      </c>
      <c r="U225" t="s">
        <v>2938</v>
      </c>
      <c r="AK225" t="s">
        <v>3120</v>
      </c>
    </row>
    <row r="226" spans="1:37" x14ac:dyDescent="0.25">
      <c r="A226">
        <v>225</v>
      </c>
      <c r="B226" t="s">
        <v>2920</v>
      </c>
      <c r="C226" t="s">
        <v>2040</v>
      </c>
      <c r="D226">
        <v>152</v>
      </c>
      <c r="E226">
        <v>613</v>
      </c>
      <c r="F226" t="s">
        <v>2855</v>
      </c>
      <c r="L226">
        <v>0</v>
      </c>
      <c r="M226">
        <v>0</v>
      </c>
      <c r="P226">
        <v>0</v>
      </c>
      <c r="U226" t="s">
        <v>2938</v>
      </c>
      <c r="AK226" t="s">
        <v>3120</v>
      </c>
    </row>
    <row r="227" spans="1:37" x14ac:dyDescent="0.25">
      <c r="A227">
        <v>226</v>
      </c>
      <c r="B227" t="s">
        <v>2920</v>
      </c>
      <c r="C227" t="s">
        <v>2040</v>
      </c>
      <c r="D227">
        <v>152</v>
      </c>
      <c r="E227">
        <v>614</v>
      </c>
      <c r="F227" t="s">
        <v>2856</v>
      </c>
      <c r="L227">
        <v>0</v>
      </c>
      <c r="M227">
        <v>0</v>
      </c>
      <c r="P227">
        <v>0</v>
      </c>
      <c r="U227" t="s">
        <v>2938</v>
      </c>
      <c r="AK227" t="s">
        <v>3132</v>
      </c>
    </row>
    <row r="228" spans="1:37" x14ac:dyDescent="0.25">
      <c r="A228">
        <v>227</v>
      </c>
      <c r="B228" t="s">
        <v>2920</v>
      </c>
      <c r="C228" t="s">
        <v>2040</v>
      </c>
      <c r="D228">
        <v>152</v>
      </c>
      <c r="E228">
        <v>615</v>
      </c>
      <c r="F228" t="s">
        <v>2857</v>
      </c>
      <c r="G228" t="s">
        <v>3133</v>
      </c>
      <c r="L228">
        <v>0</v>
      </c>
      <c r="M228">
        <v>0</v>
      </c>
      <c r="P228">
        <v>0</v>
      </c>
      <c r="U228" t="s">
        <v>2938</v>
      </c>
      <c r="AK228" t="s">
        <v>3120</v>
      </c>
    </row>
    <row r="229" spans="1:37" x14ac:dyDescent="0.25">
      <c r="A229">
        <v>228</v>
      </c>
      <c r="B229" t="s">
        <v>2920</v>
      </c>
      <c r="C229" t="s">
        <v>2040</v>
      </c>
      <c r="D229">
        <v>152</v>
      </c>
      <c r="E229">
        <v>616</v>
      </c>
      <c r="F229" t="s">
        <v>2858</v>
      </c>
      <c r="L229">
        <v>0</v>
      </c>
      <c r="M229">
        <v>0</v>
      </c>
      <c r="P229">
        <v>0</v>
      </c>
      <c r="U229" t="s">
        <v>2938</v>
      </c>
    </row>
    <row r="230" spans="1:37" x14ac:dyDescent="0.25">
      <c r="A230">
        <v>229</v>
      </c>
      <c r="B230" t="s">
        <v>2920</v>
      </c>
      <c r="C230" t="s">
        <v>2040</v>
      </c>
      <c r="D230">
        <v>152</v>
      </c>
      <c r="E230">
        <v>617</v>
      </c>
      <c r="F230" t="s">
        <v>2859</v>
      </c>
      <c r="L230">
        <v>0</v>
      </c>
      <c r="M230">
        <v>0</v>
      </c>
      <c r="P230">
        <v>0</v>
      </c>
      <c r="U230" t="s">
        <v>2938</v>
      </c>
    </row>
    <row r="231" spans="1:37" x14ac:dyDescent="0.25">
      <c r="A231">
        <v>230</v>
      </c>
      <c r="B231" t="s">
        <v>2920</v>
      </c>
      <c r="C231" t="s">
        <v>2040</v>
      </c>
      <c r="D231">
        <v>152</v>
      </c>
      <c r="E231">
        <v>618</v>
      </c>
      <c r="F231" t="s">
        <v>2860</v>
      </c>
      <c r="L231">
        <v>0</v>
      </c>
      <c r="M231">
        <v>0</v>
      </c>
      <c r="P231">
        <v>0</v>
      </c>
      <c r="U231" t="s">
        <v>2938</v>
      </c>
    </row>
    <row r="232" spans="1:37" x14ac:dyDescent="0.25">
      <c r="A232">
        <v>231</v>
      </c>
      <c r="B232" t="s">
        <v>2920</v>
      </c>
      <c r="C232" t="s">
        <v>2040</v>
      </c>
      <c r="D232">
        <v>152</v>
      </c>
      <c r="E232">
        <v>619</v>
      </c>
      <c r="F232" t="s">
        <v>2861</v>
      </c>
      <c r="L232">
        <v>0</v>
      </c>
      <c r="M232">
        <v>0</v>
      </c>
      <c r="P232">
        <v>0</v>
      </c>
      <c r="U232" t="s">
        <v>2938</v>
      </c>
    </row>
    <row r="233" spans="1:37" x14ac:dyDescent="0.25">
      <c r="A233">
        <v>232</v>
      </c>
      <c r="B233" t="s">
        <v>2920</v>
      </c>
      <c r="C233" t="s">
        <v>2040</v>
      </c>
      <c r="D233">
        <v>152</v>
      </c>
      <c r="E233">
        <v>620</v>
      </c>
      <c r="F233" t="s">
        <v>2862</v>
      </c>
      <c r="L233">
        <v>0</v>
      </c>
      <c r="M233">
        <v>0</v>
      </c>
      <c r="P233">
        <v>0</v>
      </c>
      <c r="U233" t="s">
        <v>2938</v>
      </c>
    </row>
    <row r="234" spans="1:37" x14ac:dyDescent="0.25">
      <c r="A234">
        <v>233</v>
      </c>
      <c r="B234" t="s">
        <v>2920</v>
      </c>
      <c r="C234" t="s">
        <v>2040</v>
      </c>
      <c r="D234">
        <v>152</v>
      </c>
      <c r="E234">
        <v>471</v>
      </c>
      <c r="F234" t="s">
        <v>2756</v>
      </c>
      <c r="L234">
        <v>0</v>
      </c>
      <c r="M234">
        <v>0</v>
      </c>
      <c r="P234">
        <v>0</v>
      </c>
      <c r="U234" t="s">
        <v>2938</v>
      </c>
    </row>
    <row r="235" spans="1:37" x14ac:dyDescent="0.25">
      <c r="A235">
        <v>234</v>
      </c>
      <c r="B235" t="s">
        <v>2920</v>
      </c>
      <c r="C235" t="s">
        <v>2040</v>
      </c>
      <c r="D235">
        <v>152</v>
      </c>
      <c r="E235">
        <v>621</v>
      </c>
      <c r="F235" t="s">
        <v>2863</v>
      </c>
      <c r="L235">
        <v>0</v>
      </c>
      <c r="M235">
        <v>0</v>
      </c>
      <c r="P235">
        <v>0</v>
      </c>
      <c r="U235" t="s">
        <v>2938</v>
      </c>
    </row>
    <row r="236" spans="1:37" x14ac:dyDescent="0.25">
      <c r="A236">
        <v>235</v>
      </c>
      <c r="B236" t="s">
        <v>2920</v>
      </c>
      <c r="C236" t="s">
        <v>2040</v>
      </c>
      <c r="D236">
        <v>152</v>
      </c>
      <c r="E236">
        <v>622</v>
      </c>
      <c r="F236" t="s">
        <v>2864</v>
      </c>
      <c r="L236">
        <v>0</v>
      </c>
      <c r="M236">
        <v>0</v>
      </c>
      <c r="P236">
        <v>0</v>
      </c>
      <c r="U236" t="s">
        <v>2938</v>
      </c>
    </row>
    <row r="237" spans="1:37" x14ac:dyDescent="0.25">
      <c r="A237">
        <v>236</v>
      </c>
      <c r="B237" t="s">
        <v>2920</v>
      </c>
      <c r="C237" t="s">
        <v>2040</v>
      </c>
      <c r="D237">
        <v>152</v>
      </c>
      <c r="E237">
        <v>623</v>
      </c>
      <c r="F237" t="s">
        <v>2865</v>
      </c>
      <c r="L237">
        <v>1</v>
      </c>
      <c r="M237">
        <v>0</v>
      </c>
      <c r="P237">
        <v>0</v>
      </c>
      <c r="U237" t="s">
        <v>2938</v>
      </c>
    </row>
    <row r="238" spans="1:37" x14ac:dyDescent="0.25">
      <c r="A238">
        <v>237</v>
      </c>
      <c r="B238" t="s">
        <v>2920</v>
      </c>
      <c r="C238" t="s">
        <v>2040</v>
      </c>
      <c r="D238">
        <v>152</v>
      </c>
      <c r="E238">
        <v>624</v>
      </c>
      <c r="F238" t="s">
        <v>2866</v>
      </c>
      <c r="G238" t="s">
        <v>3134</v>
      </c>
      <c r="L238">
        <v>0</v>
      </c>
      <c r="M238">
        <v>0</v>
      </c>
      <c r="P238">
        <v>0</v>
      </c>
      <c r="U238" t="s">
        <v>2938</v>
      </c>
    </row>
    <row r="239" spans="1:37" x14ac:dyDescent="0.25">
      <c r="A239">
        <v>238</v>
      </c>
      <c r="B239" t="s">
        <v>2920</v>
      </c>
      <c r="C239" t="s">
        <v>2040</v>
      </c>
      <c r="D239">
        <v>152</v>
      </c>
      <c r="E239">
        <v>625</v>
      </c>
      <c r="F239" t="s">
        <v>2867</v>
      </c>
      <c r="L239">
        <v>0</v>
      </c>
      <c r="M239">
        <v>0</v>
      </c>
      <c r="P239">
        <v>0</v>
      </c>
      <c r="U239" t="s">
        <v>2938</v>
      </c>
      <c r="AK239" t="s">
        <v>3135</v>
      </c>
    </row>
    <row r="240" spans="1:37" x14ac:dyDescent="0.25">
      <c r="A240">
        <v>239</v>
      </c>
      <c r="B240" t="s">
        <v>2920</v>
      </c>
      <c r="C240" t="s">
        <v>2040</v>
      </c>
      <c r="D240">
        <v>152</v>
      </c>
      <c r="E240">
        <v>626</v>
      </c>
      <c r="F240" t="s">
        <v>2868</v>
      </c>
      <c r="G240" t="s">
        <v>3136</v>
      </c>
      <c r="L240">
        <v>0</v>
      </c>
      <c r="M240">
        <v>0</v>
      </c>
      <c r="P240">
        <v>0</v>
      </c>
      <c r="U240" t="s">
        <v>2938</v>
      </c>
      <c r="AK240" t="s">
        <v>3120</v>
      </c>
    </row>
    <row r="241" spans="1:37" x14ac:dyDescent="0.25">
      <c r="A241">
        <v>240</v>
      </c>
      <c r="B241" t="s">
        <v>2920</v>
      </c>
      <c r="C241" t="s">
        <v>2040</v>
      </c>
      <c r="D241">
        <v>152</v>
      </c>
      <c r="E241">
        <v>427</v>
      </c>
      <c r="F241" t="s">
        <v>2716</v>
      </c>
      <c r="L241">
        <v>0</v>
      </c>
      <c r="M241">
        <v>0</v>
      </c>
      <c r="P241">
        <v>0</v>
      </c>
      <c r="U241" t="s">
        <v>2938</v>
      </c>
      <c r="AK241" t="s">
        <v>3120</v>
      </c>
    </row>
    <row r="242" spans="1:37" x14ac:dyDescent="0.25">
      <c r="A242">
        <v>241</v>
      </c>
      <c r="B242" t="s">
        <v>2920</v>
      </c>
      <c r="C242" t="s">
        <v>2212</v>
      </c>
      <c r="D242">
        <v>67</v>
      </c>
      <c r="E242">
        <v>67</v>
      </c>
      <c r="F242" t="s">
        <v>2212</v>
      </c>
      <c r="H242">
        <v>1</v>
      </c>
      <c r="J242">
        <v>1</v>
      </c>
      <c r="L242">
        <v>1</v>
      </c>
      <c r="M242">
        <v>1</v>
      </c>
      <c r="N242" t="s">
        <v>3137</v>
      </c>
      <c r="P242">
        <v>1</v>
      </c>
      <c r="Q242" t="s">
        <v>3138</v>
      </c>
      <c r="U242" t="s">
        <v>2924</v>
      </c>
      <c r="AI242">
        <v>1</v>
      </c>
    </row>
    <row r="243" spans="1:37" x14ac:dyDescent="0.25">
      <c r="A243">
        <v>242</v>
      </c>
      <c r="B243" t="s">
        <v>2920</v>
      </c>
      <c r="C243" t="s">
        <v>2212</v>
      </c>
      <c r="D243">
        <v>67</v>
      </c>
      <c r="E243">
        <v>68</v>
      </c>
      <c r="F243" t="s">
        <v>2200</v>
      </c>
      <c r="L243">
        <v>1</v>
      </c>
      <c r="M243">
        <v>1</v>
      </c>
      <c r="N243" t="s">
        <v>3139</v>
      </c>
      <c r="P243">
        <v>1</v>
      </c>
      <c r="Q243" t="s">
        <v>3140</v>
      </c>
      <c r="R243" t="s">
        <v>2923</v>
      </c>
      <c r="U243" t="s">
        <v>2932</v>
      </c>
      <c r="AB243">
        <v>1</v>
      </c>
      <c r="AD243">
        <v>1</v>
      </c>
      <c r="AF243">
        <v>1</v>
      </c>
      <c r="AI243">
        <v>1</v>
      </c>
    </row>
    <row r="244" spans="1:37" x14ac:dyDescent="0.25">
      <c r="A244">
        <v>243</v>
      </c>
      <c r="B244" t="s">
        <v>2920</v>
      </c>
      <c r="C244" t="s">
        <v>2212</v>
      </c>
      <c r="D244">
        <v>67</v>
      </c>
      <c r="E244">
        <v>60</v>
      </c>
      <c r="F244" t="s">
        <v>2223</v>
      </c>
      <c r="L244">
        <v>1</v>
      </c>
      <c r="M244">
        <v>1</v>
      </c>
      <c r="N244" t="s">
        <v>3141</v>
      </c>
      <c r="Q244" t="s">
        <v>3142</v>
      </c>
      <c r="R244" t="s">
        <v>3143</v>
      </c>
      <c r="U244" t="s">
        <v>2932</v>
      </c>
      <c r="AB244">
        <v>1</v>
      </c>
      <c r="AD244">
        <v>1</v>
      </c>
      <c r="AF244">
        <v>1</v>
      </c>
      <c r="AI244">
        <v>1</v>
      </c>
    </row>
    <row r="245" spans="1:37" x14ac:dyDescent="0.25">
      <c r="A245">
        <v>244</v>
      </c>
      <c r="B245" t="s">
        <v>2920</v>
      </c>
      <c r="C245" t="s">
        <v>2212</v>
      </c>
      <c r="D245">
        <v>67</v>
      </c>
      <c r="E245">
        <v>331</v>
      </c>
      <c r="F245" t="s">
        <v>2634</v>
      </c>
      <c r="L245">
        <v>1</v>
      </c>
      <c r="M245">
        <v>0</v>
      </c>
      <c r="Q245" t="s">
        <v>3142</v>
      </c>
      <c r="R245" t="s">
        <v>3143</v>
      </c>
      <c r="U245" t="s">
        <v>2932</v>
      </c>
      <c r="AB245">
        <v>1</v>
      </c>
      <c r="AD245">
        <v>1</v>
      </c>
      <c r="AF245">
        <v>1</v>
      </c>
      <c r="AI245">
        <v>1</v>
      </c>
      <c r="AJ245">
        <v>1</v>
      </c>
      <c r="AK245" t="s">
        <v>3144</v>
      </c>
    </row>
    <row r="246" spans="1:37" x14ac:dyDescent="0.25">
      <c r="A246">
        <v>245</v>
      </c>
      <c r="B246" t="s">
        <v>2920</v>
      </c>
      <c r="C246" t="s">
        <v>2212</v>
      </c>
      <c r="D246">
        <v>67</v>
      </c>
      <c r="E246">
        <v>57</v>
      </c>
      <c r="F246" t="s">
        <v>2241</v>
      </c>
      <c r="L246">
        <v>1</v>
      </c>
      <c r="M246">
        <v>0</v>
      </c>
      <c r="Q246" t="s">
        <v>3145</v>
      </c>
      <c r="U246" t="s">
        <v>2932</v>
      </c>
      <c r="X246" t="s">
        <v>3146</v>
      </c>
      <c r="AB246">
        <v>1</v>
      </c>
      <c r="AD246">
        <v>1</v>
      </c>
      <c r="AF246">
        <v>1</v>
      </c>
      <c r="AI246">
        <v>1</v>
      </c>
    </row>
    <row r="247" spans="1:37" x14ac:dyDescent="0.25">
      <c r="A247">
        <v>246</v>
      </c>
      <c r="B247" t="s">
        <v>2920</v>
      </c>
      <c r="C247" t="s">
        <v>2212</v>
      </c>
      <c r="D247">
        <v>67</v>
      </c>
      <c r="E247">
        <v>627</v>
      </c>
      <c r="F247" t="s">
        <v>2310</v>
      </c>
      <c r="L247">
        <v>1</v>
      </c>
      <c r="M247">
        <v>0</v>
      </c>
      <c r="U247" t="s">
        <v>2938</v>
      </c>
      <c r="AB247">
        <v>0</v>
      </c>
      <c r="AD247">
        <v>0</v>
      </c>
      <c r="AF247">
        <v>0</v>
      </c>
      <c r="AI247">
        <v>0</v>
      </c>
      <c r="AK247" t="s">
        <v>3147</v>
      </c>
    </row>
    <row r="248" spans="1:37" x14ac:dyDescent="0.25">
      <c r="A248">
        <v>247</v>
      </c>
      <c r="B248" t="s">
        <v>2920</v>
      </c>
      <c r="C248" t="s">
        <v>2212</v>
      </c>
      <c r="D248">
        <v>67</v>
      </c>
      <c r="E248">
        <v>66</v>
      </c>
      <c r="F248" t="s">
        <v>2215</v>
      </c>
      <c r="L248">
        <v>1</v>
      </c>
      <c r="M248">
        <v>0</v>
      </c>
      <c r="U248" t="s">
        <v>2938</v>
      </c>
      <c r="AB248">
        <v>0</v>
      </c>
      <c r="AD248">
        <v>0</v>
      </c>
      <c r="AF248">
        <v>0</v>
      </c>
      <c r="AI248">
        <v>0</v>
      </c>
      <c r="AK248" t="s">
        <v>3147</v>
      </c>
    </row>
    <row r="249" spans="1:37" x14ac:dyDescent="0.25">
      <c r="A249">
        <v>248</v>
      </c>
      <c r="B249" t="s">
        <v>2920</v>
      </c>
      <c r="C249" t="s">
        <v>2212</v>
      </c>
      <c r="D249">
        <v>67</v>
      </c>
      <c r="E249">
        <v>65</v>
      </c>
      <c r="F249" t="s">
        <v>2208</v>
      </c>
      <c r="L249">
        <v>1</v>
      </c>
      <c r="M249">
        <v>0</v>
      </c>
      <c r="U249" t="s">
        <v>2938</v>
      </c>
      <c r="AB249">
        <v>0</v>
      </c>
      <c r="AD249">
        <v>0</v>
      </c>
      <c r="AF249">
        <v>0</v>
      </c>
      <c r="AI249">
        <v>0</v>
      </c>
      <c r="AK249" t="s">
        <v>3147</v>
      </c>
    </row>
    <row r="250" spans="1:37" x14ac:dyDescent="0.25">
      <c r="A250">
        <v>249</v>
      </c>
      <c r="B250" t="s">
        <v>2920</v>
      </c>
      <c r="C250" t="s">
        <v>2212</v>
      </c>
      <c r="D250">
        <v>67</v>
      </c>
      <c r="E250">
        <v>63</v>
      </c>
      <c r="F250" t="s">
        <v>2217</v>
      </c>
      <c r="L250">
        <v>1</v>
      </c>
      <c r="M250">
        <v>0</v>
      </c>
      <c r="U250" t="s">
        <v>2932</v>
      </c>
      <c r="AB250">
        <v>0</v>
      </c>
      <c r="AD250">
        <v>0</v>
      </c>
      <c r="AF250">
        <v>1</v>
      </c>
      <c r="AI250">
        <v>1</v>
      </c>
    </row>
    <row r="251" spans="1:37" x14ac:dyDescent="0.25">
      <c r="A251">
        <v>250</v>
      </c>
      <c r="B251" t="s">
        <v>2920</v>
      </c>
      <c r="C251" t="s">
        <v>2212</v>
      </c>
      <c r="D251">
        <v>67</v>
      </c>
      <c r="E251">
        <v>628</v>
      </c>
      <c r="F251" t="s">
        <v>2869</v>
      </c>
      <c r="L251">
        <v>1</v>
      </c>
      <c r="M251">
        <v>0</v>
      </c>
      <c r="U251" t="s">
        <v>2938</v>
      </c>
      <c r="AB251">
        <v>0</v>
      </c>
      <c r="AD251">
        <v>0</v>
      </c>
      <c r="AF251">
        <v>0</v>
      </c>
      <c r="AI251">
        <v>0</v>
      </c>
      <c r="AK251" t="s">
        <v>3147</v>
      </c>
    </row>
    <row r="252" spans="1:37" x14ac:dyDescent="0.25">
      <c r="A252">
        <v>251</v>
      </c>
      <c r="B252" t="s">
        <v>2920</v>
      </c>
      <c r="C252" t="s">
        <v>2212</v>
      </c>
      <c r="D252">
        <v>67</v>
      </c>
      <c r="E252">
        <v>61</v>
      </c>
      <c r="F252" t="s">
        <v>2265</v>
      </c>
      <c r="L252">
        <v>1</v>
      </c>
      <c r="M252">
        <v>0</v>
      </c>
      <c r="U252" t="s">
        <v>2938</v>
      </c>
      <c r="AB252">
        <v>0</v>
      </c>
      <c r="AD252">
        <v>0</v>
      </c>
      <c r="AF252">
        <v>0</v>
      </c>
      <c r="AI252">
        <v>0</v>
      </c>
      <c r="AK252" t="s">
        <v>3147</v>
      </c>
    </row>
    <row r="253" spans="1:37" x14ac:dyDescent="0.25">
      <c r="A253">
        <v>252</v>
      </c>
      <c r="B253" t="s">
        <v>2920</v>
      </c>
      <c r="C253" t="s">
        <v>2212</v>
      </c>
      <c r="D253">
        <v>67</v>
      </c>
      <c r="E253">
        <v>629</v>
      </c>
      <c r="F253" t="s">
        <v>2870</v>
      </c>
      <c r="G253" t="s">
        <v>3148</v>
      </c>
      <c r="L253">
        <v>1</v>
      </c>
      <c r="M253">
        <v>0</v>
      </c>
      <c r="U253" t="s">
        <v>2938</v>
      </c>
      <c r="AB253">
        <v>0</v>
      </c>
      <c r="AD253">
        <v>0</v>
      </c>
      <c r="AF253">
        <v>0</v>
      </c>
      <c r="AI253">
        <v>0</v>
      </c>
      <c r="AK253" t="s">
        <v>3147</v>
      </c>
    </row>
    <row r="254" spans="1:37" x14ac:dyDescent="0.25">
      <c r="A254">
        <v>253</v>
      </c>
      <c r="B254" t="s">
        <v>2920</v>
      </c>
      <c r="C254" t="s">
        <v>2212</v>
      </c>
      <c r="D254">
        <v>67</v>
      </c>
      <c r="E254">
        <v>630</v>
      </c>
      <c r="F254" t="s">
        <v>2311</v>
      </c>
      <c r="L254">
        <v>1</v>
      </c>
      <c r="M254">
        <v>0</v>
      </c>
      <c r="U254" t="s">
        <v>2938</v>
      </c>
      <c r="AB254">
        <v>0</v>
      </c>
      <c r="AD254">
        <v>0</v>
      </c>
      <c r="AF254">
        <v>0</v>
      </c>
      <c r="AI254">
        <v>0</v>
      </c>
      <c r="AK254" t="s">
        <v>3147</v>
      </c>
    </row>
    <row r="255" spans="1:37" x14ac:dyDescent="0.25">
      <c r="A255">
        <v>254</v>
      </c>
      <c r="B255" t="s">
        <v>2920</v>
      </c>
      <c r="C255" t="s">
        <v>2212</v>
      </c>
      <c r="D255">
        <v>67</v>
      </c>
      <c r="E255">
        <v>56</v>
      </c>
      <c r="F255" t="s">
        <v>2226</v>
      </c>
      <c r="L255">
        <v>1</v>
      </c>
      <c r="M255">
        <v>0</v>
      </c>
      <c r="U255" t="s">
        <v>2938</v>
      </c>
      <c r="AB255">
        <v>0</v>
      </c>
      <c r="AD255">
        <v>0</v>
      </c>
      <c r="AF255">
        <v>0</v>
      </c>
      <c r="AI255">
        <v>0</v>
      </c>
      <c r="AK255" t="s">
        <v>3147</v>
      </c>
    </row>
    <row r="256" spans="1:37" x14ac:dyDescent="0.25">
      <c r="A256">
        <v>255</v>
      </c>
      <c r="B256" t="s">
        <v>2920</v>
      </c>
      <c r="C256" t="s">
        <v>2473</v>
      </c>
      <c r="D256">
        <v>107</v>
      </c>
      <c r="E256">
        <v>107</v>
      </c>
      <c r="F256" t="s">
        <v>2473</v>
      </c>
      <c r="H256">
        <v>1</v>
      </c>
      <c r="J256">
        <v>1</v>
      </c>
      <c r="L256">
        <v>1</v>
      </c>
      <c r="M256">
        <v>0</v>
      </c>
      <c r="P256">
        <v>1</v>
      </c>
      <c r="Q256" t="s">
        <v>3149</v>
      </c>
      <c r="U256" t="s">
        <v>2924</v>
      </c>
    </row>
    <row r="257" spans="1:37" x14ac:dyDescent="0.25">
      <c r="A257">
        <v>256</v>
      </c>
      <c r="B257" t="s">
        <v>2920</v>
      </c>
      <c r="C257" t="s">
        <v>2473</v>
      </c>
      <c r="D257">
        <v>107</v>
      </c>
      <c r="E257">
        <v>582</v>
      </c>
      <c r="F257" t="s">
        <v>338</v>
      </c>
      <c r="L257">
        <v>1</v>
      </c>
      <c r="P257">
        <v>0</v>
      </c>
      <c r="U257" t="s">
        <v>2938</v>
      </c>
      <c r="AB257">
        <v>0</v>
      </c>
      <c r="AK257" t="s">
        <v>3150</v>
      </c>
    </row>
    <row r="258" spans="1:37" x14ac:dyDescent="0.25">
      <c r="A258">
        <v>257</v>
      </c>
      <c r="B258" t="s">
        <v>2920</v>
      </c>
      <c r="C258" t="s">
        <v>2473</v>
      </c>
      <c r="D258">
        <v>107</v>
      </c>
      <c r="E258">
        <v>631</v>
      </c>
      <c r="F258" t="s">
        <v>2871</v>
      </c>
      <c r="L258">
        <v>1</v>
      </c>
      <c r="P258">
        <v>0</v>
      </c>
      <c r="U258" t="s">
        <v>2938</v>
      </c>
      <c r="AB258">
        <v>0</v>
      </c>
      <c r="AK258" t="s">
        <v>3150</v>
      </c>
    </row>
    <row r="259" spans="1:37" x14ac:dyDescent="0.25">
      <c r="A259">
        <v>258</v>
      </c>
      <c r="B259" t="s">
        <v>2920</v>
      </c>
      <c r="C259" t="s">
        <v>2473</v>
      </c>
      <c r="D259">
        <v>107</v>
      </c>
      <c r="E259">
        <v>326</v>
      </c>
      <c r="F259" t="s">
        <v>2631</v>
      </c>
      <c r="G259" t="s">
        <v>2748</v>
      </c>
      <c r="L259">
        <v>1</v>
      </c>
      <c r="P259">
        <v>0</v>
      </c>
      <c r="U259" t="s">
        <v>2938</v>
      </c>
      <c r="AB259">
        <v>0</v>
      </c>
      <c r="AK259" t="s">
        <v>3150</v>
      </c>
    </row>
    <row r="260" spans="1:37" x14ac:dyDescent="0.25">
      <c r="A260">
        <v>259</v>
      </c>
      <c r="B260" t="s">
        <v>2920</v>
      </c>
      <c r="C260" t="s">
        <v>2473</v>
      </c>
      <c r="D260">
        <v>107</v>
      </c>
      <c r="E260">
        <v>632</v>
      </c>
      <c r="F260" t="s">
        <v>2872</v>
      </c>
      <c r="L260">
        <v>1</v>
      </c>
      <c r="P260">
        <v>0</v>
      </c>
      <c r="U260" t="s">
        <v>2938</v>
      </c>
      <c r="AB260">
        <v>0</v>
      </c>
      <c r="AK260" t="s">
        <v>3150</v>
      </c>
    </row>
    <row r="261" spans="1:37" x14ac:dyDescent="0.25">
      <c r="A261">
        <v>260</v>
      </c>
      <c r="B261" t="s">
        <v>2920</v>
      </c>
      <c r="C261" t="s">
        <v>2473</v>
      </c>
      <c r="D261">
        <v>107</v>
      </c>
      <c r="E261">
        <v>302</v>
      </c>
      <c r="F261" t="s">
        <v>318</v>
      </c>
      <c r="L261">
        <v>1</v>
      </c>
      <c r="P261">
        <v>0</v>
      </c>
      <c r="U261" t="s">
        <v>2938</v>
      </c>
      <c r="AB261">
        <v>0</v>
      </c>
    </row>
    <row r="262" spans="1:37" x14ac:dyDescent="0.25">
      <c r="A262">
        <v>261</v>
      </c>
      <c r="B262" t="s">
        <v>2920</v>
      </c>
      <c r="C262" t="s">
        <v>2477</v>
      </c>
      <c r="D262">
        <v>111</v>
      </c>
      <c r="E262">
        <v>111</v>
      </c>
      <c r="F262" t="s">
        <v>2477</v>
      </c>
      <c r="H262">
        <v>1</v>
      </c>
      <c r="J262">
        <v>1</v>
      </c>
      <c r="L262">
        <v>1</v>
      </c>
      <c r="M262">
        <v>1</v>
      </c>
      <c r="N262" t="s">
        <v>3151</v>
      </c>
      <c r="P262">
        <v>1</v>
      </c>
      <c r="Q262" t="s">
        <v>3152</v>
      </c>
      <c r="R262" t="s">
        <v>2995</v>
      </c>
      <c r="U262" t="s">
        <v>2924</v>
      </c>
      <c r="AC262" t="s">
        <v>3153</v>
      </c>
      <c r="AK262" t="s">
        <v>3154</v>
      </c>
    </row>
    <row r="263" spans="1:37" x14ac:dyDescent="0.25">
      <c r="A263">
        <v>262</v>
      </c>
      <c r="B263" t="s">
        <v>2920</v>
      </c>
      <c r="C263" t="s">
        <v>2477</v>
      </c>
      <c r="D263">
        <v>111</v>
      </c>
      <c r="E263">
        <v>109</v>
      </c>
      <c r="F263" t="s">
        <v>2475</v>
      </c>
      <c r="L263">
        <v>1</v>
      </c>
      <c r="M263">
        <v>0</v>
      </c>
      <c r="P263">
        <v>1</v>
      </c>
      <c r="Q263" t="s">
        <v>3155</v>
      </c>
      <c r="U263" t="s">
        <v>2938</v>
      </c>
      <c r="AB263">
        <v>1</v>
      </c>
      <c r="AC263" t="s">
        <v>3156</v>
      </c>
    </row>
    <row r="264" spans="1:37" x14ac:dyDescent="0.25">
      <c r="A264">
        <v>263</v>
      </c>
      <c r="B264" t="s">
        <v>2920</v>
      </c>
      <c r="C264" t="s">
        <v>2477</v>
      </c>
      <c r="D264">
        <v>111</v>
      </c>
      <c r="E264">
        <v>117</v>
      </c>
      <c r="F264" t="s">
        <v>2483</v>
      </c>
      <c r="L264">
        <v>1</v>
      </c>
      <c r="M264">
        <v>0</v>
      </c>
      <c r="P264">
        <v>1</v>
      </c>
      <c r="Q264" t="s">
        <v>3155</v>
      </c>
      <c r="U264" t="s">
        <v>2938</v>
      </c>
      <c r="AB264">
        <v>1</v>
      </c>
      <c r="AC264" t="s">
        <v>3157</v>
      </c>
    </row>
    <row r="265" spans="1:37" x14ac:dyDescent="0.25">
      <c r="A265">
        <v>264</v>
      </c>
      <c r="B265" t="s">
        <v>2920</v>
      </c>
      <c r="C265" t="s">
        <v>2477</v>
      </c>
      <c r="D265">
        <v>111</v>
      </c>
      <c r="E265">
        <v>116</v>
      </c>
      <c r="F265" t="s">
        <v>2482</v>
      </c>
      <c r="L265">
        <v>1</v>
      </c>
      <c r="M265">
        <v>0</v>
      </c>
      <c r="P265">
        <v>1</v>
      </c>
      <c r="Q265" t="s">
        <v>3155</v>
      </c>
      <c r="U265" t="s">
        <v>2938</v>
      </c>
      <c r="AB265">
        <v>1</v>
      </c>
      <c r="AC265" t="s">
        <v>3158</v>
      </c>
    </row>
    <row r="266" spans="1:37" x14ac:dyDescent="0.25">
      <c r="A266">
        <v>265</v>
      </c>
      <c r="B266" t="s">
        <v>2920</v>
      </c>
      <c r="C266" t="s">
        <v>2477</v>
      </c>
      <c r="D266">
        <v>111</v>
      </c>
      <c r="E266">
        <v>120</v>
      </c>
      <c r="F266" t="s">
        <v>2485</v>
      </c>
      <c r="L266">
        <v>1</v>
      </c>
      <c r="M266">
        <v>0</v>
      </c>
      <c r="P266">
        <v>1</v>
      </c>
      <c r="Q266" t="s">
        <v>3155</v>
      </c>
      <c r="U266" t="s">
        <v>2938</v>
      </c>
      <c r="AB266">
        <v>1</v>
      </c>
      <c r="AC266" t="s">
        <v>3159</v>
      </c>
    </row>
    <row r="267" spans="1:37" x14ac:dyDescent="0.25">
      <c r="A267">
        <v>266</v>
      </c>
      <c r="B267" t="s">
        <v>2920</v>
      </c>
      <c r="C267" t="s">
        <v>2477</v>
      </c>
      <c r="D267">
        <v>111</v>
      </c>
      <c r="E267">
        <v>126</v>
      </c>
      <c r="F267" t="s">
        <v>333</v>
      </c>
      <c r="G267" t="s">
        <v>3160</v>
      </c>
      <c r="L267">
        <v>1</v>
      </c>
      <c r="M267">
        <v>0</v>
      </c>
      <c r="P267">
        <v>1</v>
      </c>
      <c r="Q267" t="s">
        <v>3155</v>
      </c>
      <c r="U267" t="s">
        <v>2938</v>
      </c>
      <c r="AB267">
        <v>1</v>
      </c>
      <c r="AC267" t="s">
        <v>3161</v>
      </c>
    </row>
    <row r="268" spans="1:37" x14ac:dyDescent="0.25">
      <c r="A268">
        <v>267</v>
      </c>
      <c r="B268" t="s">
        <v>2920</v>
      </c>
      <c r="C268" t="s">
        <v>2477</v>
      </c>
      <c r="D268">
        <v>111</v>
      </c>
      <c r="E268">
        <v>131</v>
      </c>
      <c r="F268" t="s">
        <v>2495</v>
      </c>
      <c r="L268">
        <v>1</v>
      </c>
      <c r="M268">
        <v>0</v>
      </c>
      <c r="P268">
        <v>1</v>
      </c>
      <c r="Q268" t="s">
        <v>3155</v>
      </c>
      <c r="U268" t="s">
        <v>2938</v>
      </c>
      <c r="AB268">
        <v>1</v>
      </c>
      <c r="AC268" t="s">
        <v>3162</v>
      </c>
    </row>
    <row r="269" spans="1:37" x14ac:dyDescent="0.25">
      <c r="A269">
        <v>268</v>
      </c>
      <c r="B269" t="s">
        <v>2920</v>
      </c>
      <c r="C269" t="s">
        <v>2477</v>
      </c>
      <c r="D269">
        <v>111</v>
      </c>
      <c r="E269">
        <v>122</v>
      </c>
      <c r="F269" t="s">
        <v>2487</v>
      </c>
      <c r="L269">
        <v>1</v>
      </c>
      <c r="M269">
        <v>0</v>
      </c>
      <c r="P269">
        <v>1</v>
      </c>
      <c r="Q269" t="s">
        <v>3155</v>
      </c>
      <c r="U269" t="s">
        <v>2938</v>
      </c>
      <c r="AB269">
        <v>1</v>
      </c>
      <c r="AC269" t="s">
        <v>3163</v>
      </c>
    </row>
    <row r="270" spans="1:37" x14ac:dyDescent="0.25">
      <c r="A270">
        <v>269</v>
      </c>
      <c r="B270" t="s">
        <v>3164</v>
      </c>
      <c r="C270" t="s">
        <v>1524</v>
      </c>
      <c r="D270">
        <v>665</v>
      </c>
      <c r="E270">
        <v>665</v>
      </c>
      <c r="F270" t="s">
        <v>1524</v>
      </c>
      <c r="G270" t="s">
        <v>3165</v>
      </c>
      <c r="L270">
        <v>1</v>
      </c>
      <c r="P270">
        <v>1</v>
      </c>
      <c r="U270" t="s">
        <v>2924</v>
      </c>
      <c r="X270" t="s">
        <v>3166</v>
      </c>
      <c r="AB270">
        <v>1</v>
      </c>
      <c r="AK270" t="s">
        <v>3167</v>
      </c>
    </row>
    <row r="271" spans="1:37" x14ac:dyDescent="0.25">
      <c r="A271">
        <v>270</v>
      </c>
      <c r="B271" t="s">
        <v>3164</v>
      </c>
      <c r="C271" t="s">
        <v>1524</v>
      </c>
      <c r="D271">
        <v>665</v>
      </c>
      <c r="E271">
        <v>280</v>
      </c>
      <c r="F271" t="s">
        <v>1733</v>
      </c>
      <c r="L271">
        <v>1</v>
      </c>
      <c r="U271" t="s">
        <v>2932</v>
      </c>
      <c r="AF271">
        <v>1</v>
      </c>
    </row>
    <row r="272" spans="1:37" x14ac:dyDescent="0.25">
      <c r="A272">
        <v>271</v>
      </c>
      <c r="B272" t="s">
        <v>3164</v>
      </c>
      <c r="C272" t="s">
        <v>1524</v>
      </c>
      <c r="D272">
        <v>665</v>
      </c>
      <c r="E272">
        <v>266</v>
      </c>
      <c r="F272" t="s">
        <v>2194</v>
      </c>
      <c r="L272">
        <v>1</v>
      </c>
      <c r="U272" t="s">
        <v>2932</v>
      </c>
      <c r="AF272">
        <v>1</v>
      </c>
    </row>
    <row r="273" spans="1:32" x14ac:dyDescent="0.25">
      <c r="A273">
        <v>272</v>
      </c>
      <c r="B273" t="s">
        <v>3164</v>
      </c>
      <c r="C273" t="s">
        <v>1524</v>
      </c>
      <c r="D273">
        <v>665</v>
      </c>
      <c r="E273">
        <v>290</v>
      </c>
      <c r="F273" t="s">
        <v>1532</v>
      </c>
      <c r="L273">
        <v>1</v>
      </c>
      <c r="U273" t="s">
        <v>2932</v>
      </c>
      <c r="AF273">
        <v>1</v>
      </c>
    </row>
    <row r="274" spans="1:32" x14ac:dyDescent="0.25">
      <c r="A274">
        <v>273</v>
      </c>
      <c r="B274" t="s">
        <v>3164</v>
      </c>
      <c r="C274" t="s">
        <v>1524</v>
      </c>
      <c r="D274">
        <v>665</v>
      </c>
      <c r="E274">
        <v>317</v>
      </c>
      <c r="F274" t="s">
        <v>1604</v>
      </c>
      <c r="L274">
        <v>1</v>
      </c>
      <c r="U274" t="s">
        <v>2932</v>
      </c>
      <c r="AF274">
        <v>1</v>
      </c>
    </row>
    <row r="275" spans="1:32" x14ac:dyDescent="0.25">
      <c r="A275">
        <v>274</v>
      </c>
      <c r="B275" t="s">
        <v>3164</v>
      </c>
      <c r="C275" t="s">
        <v>1524</v>
      </c>
      <c r="D275">
        <v>665</v>
      </c>
      <c r="E275">
        <v>682</v>
      </c>
      <c r="F275" t="s">
        <v>2874</v>
      </c>
      <c r="L275">
        <v>1</v>
      </c>
      <c r="U275" t="s">
        <v>2932</v>
      </c>
      <c r="AD275">
        <v>1</v>
      </c>
    </row>
    <row r="276" spans="1:32" x14ac:dyDescent="0.25">
      <c r="A276">
        <v>275</v>
      </c>
      <c r="B276" t="s">
        <v>3164</v>
      </c>
      <c r="C276" t="s">
        <v>1524</v>
      </c>
      <c r="D276">
        <v>665</v>
      </c>
      <c r="E276">
        <v>235</v>
      </c>
      <c r="F276" t="s">
        <v>2279</v>
      </c>
      <c r="L276">
        <v>0</v>
      </c>
      <c r="N276" t="s">
        <v>3168</v>
      </c>
      <c r="U276" t="s">
        <v>2932</v>
      </c>
      <c r="AD276">
        <v>1</v>
      </c>
    </row>
    <row r="277" spans="1:32" x14ac:dyDescent="0.25">
      <c r="A277">
        <v>276</v>
      </c>
      <c r="B277" t="s">
        <v>3164</v>
      </c>
      <c r="C277" t="s">
        <v>1524</v>
      </c>
      <c r="D277">
        <v>665</v>
      </c>
      <c r="E277">
        <v>73</v>
      </c>
      <c r="F277" t="s">
        <v>1723</v>
      </c>
      <c r="L277">
        <v>0</v>
      </c>
      <c r="N277" t="s">
        <v>3168</v>
      </c>
      <c r="U277" t="s">
        <v>2932</v>
      </c>
      <c r="AB277">
        <v>1</v>
      </c>
      <c r="AD277">
        <v>1</v>
      </c>
    </row>
    <row r="278" spans="1:32" x14ac:dyDescent="0.25">
      <c r="A278">
        <v>277</v>
      </c>
      <c r="B278" t="s">
        <v>3164</v>
      </c>
      <c r="C278" t="s">
        <v>1524</v>
      </c>
      <c r="D278">
        <v>665</v>
      </c>
      <c r="E278">
        <v>676</v>
      </c>
      <c r="F278" t="s">
        <v>1619</v>
      </c>
      <c r="L278">
        <v>1</v>
      </c>
      <c r="U278" t="s">
        <v>2932</v>
      </c>
    </row>
    <row r="279" spans="1:32" x14ac:dyDescent="0.25">
      <c r="A279">
        <v>278</v>
      </c>
      <c r="B279" t="s">
        <v>3164</v>
      </c>
      <c r="C279" t="s">
        <v>1524</v>
      </c>
      <c r="D279">
        <v>665</v>
      </c>
      <c r="E279">
        <v>348</v>
      </c>
      <c r="F279" t="s">
        <v>1818</v>
      </c>
      <c r="L279">
        <v>0</v>
      </c>
      <c r="N279" t="s">
        <v>3168</v>
      </c>
      <c r="U279" t="s">
        <v>2938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8E06-ACB6-4315-A7D5-F970BE47780B}">
  <dimension ref="A1:F32"/>
  <sheetViews>
    <sheetView workbookViewId="0">
      <pane ySplit="1" topLeftCell="A2" activePane="bottomLeft" state="frozen"/>
      <selection pane="bottomLeft" activeCell="B33" sqref="B33"/>
    </sheetView>
  </sheetViews>
  <sheetFormatPr defaultColWidth="9.140625" defaultRowHeight="15" x14ac:dyDescent="0.25"/>
  <cols>
    <col min="1" max="1" width="3" style="11" bestFit="1" customWidth="1"/>
    <col min="2" max="2" width="9" style="11" customWidth="1"/>
    <col min="3" max="3" width="25.85546875" style="11" bestFit="1" customWidth="1"/>
    <col min="4" max="4" width="8.85546875" style="20" customWidth="1"/>
    <col min="5" max="5" width="178.85546875" style="11" customWidth="1"/>
    <col min="6" max="16384" width="9.140625" style="11"/>
  </cols>
  <sheetData>
    <row r="1" spans="1:6" s="9" customFormat="1" x14ac:dyDescent="0.25">
      <c r="A1" s="9" t="s">
        <v>2382</v>
      </c>
      <c r="B1" s="9" t="s">
        <v>2412</v>
      </c>
      <c r="C1" s="9" t="s">
        <v>2383</v>
      </c>
      <c r="D1" s="19" t="s">
        <v>2384</v>
      </c>
      <c r="E1" s="9" t="s">
        <v>2395</v>
      </c>
      <c r="F1" s="9" t="s">
        <v>2394</v>
      </c>
    </row>
    <row r="2" spans="1:6" x14ac:dyDescent="0.25">
      <c r="A2" s="11">
        <v>1</v>
      </c>
      <c r="B2" s="11">
        <v>7</v>
      </c>
      <c r="C2" s="11" t="s">
        <v>46</v>
      </c>
      <c r="D2" s="20">
        <v>82</v>
      </c>
      <c r="E2" s="11" t="str" cm="1">
        <f t="array" ref="E2">IFERROR("[" &amp; _xlfn.TEXTJOIN(",", TRUE, _xlfn._xlws.FILTER(Sources!$I:$I, Sources!$A:$A = A2)) &amp; "]", "")</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c r="F2" s="11" t="str" cm="1">
        <f t="array" ref="F2">IFERROR("[" &amp; _xlfn.TEXTJOIN(",", TRUE, _xlfn._xlws.FILTER(Commissioners!$F:$F, Commissioners!$B:$B = A2)) &amp; "]", "")</f>
        <v/>
      </c>
    </row>
    <row r="3" spans="1:6" x14ac:dyDescent="0.25">
      <c r="A3" s="11">
        <v>6</v>
      </c>
      <c r="B3" s="11">
        <v>9</v>
      </c>
      <c r="C3" s="11" t="s">
        <v>47</v>
      </c>
      <c r="D3" s="20">
        <v>101</v>
      </c>
      <c r="E3" s="11" t="str" cm="1">
        <f t="array" ref="E3">IFERROR("[" &amp; _xlfn.TEXTJOIN(",", TRUE, _xlfn._xlws.FILTER(Sources!$I:$I, Sources!$A:$A = A3)) &amp; "]", "")</f>
        <v>[{"reference": "SP 12/39","date": "","folio": "75","notes": ""}]</v>
      </c>
      <c r="F3" s="11" t="str" cm="1">
        <f t="array" ref="F3">IFERROR("[" &amp; _xlfn.TEXTJOIN(",", TRUE, _xlfn._xlws.FILTER(Commissioners!$F:$F, Commissioners!$B:$B = A3)) &amp; "]", "")</f>
        <v>[{"title": "","forename": "Maurice","surname": "Wynn"},{"title": "","forename": "William","surname": "Elyn"},{"title": "","forename": "John","surname": "Wynn ap Hugh"}]</v>
      </c>
    </row>
    <row r="4" spans="1:6" x14ac:dyDescent="0.25">
      <c r="A4" s="11">
        <v>7</v>
      </c>
      <c r="B4" s="11">
        <v>39</v>
      </c>
      <c r="C4" s="11" t="s">
        <v>48</v>
      </c>
      <c r="E4" s="11" t="str" cm="1">
        <f t="array" ref="E4">IFERROR("[" &amp; _xlfn.TEXTJOIN(",", TRUE, _xlfn._xlws.FILTER(Sources!$I:$I, Sources!$A:$A = A4)) &amp; "]", "")</f>
        <v>[{"reference": "","date": "","folio": "","notes": ""}]</v>
      </c>
      <c r="F4" s="11" t="str" cm="1">
        <f t="array" ref="F4">IFERROR("[" &amp; _xlfn.TEXTJOIN(",", TRUE, _xlfn._xlws.FILTER(Commissioners!$F:$F, Commissioners!$B:$B = A4)) &amp; "]", "")</f>
        <v/>
      </c>
    </row>
    <row r="5" spans="1:6" x14ac:dyDescent="0.25">
      <c r="A5" s="11">
        <v>8</v>
      </c>
      <c r="B5" s="11">
        <v>3</v>
      </c>
      <c r="C5" s="11" t="s">
        <v>49</v>
      </c>
      <c r="D5" s="20">
        <v>47</v>
      </c>
      <c r="E5" s="11" t="str" cm="1">
        <f t="array" ref="E5">IFERROR("[" &amp; _xlfn.TEXTJOIN(",", TRUE, _xlfn._xlws.FILTER(Sources!$I:$I, Sources!$A:$A = A5)) &amp; "]", "")</f>
        <v>[{"reference": "SP 12/39","date": "2 Jan 1566","folio": "1-4","notes": "The castles of Cardigan and Aberystwith 'beinge great annctient Casels in Great Ruine &amp; Decayes'. No vessels except fishing boats of 4 or 5 tons each manned by 6 or 7 fishermen (not mariners), used to catch herring after Michaelmas."}]</v>
      </c>
      <c r="F5" s="11" t="str" cm="1">
        <f t="array" ref="F5">IFERROR("[" &amp; _xlfn.TEXTJOIN(",", TRUE, _xlfn._xlws.FILTER(Commissioners!$F:$F, Commissioners!$B:$B = A5)) &amp; "]", "")</f>
        <v>[{"title": "","forename": "_hon","surname": "P_"},{"title": "","forename": "Hughe","surname": "ap _ Lloyd"},{"title": "","forename": "_wart","surname": "Pow_"},{"title": "","forename": "David","surname": "ap Jevion Lloyd"}]</v>
      </c>
    </row>
    <row r="6" spans="1:6" x14ac:dyDescent="0.25">
      <c r="A6" s="11">
        <v>9</v>
      </c>
      <c r="B6" s="11">
        <v>47</v>
      </c>
      <c r="C6" s="11" t="s">
        <v>50</v>
      </c>
      <c r="D6" s="20">
        <v>21</v>
      </c>
      <c r="E6" s="11" t="str" cm="1">
        <f t="array" ref="E6">IFERROR("[" &amp; _xlfn.TEXTJOIN(",", TRUE, _xlfn._xlws.FILTER(Sources!$I:$I, Sources!$A:$A = A6)) &amp; "]", "")</f>
        <v>[{"reference": "SP 12/39","date": "1 Feb 1566","folio": "96-98","notes": ""}]</v>
      </c>
      <c r="F6" s="11" t="str" cm="1">
        <f t="array" ref="F6">IFERROR("[" &amp; _xlfn.TEXTJOIN(",", TRUE, _xlfn._xlws.FILTER(Commissioners!$F:$F, Commissioners!$B:$B = A6)) &amp; "]", "")</f>
        <v>[{"title": "","forename": "R","surname": "Menevey"},{"title": "","forename": "Thomas","surname": "Vaughan"},{"title": "","forename": "Davith","surname": "Vaughan"}]</v>
      </c>
    </row>
    <row r="7" spans="1:6" x14ac:dyDescent="0.25">
      <c r="A7" s="11">
        <v>10</v>
      </c>
      <c r="B7" s="11">
        <v>48</v>
      </c>
      <c r="C7" s="11" t="s">
        <v>51</v>
      </c>
      <c r="D7" s="20">
        <v>40</v>
      </c>
      <c r="E7" s="11" t="str" cm="1">
        <f t="array" ref="E7">IFERROR("[" &amp; _xlfn.TEXTJOIN(",", TRUE, _xlfn._xlws.FILTER(Sources!$I:$I, Sources!$A:$A = A7)) &amp; "]", "")</f>
        <v>[{"reference": "","date": "","folio": "","notes": ""}]</v>
      </c>
      <c r="F7" s="11" t="str" cm="1">
        <f t="array" ref="F7">IFERROR("[" &amp; _xlfn.TEXTJOIN(",", TRUE, _xlfn._xlws.FILTER(Commissioners!$F:$F, Commissioners!$B:$B = A7)) &amp; "]", "")</f>
        <v/>
      </c>
    </row>
    <row r="8" spans="1:6" x14ac:dyDescent="0.25">
      <c r="A8" s="11">
        <v>11</v>
      </c>
      <c r="B8" s="11">
        <v>14</v>
      </c>
      <c r="C8" s="11" t="s">
        <v>52</v>
      </c>
      <c r="D8" s="20">
        <v>223</v>
      </c>
      <c r="E8" s="11" t="str" cm="1">
        <f t="array" ref="E8">IFERROR("[" &amp; _xlfn.TEXTJOIN(",", TRUE, _xlfn._xlws.FILTER(Sources!$I:$I, Sources!$A:$A = A8)) &amp; "]", "")</f>
        <v>[{"reference": "","date": "","folio": "","notes": ""}]</v>
      </c>
      <c r="F8" s="11" t="str" cm="1">
        <f t="array" ref="F8">IFERROR("[" &amp; _xlfn.TEXTJOIN(",", TRUE, _xlfn._xlws.FILTER(Commissioners!$F:$F, Commissioners!$B:$B = A8)) &amp; "]", "")</f>
        <v/>
      </c>
    </row>
    <row r="9" spans="1:6" x14ac:dyDescent="0.25">
      <c r="A9" s="11">
        <v>12</v>
      </c>
      <c r="B9" s="11">
        <v>38</v>
      </c>
      <c r="C9" s="11" t="s">
        <v>2</v>
      </c>
      <c r="D9" s="20">
        <v>33</v>
      </c>
      <c r="E9" s="11" t="str" cm="1">
        <f t="array" ref="E9">IFERROR("[" &amp; _xlfn.TEXTJOIN(",", TRUE, _xlfn._xlws.FILTER(Sources!$I:$I, Sources!$A:$A = A9)) &amp; "]", "")</f>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c r="F9" s="11" t="str" cm="1">
        <f t="array" ref="F9">IFERROR("[" &amp; _xlfn.TEXTJOIN(",", TRUE, _xlfn._xlws.FILTER(Commissioners!$F:$F, Commissioners!$B:$B = A9)) &amp; "]", "")</f>
        <v>[{"title": "","forename": "Henry","surname": "Scrope"},{"title": "","forename": "Henry","surname": "Curwen"},{"title": "","forename": "John","surname": "Aylienbye"},{"title": "","forename": "George","surname": "Lamplighte"}]</v>
      </c>
    </row>
    <row r="10" spans="1:6" x14ac:dyDescent="0.25">
      <c r="A10" s="11">
        <v>13</v>
      </c>
      <c r="B10" s="11">
        <v>17</v>
      </c>
      <c r="C10" s="11" t="s">
        <v>53</v>
      </c>
      <c r="D10" s="20">
        <v>9</v>
      </c>
      <c r="E10" s="11" t="str" cm="1">
        <f t="array" ref="E10">IFERROR("[" &amp; _xlfn.TEXTJOIN(",", TRUE, _xlfn._xlws.FILTER(Sources!$I:$I, Sources!$A:$A = A10)) &amp; "]", "")</f>
        <v>[{"reference": "SP 12/39","date": "8 Feb 1566","folio": "99","notes": "Included in Flintshire (Vorryd = Foryd at Rhuddlan)"}]</v>
      </c>
      <c r="F10" s="11" t="str" cm="1">
        <f t="array" ref="F10">IFERROR("[" &amp; _xlfn.TEXTJOIN(",", TRUE, _xlfn._xlws.FILTER(Commissioners!$F:$F, Commissioners!$B:$B = A10)) &amp; "]", "")</f>
        <v/>
      </c>
    </row>
    <row r="11" spans="1:6" x14ac:dyDescent="0.25">
      <c r="A11" s="11">
        <v>15</v>
      </c>
      <c r="B11" s="11">
        <v>35</v>
      </c>
      <c r="C11" s="11" t="s">
        <v>54</v>
      </c>
      <c r="D11" s="20">
        <v>155</v>
      </c>
      <c r="E11" s="11" t="str" cm="1">
        <f t="array" ref="E11">IFERROR("[" &amp; _xlfn.TEXTJOIN(",", TRUE, _xlfn._xlws.FILTER(Sources!$I:$I, Sources!$A:$A = A11)) &amp; "]", "")</f>
        <v>[{"reference": "","date": "","folio": "","notes": ""}]</v>
      </c>
      <c r="F11" s="11" t="str" cm="1">
        <f t="array" ref="F11">IFERROR("[" &amp; _xlfn.TEXTJOIN(",", TRUE, _xlfn._xlws.FILTER(Commissioners!$F:$F, Commissioners!$B:$B = A11)) &amp; "]", "")</f>
        <v/>
      </c>
    </row>
    <row r="12" spans="1:6" x14ac:dyDescent="0.25">
      <c r="A12" s="11">
        <v>16</v>
      </c>
      <c r="B12" s="11">
        <v>16</v>
      </c>
      <c r="C12" s="11" t="s">
        <v>39</v>
      </c>
      <c r="D12" s="20">
        <v>65</v>
      </c>
      <c r="E12" s="11" t="str" cm="1">
        <f t="array" ref="E12">IFERROR("[" &amp; _xlfn.TEXTJOIN(",", TRUE, _xlfn._xlws.FILTER(Sources!$I:$I, Sources!$A:$A = A12)) &amp; "]", "")</f>
        <v>[{"reference": "SP 12/38","date": "12 Dec 1565","folio": "44r-57r","notes": ""}]</v>
      </c>
      <c r="F12" s="11" t="str" cm="1">
        <f t="array" ref="F12">IFERROR("[" &amp; _xlfn.TEXTJOIN(",", TRUE, _xlfn._xlws.FILTER(Commissioners!$F:$F, Commissioners!$B:$B = A12)) &amp; "]", "")</f>
        <v>[{"title": "Sir","forename": "William","surname": "Poulett"},{"title": "Sir","forename": "Henry ","surname": "Ashley"},{"title": "","forename": "Robert","surname": "Coker"},{"title": "","forename": "George","surname": "Rogers"}]</v>
      </c>
    </row>
    <row r="13" spans="1:6" x14ac:dyDescent="0.25">
      <c r="A13" s="11">
        <v>17</v>
      </c>
      <c r="B13" s="11">
        <v>22</v>
      </c>
      <c r="C13" s="11" t="s">
        <v>55</v>
      </c>
      <c r="D13" s="20">
        <v>48</v>
      </c>
      <c r="E13" s="11" t="str" cm="1">
        <f t="array" ref="E13">IFERROR("[" &amp; _xlfn.TEXTJOIN(",", TRUE, _xlfn._xlws.FILTER(Sources!$I:$I, Sources!$A:$A = A13)) &amp; "]", "")</f>
        <v>[{"reference": "SP 15/12","date": "26 Nov 1565","folio": "217","notes": ""}]</v>
      </c>
      <c r="F13" s="11" t="str" cm="1">
        <f t="array" ref="F13">IFERROR("[" &amp; _xlfn.TEXTJOIN(",", TRUE, _xlfn._xlws.FILTER(Commissioners!$F:$F, Commissioners!$B:$B = A13)) &amp; "]", "")</f>
        <v>[{"title": "Bishop of Durham","forename": "James","surname": ""},{"title": "Sir","forename": "George","surname": "Bowes"},{"title": "Esq","forename": "Thomas ","surname": "Cayt*"},{"title": "Esq","forename": "Gerard","surname": "Salven*"}]</v>
      </c>
    </row>
    <row r="14" spans="1:6" x14ac:dyDescent="0.25">
      <c r="A14" s="11">
        <v>18</v>
      </c>
      <c r="B14" s="11">
        <v>50</v>
      </c>
      <c r="C14" s="11" t="s">
        <v>56</v>
      </c>
      <c r="D14" s="20">
        <v>65</v>
      </c>
      <c r="E14" s="11" t="str" cm="1">
        <f t="array" ref="E14">IFERROR("[" &amp; _xlfn.TEXTJOIN(",", TRUE, _xlfn._xlws.FILTER(Sources!$I:$I, Sources!$A:$A = A14)) &amp; "]", "")</f>
        <v>[{"reference": "SP 12/39","date": "Jan 1566","folio": "72-80","notes": "Enumeration totals are given by parish."}]</v>
      </c>
      <c r="F14" s="11" t="str" cm="1">
        <f t="array" ref="F14">IFERROR("[" &amp; _xlfn.TEXTJOIN(",", TRUE, _xlfn._xlws.FILTER(Commissioners!$F:$F, Commissioners!$B:$B = A14)) &amp; "]", "")</f>
        <v/>
      </c>
    </row>
    <row r="15" spans="1:6" x14ac:dyDescent="0.25">
      <c r="A15" s="11">
        <v>19</v>
      </c>
      <c r="B15" s="11">
        <v>52</v>
      </c>
      <c r="C15" s="11" t="s">
        <v>57</v>
      </c>
      <c r="D15" s="20">
        <v>22</v>
      </c>
      <c r="E15" s="11" t="str" cm="1">
        <f t="array" ref="E15">IFERROR("[" &amp; _xlfn.TEXTJOIN(",", TRUE, _xlfn._xlws.FILTER(Sources!$I:$I, Sources!$A:$A = A15)) &amp; "]", "")</f>
        <v>[{"reference": "SP 12/39","date": "8 Feb 1566","folio": "99","notes": ""}]</v>
      </c>
      <c r="F15" s="11" t="str" cm="1">
        <f t="array" ref="F15">IFERROR("[" &amp; _xlfn.TEXTJOIN(",", TRUE, _xlfn._xlws.FILTER(Commissioners!$F:$F, Commissioners!$B:$B = A15)) &amp; "]", "")</f>
        <v>[{"title": "","forename": "Thomas","surname": "Assaphen"},{"title": "","forename": "William","surname": "Mony_"},{"title": "","forename": "Pe_","surname": "Asoft_"}]</v>
      </c>
    </row>
    <row r="16" spans="1:6" x14ac:dyDescent="0.25">
      <c r="A16" s="11">
        <v>20</v>
      </c>
      <c r="B16" s="11">
        <v>2</v>
      </c>
      <c r="C16" s="11" t="s">
        <v>58</v>
      </c>
      <c r="D16" s="20">
        <v>77</v>
      </c>
      <c r="E16" s="11" t="str" cm="1">
        <f t="array" ref="E16">IFERROR("[" &amp; _xlfn.TEXTJOIN(",", TRUE, _xlfn._xlws.FILTER(Sources!$I:$I, Sources!$A:$A = A16)) &amp; "]", "")</f>
        <v>[{"reference": "","date": "","folio": "","notes": ""}]</v>
      </c>
      <c r="F16" s="11" t="str" cm="1">
        <f t="array" ref="F16">IFERROR("[" &amp; _xlfn.TEXTJOIN(",", TRUE, _xlfn._xlws.FILTER(Commissioners!$F:$F, Commissioners!$B:$B = A16)) &amp; "]", "")</f>
        <v/>
      </c>
    </row>
    <row r="17" spans="1:6" x14ac:dyDescent="0.25">
      <c r="A17" s="11">
        <v>21</v>
      </c>
      <c r="B17" s="11">
        <v>31</v>
      </c>
      <c r="C17" s="11" t="s">
        <v>59</v>
      </c>
      <c r="D17" s="20">
        <v>8</v>
      </c>
      <c r="E17" s="11" t="str" cm="1">
        <f t="array" ref="E17">IFERROR("[" &amp; _xlfn.TEXTJOIN(",", TRUE, _xlfn._xlws.FILTER(Sources!$I:$I, Sources!$A:$A = A17)) &amp; "]", "")</f>
        <v>[{"reference": "","date": "","folio": "","notes": ""}]</v>
      </c>
      <c r="F17" s="11" t="str" cm="1">
        <f t="array" ref="F17">IFERROR("[" &amp; _xlfn.TEXTJOIN(",", TRUE, _xlfn._xlws.FILTER(Commissioners!$F:$F, Commissioners!$B:$B = A17)) &amp; "]", "")</f>
        <v/>
      </c>
    </row>
    <row r="18" spans="1:6" x14ac:dyDescent="0.25">
      <c r="A18" s="11">
        <v>22</v>
      </c>
      <c r="B18" s="11">
        <v>13</v>
      </c>
      <c r="C18" s="11" t="s">
        <v>60</v>
      </c>
      <c r="D18" s="20">
        <v>104</v>
      </c>
      <c r="E18" s="11" t="str" cm="1">
        <f t="array" ref="E18">IFERROR("[" &amp; _xlfn.TEXTJOIN(",", TRUE, _xlfn._xlws.FILTER(Sources!$I:$I, Sources!$A:$A = A18)) &amp; "]", "")</f>
        <v>[{"reference": "SP 12/38","date": "-","folio": "-99","notes": "Nothing for Isle of Wight"}]</v>
      </c>
      <c r="F18" s="11" t="str" cm="1">
        <f t="array" ref="F18">IFERROR("[" &amp; _xlfn.TEXTJOIN(",", TRUE, _xlfn._xlws.FILTER(Commissioners!$F:$F, Commissioners!$B:$B = A18)) &amp; "]", "")</f>
        <v>[{"title": "Lord","forename": "John","surname": "St John"},{"title": "Sir","forename": "William","surname": "Keylway"},{"title": "kt","forename": "John","surname": "Barklye"},{"title": "","forename": "John","surname": "Brodocke"},{"title": "Esq","forename": "John","surname": "White"},{"title": "Esq","forename": "William","surname": "Uvedale"},{"title": "Esq","forename": "William","surname": "Kyngesmill"},{"title": "Esq","forename": "James","surname": "Parfett"}]</v>
      </c>
    </row>
    <row r="19" spans="1:6" x14ac:dyDescent="0.25">
      <c r="A19" s="11">
        <v>26</v>
      </c>
      <c r="B19" s="11">
        <v>44</v>
      </c>
      <c r="C19" s="11" t="s">
        <v>61</v>
      </c>
      <c r="D19" s="20">
        <v>92</v>
      </c>
      <c r="E19" s="11" t="str" cm="1">
        <f t="array" ref="E19">IFERROR("[" &amp; _xlfn.TEXTJOIN(",", TRUE, _xlfn._xlws.FILTER(Sources!$I:$I, Sources!$A:$A = A19)) &amp; "]", "")</f>
        <v>[{"reference": "BL Stowe MS 570/34","date": "18 Mar 1566","folio": "177-178","notes": ""}]</v>
      </c>
      <c r="F19" s="11" t="str" cm="1">
        <f t="array" ref="F19">IFERROR("[" &amp; _xlfn.TEXTJOIN(",", TRUE, _xlfn._xlws.FILTER(Commissioners!$F:$F, Commissioners!$B:$B = A19)) &amp; "]", "")</f>
        <v>[{"title": "","forename": "William","surname": "Cobham"},{"title": "","forename": "Thomas","surname": "Cotton"},{"title": "","forename": "Thomas","surname": "Wotton"},{"title": "","forename": "Thomas","surname": "Scotte"},{"title": "","forename": "Humphrey","surname": "Hal_"},{"title": "","forename": "William","surname": "Cromer"},{"title": "","forename": "John","surname": "Tufton"}]</v>
      </c>
    </row>
    <row r="20" spans="1:6" x14ac:dyDescent="0.25">
      <c r="A20" s="11">
        <v>27</v>
      </c>
      <c r="B20" s="11">
        <v>26</v>
      </c>
      <c r="C20" s="11" t="s">
        <v>62</v>
      </c>
      <c r="D20" s="20">
        <v>128</v>
      </c>
      <c r="E20" s="11" t="str" cm="1">
        <f t="array" ref="E20">IFERROR("[" &amp; _xlfn.TEXTJOIN(",", TRUE, _xlfn._xlws.FILTER(Sources!$I:$I, Sources!$A:$A = A20)) &amp; "]", "")</f>
        <v>[{"reference": "","date": "","folio": "","notes": ""}]</v>
      </c>
      <c r="F20" s="11" t="str" cm="1">
        <f t="array" ref="F20">IFERROR("[" &amp; _xlfn.TEXTJOIN(",", TRUE, _xlfn._xlws.FILTER(Commissioners!$F:$F, Commissioners!$B:$B = A20)) &amp; "]", "")</f>
        <v/>
      </c>
    </row>
    <row r="21" spans="1:6" x14ac:dyDescent="0.25">
      <c r="A21" s="11">
        <v>29</v>
      </c>
      <c r="B21" s="11">
        <v>23</v>
      </c>
      <c r="C21" s="11" t="s">
        <v>63</v>
      </c>
      <c r="D21" s="20">
        <v>94</v>
      </c>
      <c r="E21" s="11" t="str" cm="1">
        <f t="array" ref="E21">IFERROR("[" &amp; _xlfn.TEXTJOIN(",", TRUE, _xlfn._xlws.FILTER(Sources!$I:$I, Sources!$A:$A = A21)) &amp; "]", "")</f>
        <v>[{"reference": "SP 12/38","date": "28 Dec 1565","folio": "117-120","notes": ""}]</v>
      </c>
      <c r="F21" s="11" t="str" cm="1">
        <f t="array" ref="F21">IFERROR("[" &amp; _xlfn.TEXTJOIN(",", TRUE, _xlfn._xlws.FILTER(Commissioners!$F:$F, Commissioners!$B:$B = A21)) &amp; "]", "")</f>
        <v>[{"title": "kt","forename": "Edward","surname": "Dymok"},{"title": "kt","forename": "Robert","surname": "Tyrwytt"},{"title": "Esq","forename": "Robert","surname": "Carre"},{"title": "Esq","forename": "Adlard","surname": "Welbye"}]</v>
      </c>
    </row>
    <row r="22" spans="1:6" x14ac:dyDescent="0.25">
      <c r="A22" s="11">
        <v>30</v>
      </c>
      <c r="B22" s="11">
        <v>25</v>
      </c>
      <c r="C22" s="11" t="s">
        <v>64</v>
      </c>
      <c r="D22" s="20">
        <v>35</v>
      </c>
      <c r="E22" s="11" t="str" cm="1">
        <f t="array" ref="E22">IFERROR("[" &amp; _xlfn.TEXTJOIN(",", TRUE, _xlfn._xlws.FILTER(Sources!$I:$I, Sources!$A:$A = A22)) &amp; "]", "")</f>
        <v>[{"reference": "SP 12/35","date": "31 Dec 1565","folio": "138-139","notes": ""}]</v>
      </c>
      <c r="F22" s="11" t="str" cm="1">
        <f t="array" ref="F22">IFERROR("[" &amp; _xlfn.TEXTJOIN(",", TRUE, _xlfn._xlws.FILTER(Commissioners!$F:$F, Commissioners!$B:$B = A22)) &amp; "]", "")</f>
        <v>[{"title": "","forename": "Owen","surname": "Vaughan"},{"title": "","forename": "John","surname": "Salisbury"},{"title": "","forename": "John","surname": "Owen"},{"title": "","forename": "Gruff","surname": "Glyn"}]</v>
      </c>
    </row>
    <row r="23" spans="1:6" x14ac:dyDescent="0.25">
      <c r="A23" s="11">
        <v>31</v>
      </c>
      <c r="B23" s="11">
        <v>46</v>
      </c>
      <c r="C23" s="11" t="s">
        <v>65</v>
      </c>
      <c r="E23" s="11" t="str" cm="1">
        <f t="array" ref="E23">IFERROR("[" &amp; _xlfn.TEXTJOIN(",", TRUE, _xlfn._xlws.FILTER(Sources!$I:$I, Sources!$A:$A = A23)) &amp; "]", "")</f>
        <v>[{"reference": "","date": "","folio": "","notes": ""}]</v>
      </c>
      <c r="F23" s="11" t="str" cm="1">
        <f t="array" ref="F23">IFERROR("[" &amp; _xlfn.TEXTJOIN(",", TRUE, _xlfn._xlws.FILTER(Commissioners!$F:$F, Commissioners!$B:$B = A23)) &amp; "]", "")</f>
        <v/>
      </c>
    </row>
    <row r="24" spans="1:6" x14ac:dyDescent="0.25">
      <c r="A24" s="11">
        <v>32</v>
      </c>
      <c r="B24" s="11">
        <v>30</v>
      </c>
      <c r="C24" s="11" t="s">
        <v>66</v>
      </c>
      <c r="D24" s="20">
        <v>21</v>
      </c>
      <c r="E24" s="11" t="str" cm="1">
        <f t="array" ref="E24">IFERROR("[" &amp; _xlfn.TEXTJOIN(",", TRUE, _xlfn._xlws.FILTER(Sources!$I:$I, Sources!$A:$A = A24)) &amp; "]", "")</f>
        <v>[{"reference": "","date": "","folio": "","notes": ""}]</v>
      </c>
      <c r="F24" s="11" t="str" cm="1">
        <f t="array" ref="F24">IFERROR("[" &amp; _xlfn.TEXTJOIN(",", TRUE, _xlfn._xlws.FILTER(Commissioners!$F:$F, Commissioners!$B:$B = A24)) &amp; "]", "")</f>
        <v/>
      </c>
    </row>
    <row r="25" spans="1:6" x14ac:dyDescent="0.25">
      <c r="A25" s="11">
        <v>34</v>
      </c>
      <c r="B25" s="11">
        <v>11</v>
      </c>
      <c r="C25" s="11" t="s">
        <v>67</v>
      </c>
      <c r="D25" s="20">
        <v>83</v>
      </c>
      <c r="E25" s="11" t="str" cm="1">
        <f t="array" ref="E25">IFERROR("[" &amp; _xlfn.TEXTJOIN(",", TRUE, _xlfn._xlws.FILTER(Sources!$I:$I, Sources!$A:$A = A25)) &amp; "]", "")</f>
        <v>[{"reference": "SP 12/37","date": "10 Nov 1565","folio": "189-191","notes": "Landing places and deputies"},{"reference": "SP 12/38","date": "9 Dec 1565","folio": "13-38","notes": "Vessels"}]</v>
      </c>
      <c r="F25" s="11" t="str" cm="1">
        <f t="array" ref="F25">IFERROR("[" &amp; _xlfn.TEXTJOIN(",", TRUE, _xlfn._xlws.FILTER(Commissioners!$F:$F, Commissioners!$B:$B = A25)) &amp; "]", "")</f>
        <v>[{"title": "","forename": "Christopher","surname": "Heydon"},{"title": "","forename": "William","surname": "Paston"},{"title": "","forename": "Osbert","surname": "Monndeford"}]</v>
      </c>
    </row>
    <row r="26" spans="1:6" x14ac:dyDescent="0.25">
      <c r="A26" s="11">
        <v>36</v>
      </c>
      <c r="B26" s="11">
        <v>27</v>
      </c>
      <c r="C26" s="11" t="s">
        <v>68</v>
      </c>
      <c r="D26" s="20">
        <v>53</v>
      </c>
      <c r="E26" s="11" t="str" cm="1">
        <f t="array" ref="E26">IFERROR("[" &amp; _xlfn.TEXTJOIN(",", TRUE, _xlfn._xlws.FILTER(Sources!$I:$I, Sources!$A:$A = A26)) &amp; "]", "")</f>
        <v>[{"reference": "","date": "","folio": "","notes": ""}]</v>
      </c>
      <c r="F26" s="11" t="str" cm="1">
        <f t="array" ref="F26">IFERROR("[" &amp; _xlfn.TEXTJOIN(",", TRUE, _xlfn._xlws.FILTER(Commissioners!$F:$F, Commissioners!$B:$B = A26)) &amp; "]", "")</f>
        <v/>
      </c>
    </row>
    <row r="27" spans="1:6" x14ac:dyDescent="0.25">
      <c r="A27" s="11">
        <v>39</v>
      </c>
      <c r="B27" s="11">
        <v>28</v>
      </c>
      <c r="C27" s="11" t="s">
        <v>69</v>
      </c>
      <c r="D27" s="20">
        <v>120</v>
      </c>
      <c r="E27" s="11" t="str" cm="1">
        <f t="array" ref="E27">IFERROR("[" &amp; _xlfn.TEXTJOIN(",", TRUE, _xlfn._xlws.FILTER(Sources!$I:$I, Sources!$A:$A = A27)) &amp; "]", "")</f>
        <v>[{"reference": "SP 12/39","date": "8 Jan 1566","folio": "13-17v","notes": "Includes (f.17) a report of a 60-ton pirate ship in the haven of Milford."}]</v>
      </c>
      <c r="F27" s="11" t="str" cm="1">
        <f t="array" ref="F27">IFERROR("[" &amp; _xlfn.TEXTJOIN(",", TRUE, _xlfn._xlws.FILTER(Commissioners!$F:$F, Commissioners!$B:$B = A27)) &amp; "]", "")</f>
        <v>[{"title": "","forename": "Thomas","surname": "Catharne"},{"title": "","forename": "John","surname": "Rastall"}]</v>
      </c>
    </row>
    <row r="28" spans="1:6" x14ac:dyDescent="0.25">
      <c r="A28" s="11">
        <v>43</v>
      </c>
      <c r="B28" s="11">
        <v>19</v>
      </c>
      <c r="C28" s="11" t="s">
        <v>70</v>
      </c>
      <c r="D28" s="20">
        <v>61</v>
      </c>
      <c r="E28" s="11" t="str" cm="1">
        <f t="array" ref="E28">IFERROR("[" &amp; _xlfn.TEXTJOIN(",", TRUE, _xlfn._xlws.FILTER(Sources!$I:$I, Sources!$A:$A = A28)) &amp; "]", "")</f>
        <v>[{"reference": "","date": "","folio": "","notes": ""}]</v>
      </c>
      <c r="F28" s="11" t="str" cm="1">
        <f t="array" ref="F28">IFERROR("[" &amp; _xlfn.TEXTJOIN(",", TRUE, _xlfn._xlws.FILTER(Commissioners!$F:$F, Commissioners!$B:$B = A28)) &amp; "]", "")</f>
        <v/>
      </c>
    </row>
    <row r="29" spans="1:6" x14ac:dyDescent="0.25">
      <c r="A29" s="11">
        <v>45</v>
      </c>
      <c r="B29" s="11">
        <v>21</v>
      </c>
      <c r="C29" s="11" t="s">
        <v>71</v>
      </c>
      <c r="D29" s="20">
        <v>57</v>
      </c>
      <c r="E29" s="11" t="str" cm="1">
        <f t="array" ref="E29">IFERROR("[" &amp; _xlfn.TEXTJOIN(",", TRUE, _xlfn._xlws.FILTER(Sources!$I:$I, Sources!$A:$A = A29)) &amp; "]", "")</f>
        <v>[{"reference": "SP 12/37","date": "10 Nov 1565","folio": "192-195","notes": ""},{"reference": "SP 12/39","date": "21 Jan 1566","folio": "52-","notes": ""}]</v>
      </c>
      <c r="F29" s="11" t="str" cm="1">
        <f t="array" ref="F29">IFERROR("[" &amp; _xlfn.TEXTJOIN(",", TRUE, _xlfn._xlws.FILTER(Commissioners!$F:$F, Commissioners!$B:$B = A29)) &amp; "]", "")</f>
        <v>[{"title": "Sir","forename": "Owyn","surname": "Hopton"},{"title": "Sir","forename": "Robert","surname": "Wyngfeld"},{"title": "Esq","forename": "John","surname": "Blenhayset"},{"title": "Esq","forename": "Edwarde","surname": "Grymeston"}]</v>
      </c>
    </row>
    <row r="30" spans="1:6" x14ac:dyDescent="0.25">
      <c r="A30" s="11">
        <v>47</v>
      </c>
      <c r="B30" s="11">
        <v>45</v>
      </c>
      <c r="C30" s="11" t="s">
        <v>72</v>
      </c>
      <c r="D30" s="20">
        <v>87</v>
      </c>
      <c r="E30" s="11" t="str" cm="1">
        <f t="array" ref="E30">IFERROR("[" &amp; _xlfn.TEXTJOIN(",", TRUE, _xlfn._xlws.FILTER(Sources!$I:$I, Sources!$A:$A = A30)) &amp; "]", "")</f>
        <v>[{"reference": "SP 12/38","date": "30 Dec 1565","folio": "129-135","notes": "Rapes of Pevensey &amp; Hastings"},{"reference": "SP 12/39","date": "15 Jan 1566","folio": "132-135","notes": "Rapes of Bramber &amp; Lewes"},{"reference": "SP 12/39","date": "Jan 1566","folio": "137-142","notes": "Rapes of Chichester &amp; Arundell. See also list of mariners in Chichester and other Sussex ports, 1561 [SuHC/LM/488]."}]</v>
      </c>
      <c r="F30" s="11" t="str" cm="1">
        <f t="array" ref="F30">IFERROR("[" &amp; _xlfn.TEXTJOIN(",", TRUE, _xlfn._xlws.FILTER(Commissioners!$F:$F, Commissioners!$B:$B = A30)) &amp; "]", "")</f>
        <v>[{"title": "","forename": "John","surname": "Thetcher"},{"title": "","forename": "Thomas","surname": "Parker"},{"title": "","forename": "Thomas","surname": "Roberts"},{"title": "","forename": "Edward","surname": "Bellyngham"},{"title": "","forename": "John","surname": "Apsley"},{"title": "","forename": "George","surname": "Goring"},{"title": "","forename": "Richard ","surname": "Elryngton"},{"title": "Sir","forename": "Thomas","surname": "Palmer"},{"title": "Esq","forename": "Henry","surname": "Goringe"},{"title": "Esq","forename": "William","surname": "Dawtrye"},{"title": "Esq","forename": "Henry","surname": "Marvyne"}]</v>
      </c>
    </row>
    <row r="31" spans="1:6" x14ac:dyDescent="0.25">
      <c r="A31" s="11">
        <v>49</v>
      </c>
      <c r="B31" s="11">
        <v>12</v>
      </c>
      <c r="C31" s="11" t="s">
        <v>73</v>
      </c>
      <c r="D31" s="20">
        <v>5</v>
      </c>
      <c r="E31" s="11" t="str" cm="1">
        <f t="array" ref="E31">IFERROR("[" &amp; _xlfn.TEXTJOIN(",", TRUE, _xlfn._xlws.FILTER(Sources!$I:$I, Sources!$A:$A = A31)) &amp; "]", "")</f>
        <v>[{"reference": "","date": "","folio": "","notes": ""}]</v>
      </c>
      <c r="F31" s="11" t="str" cm="1">
        <f t="array" ref="F31">IFERROR("[" &amp; _xlfn.TEXTJOIN(",", TRUE, _xlfn._xlws.FILTER(Commissioners!$F:$F, Commissioners!$B:$B = A31)) &amp; "]", "")</f>
        <v/>
      </c>
    </row>
    <row r="32" spans="1:6" x14ac:dyDescent="0.25">
      <c r="A32" s="11">
        <v>52</v>
      </c>
      <c r="B32" s="11">
        <v>24</v>
      </c>
      <c r="C32" s="11" t="s">
        <v>74</v>
      </c>
      <c r="D32" s="20">
        <v>133</v>
      </c>
      <c r="E32" s="11" t="str" cm="1">
        <f t="array" ref="E32">IFERROR("[" &amp; _xlfn.TEXTJOIN(",", TRUE, _xlfn._xlws.FILTER(Sources!$I:$I, Sources!$A:$A = A32)) &amp; "]", "")</f>
        <v>[{"reference": "","date": "","folio": "","notes": "See annotations in Burghley Atlas"}]</v>
      </c>
      <c r="F32" s="11" t="str" cm="1">
        <f t="array" ref="F32">IFERROR("[" &amp; _xlfn.TEXTJOIN(",", TRUE, _xlfn._xlws.FILTER(Commissioners!$F:$F, Commissioners!$B:$B = A32)) &amp; "]", "")</f>
        <v/>
      </c>
    </row>
  </sheetData>
  <sortState xmlns:xlrd2="http://schemas.microsoft.com/office/spreadsheetml/2017/richdata2" ref="A2:E32">
    <sortCondition ref="A2:A32"/>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9C5F-BC3B-4612-A36B-9E874F766E4F}">
  <dimension ref="A1:I36"/>
  <sheetViews>
    <sheetView workbookViewId="0">
      <selection activeCell="I2" sqref="I2:I36"/>
    </sheetView>
  </sheetViews>
  <sheetFormatPr defaultRowHeight="15" x14ac:dyDescent="0.25"/>
  <cols>
    <col min="7" max="7" width="30.7109375" style="7" customWidth="1"/>
  </cols>
  <sheetData>
    <row r="1" spans="1:9" x14ac:dyDescent="0.25">
      <c r="A1" s="9" t="s">
        <v>2382</v>
      </c>
      <c r="B1" s="9" t="s">
        <v>2383</v>
      </c>
      <c r="C1" s="19" t="s">
        <v>2384</v>
      </c>
      <c r="D1" s="9" t="s">
        <v>2385</v>
      </c>
      <c r="E1" s="9" t="s">
        <v>2386</v>
      </c>
      <c r="F1" s="10" t="s">
        <v>2387</v>
      </c>
      <c r="G1" s="22" t="s">
        <v>2389</v>
      </c>
      <c r="H1" s="10" t="s">
        <v>2388</v>
      </c>
      <c r="I1" t="s">
        <v>2393</v>
      </c>
    </row>
    <row r="2" spans="1:9" ht="60" x14ac:dyDescent="0.25">
      <c r="A2" s="11">
        <v>1</v>
      </c>
      <c r="B2" s="11" t="s">
        <v>46</v>
      </c>
      <c r="C2" s="20">
        <v>82</v>
      </c>
      <c r="D2" s="11"/>
      <c r="E2" s="11" t="s">
        <v>507</v>
      </c>
      <c r="F2" s="12" t="s">
        <v>1910</v>
      </c>
      <c r="G2" s="7" t="s">
        <v>2247</v>
      </c>
      <c r="H2" s="12" t="s">
        <v>1912</v>
      </c>
      <c r="I2" t="str">
        <f>_xlfn.CONCAT("{",_xlfn.CONCAT("""reference"": """,E2,""","),_xlfn.CONCAT("""date"": """,D2,""","),_xlfn.CONCAT("""folio"": """,F2,""","),_xlfn.CONCAT("""notes"": """,G2,""""),"}")</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row>
    <row r="3" spans="1:9" x14ac:dyDescent="0.25">
      <c r="A3" s="11">
        <v>6</v>
      </c>
      <c r="B3" s="11" t="s">
        <v>47</v>
      </c>
      <c r="C3" s="20">
        <v>101</v>
      </c>
      <c r="D3" s="11"/>
      <c r="E3" s="11" t="s">
        <v>507</v>
      </c>
      <c r="F3" s="12" t="s">
        <v>1909</v>
      </c>
      <c r="H3" s="12" t="s">
        <v>1911</v>
      </c>
      <c r="I3" t="str">
        <f t="shared" ref="I3:I36" si="0">_xlfn.CONCAT("{",_xlfn.CONCAT("""reference"": """,E3,""","),_xlfn.CONCAT("""date"": """,D3,""","),_xlfn.CONCAT("""folio"": """,F3,""","),_xlfn.CONCAT("""notes"": """,G3,""""),"}")</f>
        <v>{"reference": "SP 12/39","date": "","folio": "75","notes": ""}</v>
      </c>
    </row>
    <row r="4" spans="1:9" x14ac:dyDescent="0.25">
      <c r="A4" s="11">
        <v>7</v>
      </c>
      <c r="B4" s="11" t="s">
        <v>48</v>
      </c>
      <c r="C4" s="20"/>
      <c r="D4" s="11"/>
      <c r="E4" s="11"/>
      <c r="F4" s="12"/>
      <c r="H4" s="12"/>
      <c r="I4" t="str">
        <f t="shared" si="0"/>
        <v>{"reference": "","date": "","folio": "","notes": ""}</v>
      </c>
    </row>
    <row r="5" spans="1:9" ht="30" x14ac:dyDescent="0.25">
      <c r="A5" s="11">
        <v>8</v>
      </c>
      <c r="B5" s="11" t="s">
        <v>49</v>
      </c>
      <c r="C5" s="20">
        <v>47</v>
      </c>
      <c r="D5" s="11" t="s">
        <v>1892</v>
      </c>
      <c r="E5" s="11" t="s">
        <v>507</v>
      </c>
      <c r="F5" s="12" t="s">
        <v>1905</v>
      </c>
      <c r="G5" s="7" t="s">
        <v>1952</v>
      </c>
      <c r="H5" s="12" t="s">
        <v>1904</v>
      </c>
      <c r="I5" t="str">
        <f t="shared" si="0"/>
        <v>{"reference": "SP 12/39","date": "2 Jan 1566","folio": "1-4","notes": "The castles of Cardigan and Aberystwith 'beinge great annctient Casels in Great Ruine &amp; Decayes'. No vessels except fishing boats of 4 or 5 tons each manned by 6 or 7 fishermen (not mariners), used to catch herring after Michaelmas."}</v>
      </c>
    </row>
    <row r="6" spans="1:9" x14ac:dyDescent="0.25">
      <c r="A6" s="11">
        <v>9</v>
      </c>
      <c r="B6" s="11" t="s">
        <v>50</v>
      </c>
      <c r="C6" s="20">
        <v>21</v>
      </c>
      <c r="D6" s="11" t="s">
        <v>1896</v>
      </c>
      <c r="E6" s="11" t="s">
        <v>507</v>
      </c>
      <c r="F6" s="12" t="s">
        <v>1928</v>
      </c>
      <c r="H6" s="12" t="s">
        <v>1926</v>
      </c>
      <c r="I6" t="str">
        <f t="shared" si="0"/>
        <v>{"reference": "SP 12/39","date": "1 Feb 1566","folio": "96-98","notes": ""}</v>
      </c>
    </row>
    <row r="7" spans="1:9" x14ac:dyDescent="0.25">
      <c r="A7" s="11">
        <v>10</v>
      </c>
      <c r="B7" s="11" t="s">
        <v>51</v>
      </c>
      <c r="C7" s="20">
        <v>40</v>
      </c>
      <c r="D7" s="11"/>
      <c r="E7" s="11"/>
      <c r="F7" s="12"/>
      <c r="H7" s="12"/>
      <c r="I7" t="str">
        <f t="shared" si="0"/>
        <v>{"reference": "","date": "","folio": "","notes": ""}</v>
      </c>
    </row>
    <row r="8" spans="1:9" x14ac:dyDescent="0.25">
      <c r="A8" s="11">
        <v>11</v>
      </c>
      <c r="B8" s="11" t="s">
        <v>52</v>
      </c>
      <c r="C8" s="20">
        <v>223</v>
      </c>
      <c r="D8" s="11"/>
      <c r="E8" s="11"/>
      <c r="F8" s="12"/>
      <c r="H8" s="12"/>
      <c r="I8" t="str">
        <f t="shared" si="0"/>
        <v>{"reference": "","date": "","folio": "","notes": ""}</v>
      </c>
    </row>
    <row r="9" spans="1:9" ht="60" x14ac:dyDescent="0.25">
      <c r="A9" s="11">
        <v>12</v>
      </c>
      <c r="B9" s="11" t="s">
        <v>2</v>
      </c>
      <c r="C9" s="20">
        <v>33</v>
      </c>
      <c r="D9" s="11" t="s">
        <v>3</v>
      </c>
      <c r="E9" s="11" t="s">
        <v>0</v>
      </c>
      <c r="F9" s="12" t="s">
        <v>75</v>
      </c>
      <c r="G9" s="7" t="s">
        <v>36</v>
      </c>
      <c r="H9" s="12" t="s">
        <v>76</v>
      </c>
      <c r="I9" t="str">
        <f t="shared" si="0"/>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row>
    <row r="10" spans="1:9" x14ac:dyDescent="0.25">
      <c r="A10" s="11">
        <v>13</v>
      </c>
      <c r="B10" s="11" t="s">
        <v>53</v>
      </c>
      <c r="C10" s="20">
        <v>9</v>
      </c>
      <c r="D10" s="11" t="s">
        <v>1929</v>
      </c>
      <c r="E10" s="11" t="s">
        <v>507</v>
      </c>
      <c r="F10" s="12" t="s">
        <v>1927</v>
      </c>
      <c r="G10" s="7" t="s">
        <v>2055</v>
      </c>
      <c r="H10" s="12" t="s">
        <v>1925</v>
      </c>
      <c r="I10" t="str">
        <f t="shared" si="0"/>
        <v>{"reference": "SP 12/39","date": "8 Feb 1566","folio": "99","notes": "Included in Flintshire (Vorryd = Foryd at Rhuddlan)"}</v>
      </c>
    </row>
    <row r="11" spans="1:9" x14ac:dyDescent="0.25">
      <c r="A11" s="11">
        <v>15</v>
      </c>
      <c r="B11" s="11" t="s">
        <v>54</v>
      </c>
      <c r="C11" s="20">
        <v>155</v>
      </c>
      <c r="D11" s="11"/>
      <c r="E11" s="11"/>
      <c r="F11" s="12"/>
      <c r="H11" s="12"/>
      <c r="I11" t="str">
        <f t="shared" si="0"/>
        <v>{"reference": "","date": "","folio": "","notes": ""}</v>
      </c>
    </row>
    <row r="12" spans="1:9" x14ac:dyDescent="0.25">
      <c r="A12" s="11">
        <v>16</v>
      </c>
      <c r="B12" s="11" t="s">
        <v>39</v>
      </c>
      <c r="C12" s="20">
        <v>65</v>
      </c>
      <c r="D12" s="11" t="s">
        <v>38</v>
      </c>
      <c r="E12" s="11" t="s">
        <v>37</v>
      </c>
      <c r="F12" s="12" t="s">
        <v>418</v>
      </c>
      <c r="H12" s="12" t="s">
        <v>417</v>
      </c>
      <c r="I12" t="str">
        <f t="shared" si="0"/>
        <v>{"reference": "SP 12/38","date": "12 Dec 1565","folio": "44r-57r","notes": ""}</v>
      </c>
    </row>
    <row r="13" spans="1:9" x14ac:dyDescent="0.25">
      <c r="A13" s="11">
        <v>17</v>
      </c>
      <c r="B13" s="11" t="s">
        <v>55</v>
      </c>
      <c r="C13" s="20">
        <v>48</v>
      </c>
      <c r="D13" s="11" t="s">
        <v>471</v>
      </c>
      <c r="E13" s="11" t="s">
        <v>470</v>
      </c>
      <c r="F13" s="12">
        <v>217</v>
      </c>
      <c r="H13" s="12" t="s">
        <v>472</v>
      </c>
      <c r="I13" t="str">
        <f t="shared" si="0"/>
        <v>{"reference": "SP 15/12","date": "26 Nov 1565","folio": "217","notes": ""}</v>
      </c>
    </row>
    <row r="14" spans="1:9" x14ac:dyDescent="0.25">
      <c r="A14" s="11">
        <v>18</v>
      </c>
      <c r="B14" s="11" t="s">
        <v>56</v>
      </c>
      <c r="C14" s="20">
        <v>65</v>
      </c>
      <c r="D14" s="11" t="s">
        <v>509</v>
      </c>
      <c r="E14" s="11" t="s">
        <v>507</v>
      </c>
      <c r="F14" s="12" t="s">
        <v>508</v>
      </c>
      <c r="G14" s="7" t="s">
        <v>511</v>
      </c>
      <c r="H14" s="12" t="s">
        <v>672</v>
      </c>
      <c r="I14" t="str">
        <f t="shared" si="0"/>
        <v>{"reference": "SP 12/39","date": "Jan 1566","folio": "72-80","notes": "Enumeration totals are given by parish."}</v>
      </c>
    </row>
    <row r="15" spans="1:9" x14ac:dyDescent="0.25">
      <c r="A15" s="11">
        <v>19</v>
      </c>
      <c r="B15" s="11" t="s">
        <v>57</v>
      </c>
      <c r="C15" s="20">
        <v>22</v>
      </c>
      <c r="D15" s="11" t="s">
        <v>1929</v>
      </c>
      <c r="E15" s="11" t="s">
        <v>507</v>
      </c>
      <c r="F15" s="12" t="s">
        <v>1927</v>
      </c>
      <c r="H15" s="12" t="s">
        <v>1925</v>
      </c>
      <c r="I15" t="str">
        <f t="shared" si="0"/>
        <v>{"reference": "SP 12/39","date": "8 Feb 1566","folio": "99","notes": ""}</v>
      </c>
    </row>
    <row r="16" spans="1:9" x14ac:dyDescent="0.25">
      <c r="A16" s="11">
        <v>20</v>
      </c>
      <c r="B16" s="11" t="s">
        <v>58</v>
      </c>
      <c r="C16" s="20">
        <v>77</v>
      </c>
      <c r="D16" s="11"/>
      <c r="E16" s="11"/>
      <c r="F16" s="12"/>
      <c r="H16" s="12"/>
      <c r="I16" t="str">
        <f t="shared" si="0"/>
        <v>{"reference": "","date": "","folio": "","notes": ""}</v>
      </c>
    </row>
    <row r="17" spans="1:9" x14ac:dyDescent="0.25">
      <c r="A17" s="11">
        <v>21</v>
      </c>
      <c r="B17" s="11" t="s">
        <v>59</v>
      </c>
      <c r="C17" s="20">
        <v>8</v>
      </c>
      <c r="D17" s="11"/>
      <c r="E17" s="11"/>
      <c r="F17" s="12"/>
      <c r="H17" s="12"/>
      <c r="I17" t="str">
        <f t="shared" si="0"/>
        <v>{"reference": "","date": "","folio": "","notes": ""}</v>
      </c>
    </row>
    <row r="18" spans="1:9" x14ac:dyDescent="0.25">
      <c r="A18" s="11">
        <v>22</v>
      </c>
      <c r="B18" s="11" t="s">
        <v>60</v>
      </c>
      <c r="C18" s="20">
        <v>104</v>
      </c>
      <c r="D18" s="11" t="s">
        <v>27</v>
      </c>
      <c r="E18" s="11" t="s">
        <v>37</v>
      </c>
      <c r="F18" s="12">
        <v>-99</v>
      </c>
      <c r="G18" s="7" t="s">
        <v>2185</v>
      </c>
      <c r="H18" s="12" t="s">
        <v>673</v>
      </c>
      <c r="I18" t="str">
        <f t="shared" si="0"/>
        <v>{"reference": "SP 12/38","date": "-","folio": "-99","notes": "Nothing for Isle of Wight"}</v>
      </c>
    </row>
    <row r="19" spans="1:9" x14ac:dyDescent="0.25">
      <c r="A19" s="11">
        <v>26</v>
      </c>
      <c r="B19" s="11" t="s">
        <v>61</v>
      </c>
      <c r="C19" s="20">
        <v>92</v>
      </c>
      <c r="D19" s="11" t="s">
        <v>2187</v>
      </c>
      <c r="E19" s="21" t="s">
        <v>2186</v>
      </c>
      <c r="F19" s="12" t="s">
        <v>1050</v>
      </c>
      <c r="H19" s="12" t="s">
        <v>1051</v>
      </c>
      <c r="I19" t="str">
        <f t="shared" si="0"/>
        <v>{"reference": "BL Stowe MS 570/34","date": "18 Mar 1566","folio": "177-178","notes": ""}</v>
      </c>
    </row>
    <row r="20" spans="1:9" x14ac:dyDescent="0.25">
      <c r="A20" s="11">
        <v>27</v>
      </c>
      <c r="B20" s="11" t="s">
        <v>62</v>
      </c>
      <c r="C20" s="20">
        <v>128</v>
      </c>
      <c r="D20" s="11"/>
      <c r="E20" s="11"/>
      <c r="F20" s="12"/>
      <c r="H20" s="12"/>
      <c r="I20" t="str">
        <f t="shared" si="0"/>
        <v>{"reference": "","date": "","folio": "","notes": ""}</v>
      </c>
    </row>
    <row r="21" spans="1:9" x14ac:dyDescent="0.25">
      <c r="A21" s="11">
        <v>29</v>
      </c>
      <c r="B21" s="11" t="s">
        <v>63</v>
      </c>
      <c r="C21" s="20">
        <v>94</v>
      </c>
      <c r="D21" s="11" t="s">
        <v>1052</v>
      </c>
      <c r="E21" s="11" t="s">
        <v>37</v>
      </c>
      <c r="F21" s="12" t="s">
        <v>1249</v>
      </c>
      <c r="H21" s="12" t="s">
        <v>1248</v>
      </c>
      <c r="I21" t="str">
        <f t="shared" si="0"/>
        <v>{"reference": "SP 12/38","date": "28 Dec 1565","folio": "117-120","notes": ""}</v>
      </c>
    </row>
    <row r="22" spans="1:9" x14ac:dyDescent="0.25">
      <c r="A22" s="11">
        <v>30</v>
      </c>
      <c r="B22" s="11" t="s">
        <v>64</v>
      </c>
      <c r="C22" s="20">
        <v>35</v>
      </c>
      <c r="D22" s="11" t="s">
        <v>1897</v>
      </c>
      <c r="E22" s="11" t="s">
        <v>1898</v>
      </c>
      <c r="F22" s="12" t="s">
        <v>1900</v>
      </c>
      <c r="H22" s="12" t="s">
        <v>1899</v>
      </c>
      <c r="I22" t="str">
        <f t="shared" si="0"/>
        <v>{"reference": "SP 12/35","date": "31 Dec 1565","folio": "138-139","notes": ""}</v>
      </c>
    </row>
    <row r="23" spans="1:9" x14ac:dyDescent="0.25">
      <c r="A23" s="11">
        <v>31</v>
      </c>
      <c r="B23" s="11" t="s">
        <v>65</v>
      </c>
      <c r="C23" s="20"/>
      <c r="D23" s="11"/>
      <c r="E23" s="11"/>
      <c r="F23" s="12"/>
      <c r="H23" s="12"/>
      <c r="I23" t="str">
        <f t="shared" si="0"/>
        <v>{"reference": "","date": "","folio": "","notes": ""}</v>
      </c>
    </row>
    <row r="24" spans="1:9" x14ac:dyDescent="0.25">
      <c r="A24" s="11">
        <v>32</v>
      </c>
      <c r="B24" s="11" t="s">
        <v>66</v>
      </c>
      <c r="C24" s="20">
        <v>21</v>
      </c>
      <c r="D24" s="11"/>
      <c r="E24" s="11"/>
      <c r="F24" s="12"/>
      <c r="H24" s="12"/>
      <c r="I24" t="str">
        <f t="shared" si="0"/>
        <v>{"reference": "","date": "","folio": "","notes": ""}</v>
      </c>
    </row>
    <row r="25" spans="1:9" x14ac:dyDescent="0.25">
      <c r="A25" s="11">
        <v>34</v>
      </c>
      <c r="B25" s="11" t="s">
        <v>67</v>
      </c>
      <c r="C25" s="20">
        <v>83</v>
      </c>
      <c r="D25" s="11" t="s">
        <v>1250</v>
      </c>
      <c r="E25" s="11" t="s">
        <v>1049</v>
      </c>
      <c r="F25" s="12" t="s">
        <v>1258</v>
      </c>
      <c r="G25" s="7" t="s">
        <v>1256</v>
      </c>
      <c r="H25" s="12" t="s">
        <v>1259</v>
      </c>
      <c r="I25" t="str">
        <f t="shared" si="0"/>
        <v>{"reference": "SP 12/37","date": "10 Nov 1565","folio": "189-191","notes": "Landing places and deputies"}</v>
      </c>
    </row>
    <row r="26" spans="1:9" x14ac:dyDescent="0.25">
      <c r="A26" s="11">
        <v>34</v>
      </c>
      <c r="B26" s="11" t="s">
        <v>67</v>
      </c>
      <c r="C26" s="20"/>
      <c r="D26" s="11" t="s">
        <v>1255</v>
      </c>
      <c r="E26" s="11" t="s">
        <v>37</v>
      </c>
      <c r="F26" s="12" t="s">
        <v>1464</v>
      </c>
      <c r="G26" s="7" t="s">
        <v>1257</v>
      </c>
      <c r="H26" s="12" t="s">
        <v>1465</v>
      </c>
      <c r="I26" t="str">
        <f t="shared" si="0"/>
        <v>{"reference": "SP 12/38","date": "9 Dec 1565","folio": "13-38","notes": "Vessels"}</v>
      </c>
    </row>
    <row r="27" spans="1:9" x14ac:dyDescent="0.25">
      <c r="A27" s="11">
        <v>36</v>
      </c>
      <c r="B27" s="11" t="s">
        <v>68</v>
      </c>
      <c r="C27" s="20">
        <v>53</v>
      </c>
      <c r="D27" s="11"/>
      <c r="E27" s="11"/>
      <c r="F27" s="12"/>
      <c r="H27" s="12"/>
      <c r="I27" t="str">
        <f t="shared" si="0"/>
        <v>{"reference": "","date": "","folio": "","notes": ""}</v>
      </c>
    </row>
    <row r="28" spans="1:9" x14ac:dyDescent="0.25">
      <c r="A28" s="11">
        <v>39</v>
      </c>
      <c r="B28" s="11" t="s">
        <v>69</v>
      </c>
      <c r="C28" s="20">
        <v>120</v>
      </c>
      <c r="D28" s="11" t="s">
        <v>1903</v>
      </c>
      <c r="E28" s="11" t="s">
        <v>507</v>
      </c>
      <c r="F28" s="12" t="s">
        <v>1902</v>
      </c>
      <c r="G28" s="7" t="s">
        <v>2139</v>
      </c>
      <c r="H28" s="12" t="s">
        <v>1901</v>
      </c>
      <c r="I28" t="str">
        <f t="shared" si="0"/>
        <v>{"reference": "SP 12/39","date": "8 Jan 1566","folio": "13-17v","notes": "Includes (f.17) a report of a 60-ton pirate ship in the haven of Milford."}</v>
      </c>
    </row>
    <row r="29" spans="1:9" x14ac:dyDescent="0.25">
      <c r="A29" s="11">
        <v>43</v>
      </c>
      <c r="B29" s="11" t="s">
        <v>70</v>
      </c>
      <c r="C29" s="20">
        <v>61</v>
      </c>
      <c r="D29" s="11"/>
      <c r="E29" s="11"/>
      <c r="F29" s="12"/>
      <c r="H29" s="12"/>
      <c r="I29" t="str">
        <f t="shared" si="0"/>
        <v>{"reference": "","date": "","folio": "","notes": ""}</v>
      </c>
    </row>
    <row r="30" spans="1:9" x14ac:dyDescent="0.25">
      <c r="A30" s="11">
        <v>45</v>
      </c>
      <c r="B30" s="11" t="s">
        <v>71</v>
      </c>
      <c r="C30" s="20">
        <v>57</v>
      </c>
      <c r="D30" s="11" t="s">
        <v>1250</v>
      </c>
      <c r="E30" s="11" t="s">
        <v>1049</v>
      </c>
      <c r="F30" s="12" t="s">
        <v>1472</v>
      </c>
      <c r="H30" s="12" t="s">
        <v>1473</v>
      </c>
      <c r="I30" t="str">
        <f t="shared" si="0"/>
        <v>{"reference": "SP 12/37","date": "10 Nov 1565","folio": "192-195","notes": ""}</v>
      </c>
    </row>
    <row r="31" spans="1:9" x14ac:dyDescent="0.25">
      <c r="A31" s="11">
        <v>45</v>
      </c>
      <c r="B31" s="11" t="s">
        <v>71</v>
      </c>
      <c r="C31" s="20"/>
      <c r="D31" s="11" t="s">
        <v>1475</v>
      </c>
      <c r="E31" s="11" t="s">
        <v>507</v>
      </c>
      <c r="F31" s="12" t="s">
        <v>1471</v>
      </c>
      <c r="H31" s="12" t="s">
        <v>1474</v>
      </c>
      <c r="I31" t="str">
        <f t="shared" si="0"/>
        <v>{"reference": "SP 12/39","date": "21 Jan 1566","folio": "52-","notes": ""}</v>
      </c>
    </row>
    <row r="32" spans="1:9" x14ac:dyDescent="0.25">
      <c r="A32" s="11">
        <v>47</v>
      </c>
      <c r="B32" s="11" t="s">
        <v>72</v>
      </c>
      <c r="C32" s="20">
        <v>87</v>
      </c>
      <c r="D32" s="11" t="s">
        <v>1500</v>
      </c>
      <c r="E32" s="11" t="s">
        <v>37</v>
      </c>
      <c r="F32" s="12" t="s">
        <v>1716</v>
      </c>
      <c r="G32" s="7" t="s">
        <v>1504</v>
      </c>
      <c r="H32" s="12" t="s">
        <v>1700</v>
      </c>
      <c r="I32" t="str">
        <f t="shared" si="0"/>
        <v>{"reference": "SP 12/38","date": "30 Dec 1565","folio": "129-135","notes": "Rapes of Pevensey &amp; Hastings"}</v>
      </c>
    </row>
    <row r="33" spans="1:9" x14ac:dyDescent="0.25">
      <c r="A33" s="11">
        <v>47</v>
      </c>
      <c r="B33" s="11" t="s">
        <v>72</v>
      </c>
      <c r="C33" s="20"/>
      <c r="D33" s="11" t="s">
        <v>1701</v>
      </c>
      <c r="E33" s="11" t="s">
        <v>507</v>
      </c>
      <c r="F33" s="12" t="s">
        <v>1712</v>
      </c>
      <c r="G33" s="7" t="s">
        <v>1711</v>
      </c>
      <c r="H33" s="12" t="s">
        <v>1713</v>
      </c>
      <c r="I33" t="str">
        <f t="shared" si="0"/>
        <v>{"reference": "SP 12/39","date": "15 Jan 1566","folio": "132-135","notes": "Rapes of Bramber &amp; Lewes"}</v>
      </c>
    </row>
    <row r="34" spans="1:9" ht="60" x14ac:dyDescent="0.25">
      <c r="A34" s="11">
        <v>47</v>
      </c>
      <c r="B34" s="11" t="s">
        <v>72</v>
      </c>
      <c r="C34" s="20"/>
      <c r="D34" s="11" t="s">
        <v>509</v>
      </c>
      <c r="E34" s="11" t="s">
        <v>507</v>
      </c>
      <c r="F34" s="12" t="s">
        <v>1715</v>
      </c>
      <c r="G34" s="7" t="s">
        <v>2260</v>
      </c>
      <c r="H34" s="12" t="s">
        <v>1714</v>
      </c>
      <c r="I34" t="str">
        <f t="shared" si="0"/>
        <v>{"reference": "SP 12/39","date": "Jan 1566","folio": "137-142","notes": "Rapes of Chichester &amp; Arundell. See also list of mariners in Chichester and other Sussex ports, 1561 [SuHC/LM/488]."}</v>
      </c>
    </row>
    <row r="35" spans="1:9" x14ac:dyDescent="0.25">
      <c r="A35" s="11">
        <v>49</v>
      </c>
      <c r="B35" s="11" t="s">
        <v>73</v>
      </c>
      <c r="C35" s="20">
        <v>5</v>
      </c>
      <c r="D35" s="11"/>
      <c r="E35" s="11"/>
      <c r="F35" s="12"/>
      <c r="H35" s="12"/>
      <c r="I35" t="str">
        <f t="shared" si="0"/>
        <v>{"reference": "","date": "","folio": "","notes": ""}</v>
      </c>
    </row>
    <row r="36" spans="1:9" ht="30" x14ac:dyDescent="0.25">
      <c r="A36" s="11">
        <v>52</v>
      </c>
      <c r="B36" s="11" t="s">
        <v>74</v>
      </c>
      <c r="C36" s="20">
        <v>133</v>
      </c>
      <c r="D36" s="11"/>
      <c r="E36" s="11"/>
      <c r="F36" s="12"/>
      <c r="G36" s="7" t="s">
        <v>2381</v>
      </c>
      <c r="H36" s="12"/>
      <c r="I36" t="str">
        <f t="shared" si="0"/>
        <v>{"reference": "","date": "","folio": "","notes": "See annotations in Burghley Atlas"}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9DCA-1B9E-436D-8158-8C29AA0A05B1}">
  <dimension ref="A1:F69"/>
  <sheetViews>
    <sheetView workbookViewId="0">
      <pane ySplit="1" topLeftCell="A2" activePane="bottomLeft" state="frozen"/>
      <selection pane="bottomLeft" activeCell="F2" sqref="F2"/>
    </sheetView>
  </sheetViews>
  <sheetFormatPr defaultRowHeight="15" x14ac:dyDescent="0.25"/>
  <cols>
    <col min="1" max="1" width="3" bestFit="1" customWidth="1"/>
    <col min="2" max="2" width="10.140625" bestFit="1" customWidth="1"/>
    <col min="3" max="3" width="10" bestFit="1" customWidth="1"/>
    <col min="4" max="4" width="8.85546875" bestFit="1" customWidth="1"/>
    <col min="5" max="5" width="5" bestFit="1" customWidth="1"/>
  </cols>
  <sheetData>
    <row r="1" spans="1:6" s="1" customFormat="1" x14ac:dyDescent="0.25">
      <c r="A1" s="1" t="s">
        <v>2382</v>
      </c>
      <c r="B1" s="1" t="s">
        <v>2390</v>
      </c>
      <c r="C1" s="1" t="s">
        <v>2391</v>
      </c>
      <c r="D1" s="1" t="s">
        <v>2392</v>
      </c>
      <c r="E1" s="1" t="s">
        <v>2383</v>
      </c>
      <c r="F1" s="1" t="s">
        <v>2393</v>
      </c>
    </row>
    <row r="2" spans="1:6" x14ac:dyDescent="0.25">
      <c r="A2">
        <v>1</v>
      </c>
      <c r="B2">
        <v>12</v>
      </c>
      <c r="C2" t="s">
        <v>185</v>
      </c>
      <c r="D2" t="s">
        <v>228</v>
      </c>
      <c r="F2" t="str">
        <f>_xlfn.CONCAT("{",_xlfn.CONCAT("""title"": """,E2,""","),_xlfn.CONCAT("""forename"": """,C2,""","),_xlfn.CONCAT("""surname"": """,D2,""""),"}")</f>
        <v>{"title": "","forename": "Henry","surname": "Scrope"}</v>
      </c>
    </row>
    <row r="3" spans="1:6" x14ac:dyDescent="0.25">
      <c r="A3">
        <v>2</v>
      </c>
      <c r="B3">
        <v>12</v>
      </c>
      <c r="C3" t="s">
        <v>185</v>
      </c>
      <c r="D3" t="s">
        <v>186</v>
      </c>
      <c r="F3" t="str">
        <f t="shared" ref="F3:F66" si="0">_xlfn.CONCAT("{",_xlfn.CONCAT("""title"": """,E3,""","),_xlfn.CONCAT("""forename"": """,C3,""","),_xlfn.CONCAT("""surname"": """,D3,""""),"}")</f>
        <v>{"title": "","forename": "Henry","surname": "Curwen"}</v>
      </c>
    </row>
    <row r="4" spans="1:6" x14ac:dyDescent="0.25">
      <c r="A4">
        <v>3</v>
      </c>
      <c r="B4">
        <v>12</v>
      </c>
      <c r="C4" t="s">
        <v>166</v>
      </c>
      <c r="D4" t="s">
        <v>187</v>
      </c>
      <c r="F4" t="str">
        <f t="shared" si="0"/>
        <v>{"title": "","forename": "John","surname": "Aylienbye"}</v>
      </c>
    </row>
    <row r="5" spans="1:6" x14ac:dyDescent="0.25">
      <c r="A5">
        <v>4</v>
      </c>
      <c r="B5">
        <v>12</v>
      </c>
      <c r="C5" t="s">
        <v>188</v>
      </c>
      <c r="D5" t="s">
        <v>189</v>
      </c>
      <c r="F5" t="str">
        <f t="shared" si="0"/>
        <v>{"title": "","forename": "George","surname": "Lamplighte"}</v>
      </c>
    </row>
    <row r="6" spans="1:6" x14ac:dyDescent="0.25">
      <c r="A6">
        <v>5</v>
      </c>
      <c r="B6">
        <v>16</v>
      </c>
      <c r="C6" t="s">
        <v>192</v>
      </c>
      <c r="D6" t="s">
        <v>232</v>
      </c>
      <c r="E6" t="s">
        <v>234</v>
      </c>
      <c r="F6" t="str">
        <f t="shared" si="0"/>
        <v>{"title": "Sir","forename": "William","surname": "Poulett"}</v>
      </c>
    </row>
    <row r="7" spans="1:6" x14ac:dyDescent="0.25">
      <c r="A7">
        <v>6</v>
      </c>
      <c r="B7">
        <v>16</v>
      </c>
      <c r="C7" t="s">
        <v>229</v>
      </c>
      <c r="D7" t="s">
        <v>230</v>
      </c>
      <c r="E7" t="s">
        <v>234</v>
      </c>
      <c r="F7" t="str">
        <f t="shared" si="0"/>
        <v>{"title": "Sir","forename": "Henry ","surname": "Ashley"}</v>
      </c>
    </row>
    <row r="8" spans="1:6" x14ac:dyDescent="0.25">
      <c r="A8">
        <v>7</v>
      </c>
      <c r="B8">
        <v>16</v>
      </c>
      <c r="C8" t="s">
        <v>203</v>
      </c>
      <c r="D8" t="s">
        <v>231</v>
      </c>
      <c r="F8" t="str">
        <f t="shared" si="0"/>
        <v>{"title": "","forename": "Robert","surname": "Coker"}</v>
      </c>
    </row>
    <row r="9" spans="1:6" x14ac:dyDescent="0.25">
      <c r="A9">
        <v>8</v>
      </c>
      <c r="B9">
        <v>16</v>
      </c>
      <c r="C9" t="s">
        <v>188</v>
      </c>
      <c r="D9" t="s">
        <v>233</v>
      </c>
      <c r="F9" t="str">
        <f t="shared" si="0"/>
        <v>{"title": "","forename": "George","surname": "Rogers"}</v>
      </c>
    </row>
    <row r="10" spans="1:6" x14ac:dyDescent="0.25">
      <c r="A10">
        <v>9</v>
      </c>
      <c r="B10">
        <v>17</v>
      </c>
      <c r="C10" t="s">
        <v>500</v>
      </c>
      <c r="E10" t="s">
        <v>501</v>
      </c>
      <c r="F10" t="str">
        <f t="shared" si="0"/>
        <v>{"title": "Bishop of Durham","forename": "James","surname": ""}</v>
      </c>
    </row>
    <row r="11" spans="1:6" x14ac:dyDescent="0.25">
      <c r="A11">
        <v>10</v>
      </c>
      <c r="B11">
        <v>17</v>
      </c>
      <c r="C11" t="s">
        <v>188</v>
      </c>
      <c r="D11" t="s">
        <v>502</v>
      </c>
      <c r="E11" t="s">
        <v>234</v>
      </c>
      <c r="F11" t="str">
        <f t="shared" si="0"/>
        <v>{"title": "Sir","forename": "George","surname": "Bowes"}</v>
      </c>
    </row>
    <row r="12" spans="1:6" x14ac:dyDescent="0.25">
      <c r="A12">
        <v>11</v>
      </c>
      <c r="B12">
        <v>17</v>
      </c>
      <c r="C12" t="s">
        <v>503</v>
      </c>
      <c r="D12" t="s">
        <v>505</v>
      </c>
      <c r="E12" t="s">
        <v>202</v>
      </c>
      <c r="F12" t="str">
        <f t="shared" si="0"/>
        <v>{"title": "Esq","forename": "Thomas ","surname": "Cayt*"}</v>
      </c>
    </row>
    <row r="13" spans="1:6" x14ac:dyDescent="0.25">
      <c r="A13">
        <v>12</v>
      </c>
      <c r="B13">
        <v>17</v>
      </c>
      <c r="C13" t="s">
        <v>504</v>
      </c>
      <c r="D13" t="s">
        <v>506</v>
      </c>
      <c r="E13" t="s">
        <v>202</v>
      </c>
      <c r="F13" t="str">
        <f t="shared" si="0"/>
        <v>{"title": "Esq","forename": "Gerard","surname": "Salven*"}</v>
      </c>
    </row>
    <row r="14" spans="1:6" x14ac:dyDescent="0.25">
      <c r="A14">
        <v>13</v>
      </c>
      <c r="B14">
        <v>22</v>
      </c>
      <c r="C14" t="s">
        <v>166</v>
      </c>
      <c r="D14" t="s">
        <v>674</v>
      </c>
      <c r="E14" t="s">
        <v>675</v>
      </c>
      <c r="F14" t="str">
        <f t="shared" si="0"/>
        <v>{"title": "Lord","forename": "John","surname": "St John"}</v>
      </c>
    </row>
    <row r="15" spans="1:6" x14ac:dyDescent="0.25">
      <c r="A15">
        <v>14</v>
      </c>
      <c r="B15">
        <v>22</v>
      </c>
      <c r="C15" t="s">
        <v>192</v>
      </c>
      <c r="D15" t="s">
        <v>676</v>
      </c>
      <c r="E15" t="s">
        <v>234</v>
      </c>
      <c r="F15" t="str">
        <f t="shared" si="0"/>
        <v>{"title": "Sir","forename": "William","surname": "Keylway"}</v>
      </c>
    </row>
    <row r="16" spans="1:6" x14ac:dyDescent="0.25">
      <c r="A16">
        <v>15</v>
      </c>
      <c r="B16">
        <v>22</v>
      </c>
      <c r="C16" t="s">
        <v>166</v>
      </c>
      <c r="D16" t="s">
        <v>677</v>
      </c>
      <c r="E16" t="s">
        <v>678</v>
      </c>
      <c r="F16" t="str">
        <f t="shared" si="0"/>
        <v>{"title": "kt","forename": "John","surname": "Barklye"}</v>
      </c>
    </row>
    <row r="17" spans="1:6" x14ac:dyDescent="0.25">
      <c r="A17">
        <v>16</v>
      </c>
      <c r="B17">
        <v>22</v>
      </c>
      <c r="C17" t="s">
        <v>166</v>
      </c>
      <c r="D17" t="s">
        <v>679</v>
      </c>
      <c r="F17" t="str">
        <f t="shared" si="0"/>
        <v>{"title": "","forename": "John","surname": "Brodocke"}</v>
      </c>
    </row>
    <row r="18" spans="1:6" x14ac:dyDescent="0.25">
      <c r="A18">
        <v>17</v>
      </c>
      <c r="B18">
        <v>22</v>
      </c>
      <c r="C18" t="s">
        <v>166</v>
      </c>
      <c r="D18" t="s">
        <v>680</v>
      </c>
      <c r="E18" t="s">
        <v>202</v>
      </c>
      <c r="F18" t="str">
        <f t="shared" si="0"/>
        <v>{"title": "Esq","forename": "John","surname": "White"}</v>
      </c>
    </row>
    <row r="19" spans="1:6" x14ac:dyDescent="0.25">
      <c r="A19">
        <v>18</v>
      </c>
      <c r="B19">
        <v>22</v>
      </c>
      <c r="C19" t="s">
        <v>192</v>
      </c>
      <c r="D19" t="s">
        <v>681</v>
      </c>
      <c r="E19" t="s">
        <v>202</v>
      </c>
      <c r="F19" t="str">
        <f t="shared" si="0"/>
        <v>{"title": "Esq","forename": "William","surname": "Uvedale"}</v>
      </c>
    </row>
    <row r="20" spans="1:6" x14ac:dyDescent="0.25">
      <c r="A20">
        <v>19</v>
      </c>
      <c r="B20">
        <v>22</v>
      </c>
      <c r="C20" t="s">
        <v>192</v>
      </c>
      <c r="D20" t="s">
        <v>682</v>
      </c>
      <c r="E20" t="s">
        <v>202</v>
      </c>
      <c r="F20" t="str">
        <f t="shared" si="0"/>
        <v>{"title": "Esq","forename": "William","surname": "Kyngesmill"}</v>
      </c>
    </row>
    <row r="21" spans="1:6" x14ac:dyDescent="0.25">
      <c r="A21">
        <v>20</v>
      </c>
      <c r="B21">
        <v>22</v>
      </c>
      <c r="C21" t="s">
        <v>500</v>
      </c>
      <c r="D21" t="s">
        <v>683</v>
      </c>
      <c r="E21" t="s">
        <v>202</v>
      </c>
      <c r="F21" t="str">
        <f t="shared" si="0"/>
        <v>{"title": "Esq","forename": "James","surname": "Parfett"}</v>
      </c>
    </row>
    <row r="22" spans="1:6" x14ac:dyDescent="0.25">
      <c r="A22">
        <v>21</v>
      </c>
      <c r="B22">
        <v>29</v>
      </c>
      <c r="C22" t="s">
        <v>194</v>
      </c>
      <c r="D22" t="s">
        <v>1053</v>
      </c>
      <c r="E22" t="s">
        <v>678</v>
      </c>
      <c r="F22" t="str">
        <f t="shared" si="0"/>
        <v>{"title": "kt","forename": "Edward","surname": "Dymok"}</v>
      </c>
    </row>
    <row r="23" spans="1:6" x14ac:dyDescent="0.25">
      <c r="A23">
        <v>22</v>
      </c>
      <c r="B23">
        <v>29</v>
      </c>
      <c r="C23" t="s">
        <v>203</v>
      </c>
      <c r="D23" t="s">
        <v>1054</v>
      </c>
      <c r="E23" t="s">
        <v>678</v>
      </c>
      <c r="F23" t="str">
        <f t="shared" si="0"/>
        <v>{"title": "kt","forename": "Robert","surname": "Tyrwytt"}</v>
      </c>
    </row>
    <row r="24" spans="1:6" x14ac:dyDescent="0.25">
      <c r="A24">
        <v>23</v>
      </c>
      <c r="B24">
        <v>29</v>
      </c>
      <c r="C24" t="s">
        <v>203</v>
      </c>
      <c r="D24" t="s">
        <v>1055</v>
      </c>
      <c r="E24" t="s">
        <v>202</v>
      </c>
      <c r="F24" t="str">
        <f t="shared" si="0"/>
        <v>{"title": "Esq","forename": "Robert","surname": "Carre"}</v>
      </c>
    </row>
    <row r="25" spans="1:6" x14ac:dyDescent="0.25">
      <c r="A25">
        <v>24</v>
      </c>
      <c r="B25">
        <v>29</v>
      </c>
      <c r="C25" t="s">
        <v>1057</v>
      </c>
      <c r="D25" t="s">
        <v>1056</v>
      </c>
      <c r="E25" t="s">
        <v>202</v>
      </c>
      <c r="F25" t="str">
        <f t="shared" si="0"/>
        <v>{"title": "Esq","forename": "Adlard","surname": "Welbye"}</v>
      </c>
    </row>
    <row r="26" spans="1:6" x14ac:dyDescent="0.25">
      <c r="A26">
        <v>25</v>
      </c>
      <c r="B26">
        <v>34</v>
      </c>
      <c r="C26" t="s">
        <v>399</v>
      </c>
      <c r="D26" t="s">
        <v>1251</v>
      </c>
      <c r="F26" t="str">
        <f t="shared" si="0"/>
        <v>{"title": "","forename": "Christopher","surname": "Heydon"}</v>
      </c>
    </row>
    <row r="27" spans="1:6" x14ac:dyDescent="0.25">
      <c r="A27">
        <v>26</v>
      </c>
      <c r="B27">
        <v>34</v>
      </c>
      <c r="C27" t="s">
        <v>192</v>
      </c>
      <c r="D27" t="s">
        <v>1252</v>
      </c>
      <c r="F27" t="str">
        <f t="shared" si="0"/>
        <v>{"title": "","forename": "William","surname": "Paston"}</v>
      </c>
    </row>
    <row r="28" spans="1:6" x14ac:dyDescent="0.25">
      <c r="A28">
        <v>27</v>
      </c>
      <c r="B28">
        <v>34</v>
      </c>
      <c r="C28" t="s">
        <v>1253</v>
      </c>
      <c r="D28" t="s">
        <v>1254</v>
      </c>
      <c r="F28" t="str">
        <f t="shared" si="0"/>
        <v>{"title": "","forename": "Osbert","surname": "Monndeford"}</v>
      </c>
    </row>
    <row r="29" spans="1:6" x14ac:dyDescent="0.25">
      <c r="A29">
        <v>28</v>
      </c>
      <c r="B29">
        <v>45</v>
      </c>
      <c r="C29" t="s">
        <v>1466</v>
      </c>
      <c r="D29" t="s">
        <v>1467</v>
      </c>
      <c r="E29" t="s">
        <v>234</v>
      </c>
      <c r="F29" t="str">
        <f t="shared" si="0"/>
        <v>{"title": "Sir","forename": "Owyn","surname": "Hopton"}</v>
      </c>
    </row>
    <row r="30" spans="1:6" x14ac:dyDescent="0.25">
      <c r="A30">
        <v>29</v>
      </c>
      <c r="B30">
        <v>45</v>
      </c>
      <c r="C30" t="s">
        <v>203</v>
      </c>
      <c r="D30" t="s">
        <v>1470</v>
      </c>
      <c r="E30" t="s">
        <v>234</v>
      </c>
      <c r="F30" t="str">
        <f t="shared" si="0"/>
        <v>{"title": "Sir","forename": "Robert","surname": "Wyngfeld"}</v>
      </c>
    </row>
    <row r="31" spans="1:6" x14ac:dyDescent="0.25">
      <c r="A31">
        <v>30</v>
      </c>
      <c r="B31">
        <v>45</v>
      </c>
      <c r="C31" t="s">
        <v>166</v>
      </c>
      <c r="D31" t="s">
        <v>1476</v>
      </c>
      <c r="E31" t="s">
        <v>202</v>
      </c>
      <c r="F31" t="str">
        <f t="shared" si="0"/>
        <v>{"title": "Esq","forename": "John","surname": "Blenhayset"}</v>
      </c>
    </row>
    <row r="32" spans="1:6" x14ac:dyDescent="0.25">
      <c r="A32">
        <v>31</v>
      </c>
      <c r="B32">
        <v>45</v>
      </c>
      <c r="C32" t="s">
        <v>1468</v>
      </c>
      <c r="D32" t="s">
        <v>1469</v>
      </c>
      <c r="E32" t="s">
        <v>202</v>
      </c>
      <c r="F32" t="str">
        <f t="shared" si="0"/>
        <v>{"title": "Esq","forename": "Edwarde","surname": "Grymeston"}</v>
      </c>
    </row>
    <row r="33" spans="1:6" x14ac:dyDescent="0.25">
      <c r="A33">
        <v>32</v>
      </c>
      <c r="B33">
        <v>47</v>
      </c>
      <c r="C33" t="s">
        <v>166</v>
      </c>
      <c r="D33" t="s">
        <v>1501</v>
      </c>
      <c r="F33" t="str">
        <f t="shared" si="0"/>
        <v>{"title": "","forename": "John","surname": "Thetcher"}</v>
      </c>
    </row>
    <row r="34" spans="1:6" x14ac:dyDescent="0.25">
      <c r="A34">
        <v>33</v>
      </c>
      <c r="B34">
        <v>47</v>
      </c>
      <c r="C34" t="s">
        <v>205</v>
      </c>
      <c r="D34" t="s">
        <v>1502</v>
      </c>
      <c r="F34" t="str">
        <f t="shared" si="0"/>
        <v>{"title": "","forename": "Thomas","surname": "Parker"}</v>
      </c>
    </row>
    <row r="35" spans="1:6" x14ac:dyDescent="0.25">
      <c r="A35">
        <v>34</v>
      </c>
      <c r="B35">
        <v>47</v>
      </c>
      <c r="C35" t="s">
        <v>205</v>
      </c>
      <c r="D35" t="s">
        <v>1503</v>
      </c>
      <c r="F35" t="str">
        <f t="shared" si="0"/>
        <v>{"title": "","forename": "Thomas","surname": "Roberts"}</v>
      </c>
    </row>
    <row r="36" spans="1:6" x14ac:dyDescent="0.25">
      <c r="A36">
        <v>35</v>
      </c>
      <c r="B36">
        <v>47</v>
      </c>
      <c r="C36" t="s">
        <v>194</v>
      </c>
      <c r="D36" t="s">
        <v>1702</v>
      </c>
      <c r="F36" t="str">
        <f t="shared" si="0"/>
        <v>{"title": "","forename": "Edward","surname": "Bellyngham"}</v>
      </c>
    </row>
    <row r="37" spans="1:6" x14ac:dyDescent="0.25">
      <c r="A37">
        <v>36</v>
      </c>
      <c r="B37">
        <v>47</v>
      </c>
      <c r="C37" t="s">
        <v>166</v>
      </c>
      <c r="D37" t="s">
        <v>1703</v>
      </c>
      <c r="F37" t="str">
        <f t="shared" si="0"/>
        <v>{"title": "","forename": "John","surname": "Apsley"}</v>
      </c>
    </row>
    <row r="38" spans="1:6" x14ac:dyDescent="0.25">
      <c r="A38">
        <v>37</v>
      </c>
      <c r="B38">
        <v>47</v>
      </c>
      <c r="C38" t="s">
        <v>188</v>
      </c>
      <c r="D38" t="s">
        <v>1704</v>
      </c>
      <c r="F38" t="str">
        <f t="shared" si="0"/>
        <v>{"title": "","forename": "George","surname": "Goring"}</v>
      </c>
    </row>
    <row r="39" spans="1:6" x14ac:dyDescent="0.25">
      <c r="A39">
        <v>38</v>
      </c>
      <c r="B39">
        <v>47</v>
      </c>
      <c r="C39" t="s">
        <v>1705</v>
      </c>
      <c r="D39" t="s">
        <v>1706</v>
      </c>
      <c r="F39" t="str">
        <f t="shared" si="0"/>
        <v>{"title": "","forename": "Richard ","surname": "Elryngton"}</v>
      </c>
    </row>
    <row r="40" spans="1:6" x14ac:dyDescent="0.25">
      <c r="A40">
        <v>39</v>
      </c>
      <c r="B40">
        <v>47</v>
      </c>
      <c r="C40" t="s">
        <v>205</v>
      </c>
      <c r="D40" t="s">
        <v>1707</v>
      </c>
      <c r="E40" t="s">
        <v>234</v>
      </c>
      <c r="F40" t="str">
        <f t="shared" si="0"/>
        <v>{"title": "Sir","forename": "Thomas","surname": "Palmer"}</v>
      </c>
    </row>
    <row r="41" spans="1:6" x14ac:dyDescent="0.25">
      <c r="A41">
        <v>40</v>
      </c>
      <c r="B41">
        <v>47</v>
      </c>
      <c r="C41" t="s">
        <v>185</v>
      </c>
      <c r="D41" t="s">
        <v>1708</v>
      </c>
      <c r="E41" t="s">
        <v>202</v>
      </c>
      <c r="F41" t="str">
        <f t="shared" si="0"/>
        <v>{"title": "Esq","forename": "Henry","surname": "Goringe"}</v>
      </c>
    </row>
    <row r="42" spans="1:6" x14ac:dyDescent="0.25">
      <c r="A42">
        <v>41</v>
      </c>
      <c r="B42">
        <v>47</v>
      </c>
      <c r="C42" t="s">
        <v>192</v>
      </c>
      <c r="D42" t="s">
        <v>1709</v>
      </c>
      <c r="E42" t="s">
        <v>202</v>
      </c>
      <c r="F42" t="str">
        <f t="shared" si="0"/>
        <v>{"title": "Esq","forename": "William","surname": "Dawtrye"}</v>
      </c>
    </row>
    <row r="43" spans="1:6" x14ac:dyDescent="0.25">
      <c r="A43">
        <v>42</v>
      </c>
      <c r="B43">
        <v>47</v>
      </c>
      <c r="C43" t="s">
        <v>185</v>
      </c>
      <c r="D43" t="s">
        <v>1710</v>
      </c>
      <c r="E43" t="s">
        <v>202</v>
      </c>
      <c r="F43" t="str">
        <f t="shared" si="0"/>
        <v>{"title": "Esq","forename": "Henry","surname": "Marvyne"}</v>
      </c>
    </row>
    <row r="44" spans="1:6" x14ac:dyDescent="0.25">
      <c r="A44">
        <v>43</v>
      </c>
      <c r="B44">
        <v>6</v>
      </c>
      <c r="C44" t="s">
        <v>1906</v>
      </c>
      <c r="D44" t="s">
        <v>1907</v>
      </c>
      <c r="F44" t="str">
        <f t="shared" si="0"/>
        <v>{"title": "","forename": "Maurice","surname": "Wynn"}</v>
      </c>
    </row>
    <row r="45" spans="1:6" x14ac:dyDescent="0.25">
      <c r="A45">
        <v>44</v>
      </c>
      <c r="B45">
        <v>6</v>
      </c>
      <c r="C45" t="s">
        <v>192</v>
      </c>
      <c r="D45" t="s">
        <v>1627</v>
      </c>
      <c r="F45" t="str">
        <f t="shared" si="0"/>
        <v>{"title": "","forename": "William","surname": "Elyn"}</v>
      </c>
    </row>
    <row r="46" spans="1:6" x14ac:dyDescent="0.25">
      <c r="A46">
        <v>45</v>
      </c>
      <c r="B46">
        <v>6</v>
      </c>
      <c r="C46" t="s">
        <v>166</v>
      </c>
      <c r="D46" t="s">
        <v>1908</v>
      </c>
      <c r="F46" t="str">
        <f t="shared" si="0"/>
        <v>{"title": "","forename": "John","surname": "Wynn ap Hugh"}</v>
      </c>
    </row>
    <row r="47" spans="1:6" x14ac:dyDescent="0.25">
      <c r="A47">
        <v>46</v>
      </c>
      <c r="B47">
        <v>8</v>
      </c>
      <c r="C47" t="s">
        <v>1913</v>
      </c>
      <c r="D47" t="s">
        <v>1914</v>
      </c>
      <c r="F47" t="str">
        <f t="shared" si="0"/>
        <v>{"title": "","forename": "_hon","surname": "P_"}</v>
      </c>
    </row>
    <row r="48" spans="1:6" x14ac:dyDescent="0.25">
      <c r="A48">
        <v>47</v>
      </c>
      <c r="B48">
        <v>8</v>
      </c>
      <c r="C48" t="s">
        <v>1915</v>
      </c>
      <c r="D48" t="s">
        <v>1916</v>
      </c>
      <c r="F48" t="str">
        <f t="shared" si="0"/>
        <v>{"title": "","forename": "Hughe","surname": "ap _ Lloyd"}</v>
      </c>
    </row>
    <row r="49" spans="1:6" x14ac:dyDescent="0.25">
      <c r="A49">
        <v>48</v>
      </c>
      <c r="B49">
        <v>8</v>
      </c>
      <c r="C49" t="s">
        <v>1917</v>
      </c>
      <c r="D49" t="s">
        <v>1918</v>
      </c>
      <c r="F49" t="str">
        <f t="shared" si="0"/>
        <v>{"title": "","forename": "_wart","surname": "Pow_"}</v>
      </c>
    </row>
    <row r="50" spans="1:6" x14ac:dyDescent="0.25">
      <c r="A50">
        <v>49</v>
      </c>
      <c r="B50">
        <v>8</v>
      </c>
      <c r="C50" t="s">
        <v>1919</v>
      </c>
      <c r="D50" t="s">
        <v>1920</v>
      </c>
      <c r="F50" t="str">
        <f t="shared" si="0"/>
        <v>{"title": "","forename": "David","surname": "ap Jevion Lloyd"}</v>
      </c>
    </row>
    <row r="51" spans="1:6" x14ac:dyDescent="0.25">
      <c r="A51">
        <v>50</v>
      </c>
      <c r="B51">
        <v>9</v>
      </c>
      <c r="C51" t="s">
        <v>1921</v>
      </c>
      <c r="D51" t="s">
        <v>1922</v>
      </c>
      <c r="F51" t="str">
        <f t="shared" si="0"/>
        <v>{"title": "","forename": "R","surname": "Menevey"}</v>
      </c>
    </row>
    <row r="52" spans="1:6" x14ac:dyDescent="0.25">
      <c r="A52">
        <v>51</v>
      </c>
      <c r="B52">
        <v>9</v>
      </c>
      <c r="C52" t="s">
        <v>205</v>
      </c>
      <c r="D52" t="s">
        <v>1923</v>
      </c>
      <c r="F52" t="str">
        <f t="shared" si="0"/>
        <v>{"title": "","forename": "Thomas","surname": "Vaughan"}</v>
      </c>
    </row>
    <row r="53" spans="1:6" x14ac:dyDescent="0.25">
      <c r="A53">
        <v>52</v>
      </c>
      <c r="B53">
        <v>9</v>
      </c>
      <c r="C53" t="s">
        <v>1924</v>
      </c>
      <c r="D53" t="s">
        <v>1923</v>
      </c>
      <c r="F53" t="str">
        <f t="shared" si="0"/>
        <v>{"title": "","forename": "Davith","surname": "Vaughan"}</v>
      </c>
    </row>
    <row r="54" spans="1:6" x14ac:dyDescent="0.25">
      <c r="A54">
        <v>53</v>
      </c>
      <c r="B54">
        <v>19</v>
      </c>
      <c r="C54" t="s">
        <v>205</v>
      </c>
      <c r="D54" t="s">
        <v>1930</v>
      </c>
      <c r="F54" t="str">
        <f t="shared" si="0"/>
        <v>{"title": "","forename": "Thomas","surname": "Assaphen"}</v>
      </c>
    </row>
    <row r="55" spans="1:6" x14ac:dyDescent="0.25">
      <c r="A55">
        <v>54</v>
      </c>
      <c r="B55">
        <v>19</v>
      </c>
      <c r="C55" t="s">
        <v>192</v>
      </c>
      <c r="D55" t="s">
        <v>1931</v>
      </c>
      <c r="F55" t="str">
        <f t="shared" si="0"/>
        <v>{"title": "","forename": "William","surname": "Mony_"}</v>
      </c>
    </row>
    <row r="56" spans="1:6" x14ac:dyDescent="0.25">
      <c r="A56">
        <v>55</v>
      </c>
      <c r="B56">
        <v>19</v>
      </c>
      <c r="C56" t="s">
        <v>1932</v>
      </c>
      <c r="D56" t="s">
        <v>1933</v>
      </c>
      <c r="F56" t="str">
        <f t="shared" si="0"/>
        <v>{"title": "","forename": "Pe_","surname": "Asoft_"}</v>
      </c>
    </row>
    <row r="57" spans="1:6" x14ac:dyDescent="0.25">
      <c r="A57">
        <v>56</v>
      </c>
      <c r="B57">
        <v>30</v>
      </c>
      <c r="C57" t="s">
        <v>1934</v>
      </c>
      <c r="D57" t="s">
        <v>1923</v>
      </c>
      <c r="F57" t="str">
        <f t="shared" si="0"/>
        <v>{"title": "","forename": "Owen","surname": "Vaughan"}</v>
      </c>
    </row>
    <row r="58" spans="1:6" x14ac:dyDescent="0.25">
      <c r="A58">
        <v>57</v>
      </c>
      <c r="B58">
        <v>30</v>
      </c>
      <c r="C58" t="s">
        <v>166</v>
      </c>
      <c r="D58" t="s">
        <v>1935</v>
      </c>
      <c r="F58" t="str">
        <f t="shared" si="0"/>
        <v>{"title": "","forename": "John","surname": "Salisbury"}</v>
      </c>
    </row>
    <row r="59" spans="1:6" x14ac:dyDescent="0.25">
      <c r="A59">
        <v>58</v>
      </c>
      <c r="B59">
        <v>30</v>
      </c>
      <c r="C59" t="s">
        <v>166</v>
      </c>
      <c r="D59" t="s">
        <v>1934</v>
      </c>
      <c r="F59" t="str">
        <f t="shared" si="0"/>
        <v>{"title": "","forename": "John","surname": "Owen"}</v>
      </c>
    </row>
    <row r="60" spans="1:6" x14ac:dyDescent="0.25">
      <c r="A60">
        <v>59</v>
      </c>
      <c r="B60">
        <v>30</v>
      </c>
      <c r="C60" t="s">
        <v>1936</v>
      </c>
      <c r="D60" t="s">
        <v>1937</v>
      </c>
      <c r="F60" t="str">
        <f t="shared" si="0"/>
        <v>{"title": "","forename": "Gruff","surname": "Glyn"}</v>
      </c>
    </row>
    <row r="61" spans="1:6" x14ac:dyDescent="0.25">
      <c r="A61">
        <v>60</v>
      </c>
      <c r="B61">
        <v>39</v>
      </c>
      <c r="C61" t="s">
        <v>205</v>
      </c>
      <c r="D61" t="s">
        <v>1938</v>
      </c>
      <c r="F61" t="str">
        <f t="shared" si="0"/>
        <v>{"title": "","forename": "Thomas","surname": "Catharne"}</v>
      </c>
    </row>
    <row r="62" spans="1:6" x14ac:dyDescent="0.25">
      <c r="A62">
        <v>61</v>
      </c>
      <c r="B62">
        <v>39</v>
      </c>
      <c r="C62" t="s">
        <v>166</v>
      </c>
      <c r="D62" t="s">
        <v>2074</v>
      </c>
      <c r="F62" t="str">
        <f t="shared" si="0"/>
        <v>{"title": "","forename": "John","surname": "Rastall"}</v>
      </c>
    </row>
    <row r="63" spans="1:6" x14ac:dyDescent="0.25">
      <c r="A63">
        <v>62</v>
      </c>
      <c r="B63">
        <v>26</v>
      </c>
      <c r="C63" t="s">
        <v>192</v>
      </c>
      <c r="D63" t="s">
        <v>2188</v>
      </c>
      <c r="F63" t="str">
        <f t="shared" si="0"/>
        <v>{"title": "","forename": "William","surname": "Cobham"}</v>
      </c>
    </row>
    <row r="64" spans="1:6" x14ac:dyDescent="0.25">
      <c r="A64">
        <v>63</v>
      </c>
      <c r="B64">
        <v>26</v>
      </c>
      <c r="C64" t="s">
        <v>205</v>
      </c>
      <c r="D64" t="s">
        <v>2189</v>
      </c>
      <c r="F64" t="str">
        <f t="shared" si="0"/>
        <v>{"title": "","forename": "Thomas","surname": "Cotton"}</v>
      </c>
    </row>
    <row r="65" spans="1:6" x14ac:dyDescent="0.25">
      <c r="A65">
        <v>64</v>
      </c>
      <c r="B65">
        <v>26</v>
      </c>
      <c r="C65" t="s">
        <v>205</v>
      </c>
      <c r="D65" t="s">
        <v>2190</v>
      </c>
      <c r="F65" t="str">
        <f t="shared" si="0"/>
        <v>{"title": "","forename": "Thomas","surname": "Wotton"}</v>
      </c>
    </row>
    <row r="66" spans="1:6" x14ac:dyDescent="0.25">
      <c r="A66">
        <v>65</v>
      </c>
      <c r="B66">
        <v>26</v>
      </c>
      <c r="C66" t="s">
        <v>205</v>
      </c>
      <c r="D66" t="s">
        <v>2191</v>
      </c>
      <c r="F66" t="str">
        <f t="shared" si="0"/>
        <v>{"title": "","forename": "Thomas","surname": "Scotte"}</v>
      </c>
    </row>
    <row r="67" spans="1:6" x14ac:dyDescent="0.25">
      <c r="A67">
        <v>66</v>
      </c>
      <c r="B67">
        <v>26</v>
      </c>
      <c r="C67" t="s">
        <v>2070</v>
      </c>
      <c r="D67" t="s">
        <v>2192</v>
      </c>
      <c r="F67" t="str">
        <f t="shared" ref="F67:F69" si="1">_xlfn.CONCAT("{",_xlfn.CONCAT("""title"": """,E67,""","),_xlfn.CONCAT("""forename"": """,C67,""","),_xlfn.CONCAT("""surname"": """,D67,""""),"}")</f>
        <v>{"title": "","forename": "Humphrey","surname": "Hal_"}</v>
      </c>
    </row>
    <row r="68" spans="1:6" x14ac:dyDescent="0.25">
      <c r="A68">
        <v>67</v>
      </c>
      <c r="B68">
        <v>26</v>
      </c>
      <c r="C68" t="s">
        <v>192</v>
      </c>
      <c r="D68" t="s">
        <v>1312</v>
      </c>
      <c r="F68" t="str">
        <f t="shared" si="1"/>
        <v>{"title": "","forename": "William","surname": "Cromer"}</v>
      </c>
    </row>
    <row r="69" spans="1:6" x14ac:dyDescent="0.25">
      <c r="A69">
        <v>68</v>
      </c>
      <c r="B69">
        <v>26</v>
      </c>
      <c r="C69" t="s">
        <v>166</v>
      </c>
      <c r="D69" t="s">
        <v>2193</v>
      </c>
      <c r="F69" t="str">
        <f t="shared" si="1"/>
        <v>{"title": "","forename": "John","surname": "Tufton"}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B40E-88E2-4DE3-A2CC-9283EF2B7245}">
  <dimension ref="A1:AI358"/>
  <sheetViews>
    <sheetView workbookViewId="0">
      <pane xSplit="7" ySplit="1" topLeftCell="H20" activePane="bottomRight" state="frozen"/>
      <selection pane="topRight" activeCell="H1" sqref="H1"/>
      <selection pane="bottomLeft" activeCell="A2" sqref="A2"/>
      <selection pane="bottomRight" activeCell="AB1" sqref="AB1:AB1048576"/>
    </sheetView>
  </sheetViews>
  <sheetFormatPr defaultColWidth="10.28515625" defaultRowHeight="15" x14ac:dyDescent="0.25"/>
  <cols>
    <col min="1" max="1" width="5" style="14" bestFit="1" customWidth="1"/>
    <col min="2" max="2" width="3.7109375" style="13" bestFit="1" customWidth="1"/>
    <col min="3" max="3" width="11.85546875" style="13" bestFit="1" customWidth="1"/>
    <col min="4" max="4" width="5.7109375" style="14" bestFit="1" customWidth="1"/>
    <col min="5" max="5" width="32.140625" style="25" customWidth="1"/>
    <col min="6" max="7" width="15.85546875" style="25" customWidth="1"/>
    <col min="8" max="8" width="10.28515625" style="11" bestFit="1" customWidth="1"/>
    <col min="9" max="9" width="21.140625" style="13" bestFit="1" customWidth="1"/>
    <col min="10" max="10" width="9.28515625" style="13" bestFit="1" customWidth="1"/>
    <col min="11" max="11" width="9.28515625" style="13" customWidth="1"/>
    <col min="12" max="12" width="5.28515625" style="14" customWidth="1"/>
    <col min="13" max="14" width="4" style="14" customWidth="1"/>
    <col min="15" max="15" width="5.140625" style="14" customWidth="1"/>
    <col min="16" max="16" width="3.7109375" style="14" bestFit="1" customWidth="1"/>
    <col min="17" max="17" width="3.7109375" style="15" customWidth="1"/>
    <col min="18" max="19" width="3.7109375" style="12" customWidth="1"/>
    <col min="20" max="20" width="3.7109375" style="15" customWidth="1"/>
    <col min="21" max="22" width="5.28515625" style="14" customWidth="1"/>
    <col min="23" max="23" width="3.85546875" style="14" customWidth="1"/>
    <col min="24" max="24" width="4.28515625" style="14" customWidth="1"/>
    <col min="25" max="25" width="12" style="14" customWidth="1"/>
    <col min="26" max="26" width="4.28515625" style="14" customWidth="1"/>
    <col min="27" max="28" width="7" style="14" customWidth="1"/>
    <col min="29" max="29" width="18.7109375" style="13" bestFit="1" customWidth="1"/>
    <col min="30" max="30" width="15.5703125" style="13" bestFit="1" customWidth="1"/>
    <col min="31" max="31" width="4.140625" style="13" bestFit="1" customWidth="1"/>
    <col min="32" max="32" width="11.5703125" style="13" bestFit="1" customWidth="1"/>
    <col min="33" max="33" width="76" style="8" customWidth="1"/>
    <col min="34" max="16384" width="10.28515625" style="13"/>
  </cols>
  <sheetData>
    <row r="1" spans="1:35" s="5" customFormat="1" ht="143.25" customHeight="1" x14ac:dyDescent="0.25">
      <c r="A1" s="5" t="s">
        <v>42</v>
      </c>
      <c r="B1" s="5" t="s">
        <v>41</v>
      </c>
      <c r="C1" s="5" t="s">
        <v>1</v>
      </c>
      <c r="D1" s="5" t="s">
        <v>17</v>
      </c>
      <c r="E1" s="24" t="s">
        <v>4</v>
      </c>
      <c r="F1" s="24" t="s">
        <v>2326</v>
      </c>
      <c r="G1" s="24" t="s">
        <v>2312</v>
      </c>
      <c r="H1" s="5" t="s">
        <v>5</v>
      </c>
      <c r="I1" s="5" t="s">
        <v>11</v>
      </c>
      <c r="J1" s="5" t="s">
        <v>14</v>
      </c>
      <c r="K1" s="5" t="s">
        <v>1682</v>
      </c>
      <c r="L1" s="5" t="s">
        <v>478</v>
      </c>
      <c r="M1" s="5" t="s">
        <v>477</v>
      </c>
      <c r="N1" s="5" t="s">
        <v>2195</v>
      </c>
      <c r="O1" s="5" t="s">
        <v>512</v>
      </c>
      <c r="P1" s="5" t="s">
        <v>8</v>
      </c>
      <c r="Q1" s="6" t="s">
        <v>243</v>
      </c>
      <c r="R1" s="6" t="s">
        <v>1060</v>
      </c>
      <c r="S1" s="6" t="s">
        <v>1825</v>
      </c>
      <c r="T1" s="6" t="s">
        <v>513</v>
      </c>
      <c r="U1" s="5" t="s">
        <v>514</v>
      </c>
      <c r="V1" s="5" t="s">
        <v>515</v>
      </c>
      <c r="W1" s="5" t="s">
        <v>709</v>
      </c>
      <c r="X1" s="5" t="s">
        <v>2401</v>
      </c>
      <c r="Y1" s="5" t="s">
        <v>2402</v>
      </c>
      <c r="Z1" s="5" t="s">
        <v>83</v>
      </c>
      <c r="AA1" s="5" t="s">
        <v>482</v>
      </c>
      <c r="AB1" s="5" t="s">
        <v>2403</v>
      </c>
      <c r="AC1" s="5" t="s">
        <v>18</v>
      </c>
      <c r="AD1" s="5" t="s">
        <v>20</v>
      </c>
      <c r="AE1" s="5" t="s">
        <v>21</v>
      </c>
      <c r="AF1" s="5" t="s">
        <v>347</v>
      </c>
      <c r="AG1" s="5" t="s">
        <v>30</v>
      </c>
      <c r="AH1" s="5" t="s">
        <v>2396</v>
      </c>
      <c r="AI1" s="5" t="s">
        <v>2397</v>
      </c>
    </row>
    <row r="2" spans="1:35" x14ac:dyDescent="0.25">
      <c r="A2" s="14">
        <v>1</v>
      </c>
      <c r="B2" s="13">
        <v>12</v>
      </c>
      <c r="C2" s="13">
        <f>VLOOKUP(B2,Counties!A:D,2)</f>
        <v>38</v>
      </c>
      <c r="D2" s="14">
        <v>6</v>
      </c>
      <c r="E2" s="25" t="s">
        <v>6</v>
      </c>
      <c r="G2" s="25">
        <v>525</v>
      </c>
      <c r="H2" s="11" t="s">
        <v>7</v>
      </c>
      <c r="L2" s="14">
        <v>14</v>
      </c>
      <c r="P2" s="14">
        <v>0</v>
      </c>
      <c r="X2" s="14">
        <v>0</v>
      </c>
      <c r="Y2" s="14" t="s">
        <v>2399</v>
      </c>
      <c r="AB2" s="14" t="s">
        <v>2399</v>
      </c>
      <c r="AH2" s="13" t="str" cm="1">
        <f t="array" ref="AH2">IFERROR("[" &amp; _xlfn.TEXTJOIN(",", TRUE, _xlfn._xlws.FILTER(Deputies!$G:$G, Deputies!$B:$B = A2)) &amp; "]", "")</f>
        <v>[{"title": "gent","forename": "John","surname": "Pattyson"},{"title": "","forename": "William","surname": "Lydall"}]</v>
      </c>
      <c r="AI2" s="13" t="str" cm="1">
        <f t="array" ref="AI2">IFERROR("[" &amp; _xlfn.TEXTJOIN(",", TRUE, _xlfn._xlws.FILTER(Vessels!$O:$O, Vessels!$B:$B = A2)) &amp; "]", "")</f>
        <v/>
      </c>
    </row>
    <row r="3" spans="1:35" x14ac:dyDescent="0.25">
      <c r="A3" s="14">
        <v>2</v>
      </c>
      <c r="B3" s="13">
        <v>12</v>
      </c>
      <c r="C3" s="13">
        <f>VLOOKUP(B3,Counties!A:D,2)</f>
        <v>38</v>
      </c>
      <c r="D3" s="14">
        <v>6</v>
      </c>
      <c r="E3" s="25" t="s">
        <v>9</v>
      </c>
      <c r="G3" s="25">
        <v>524</v>
      </c>
      <c r="H3" s="11" t="s">
        <v>7</v>
      </c>
      <c r="L3" s="14">
        <v>10</v>
      </c>
      <c r="P3" s="14">
        <v>0</v>
      </c>
      <c r="X3" s="14">
        <v>0</v>
      </c>
      <c r="Y3" s="14" t="s">
        <v>2399</v>
      </c>
      <c r="AB3" s="14" t="s">
        <v>2399</v>
      </c>
      <c r="AH3" s="13" t="str" cm="1">
        <f t="array" ref="AH3">IFERROR("[" &amp; _xlfn.TEXTJOIN(",", TRUE, _xlfn._xlws.FILTER(Deputies!$G:$G, Deputies!$B:$B = A3)) &amp; "]", "")</f>
        <v>[{"title": "","forename": "Edward","surname": "Musgrave"},{"title": "","forename": "Hugh","surname": "Stamper"},{"title": "","forename": "John","surname": "Hewet"},{"title": "","forename": "Guye","surname": "Talyer"}]</v>
      </c>
      <c r="AI3" s="13" t="str" cm="1">
        <f t="array" ref="AI3">IFERROR("[" &amp; _xlfn.TEXTJOIN(",", TRUE, _xlfn._xlws.FILTER(Vessels!$O:$O, Vessels!$B:$B = A3)) &amp; "]", "")</f>
        <v/>
      </c>
    </row>
    <row r="4" spans="1:35" x14ac:dyDescent="0.25">
      <c r="A4" s="14">
        <v>3</v>
      </c>
      <c r="B4" s="13">
        <v>12</v>
      </c>
      <c r="C4" s="13">
        <f>VLOOKUP(B4,Counties!A:D,2)</f>
        <v>38</v>
      </c>
      <c r="D4" s="14">
        <v>6</v>
      </c>
      <c r="E4" s="25" t="s">
        <v>10</v>
      </c>
      <c r="G4" s="25">
        <v>200</v>
      </c>
      <c r="H4" s="11" t="s">
        <v>7</v>
      </c>
      <c r="I4" s="13" t="s">
        <v>12</v>
      </c>
      <c r="J4" s="13" t="s">
        <v>15</v>
      </c>
      <c r="L4" s="14">
        <v>12</v>
      </c>
      <c r="P4" s="14">
        <v>0</v>
      </c>
      <c r="X4" s="14">
        <v>0</v>
      </c>
      <c r="Y4" s="14" t="s">
        <v>2399</v>
      </c>
      <c r="AB4" s="14" t="s">
        <v>2399</v>
      </c>
      <c r="AH4" s="13" t="str" cm="1">
        <f t="array" ref="AH4">IFERROR("[" &amp; _xlfn.TEXTJOIN(",", TRUE, _xlfn._xlws.FILTER(Deputies!$G:$G, Deputies!$B:$B = A4)) &amp; "]", "")</f>
        <v>[{"title": "Esq","forename": "John","surname": "*"},{"title": "gent","forename": "Robert","surname": "Thwates"},{"title": "gent","forename": "Thomas","surname": "Thwates"},{"title": "","forename": "John","surname": "Osmotherley"}]</v>
      </c>
      <c r="AI4" s="13" t="str" cm="1">
        <f t="array" ref="AI4">IFERROR("[" &amp; _xlfn.TEXTJOIN(",", TRUE, _xlfn._xlws.FILTER(Vessels!$O:$O, Vessels!$B:$B = A4)) &amp; "]", "")</f>
        <v/>
      </c>
    </row>
    <row r="5" spans="1:35" x14ac:dyDescent="0.25">
      <c r="A5" s="14">
        <v>4</v>
      </c>
      <c r="B5" s="13">
        <v>12</v>
      </c>
      <c r="C5" s="13">
        <f>VLOOKUP(B5,Counties!A:D,2)</f>
        <v>38</v>
      </c>
      <c r="D5" s="14" t="s">
        <v>24</v>
      </c>
      <c r="E5" s="25" t="s">
        <v>13</v>
      </c>
      <c r="G5" s="25">
        <v>199</v>
      </c>
      <c r="H5" s="11" t="s">
        <v>7</v>
      </c>
      <c r="I5" s="13" t="s">
        <v>13</v>
      </c>
      <c r="J5" s="13" t="s">
        <v>16</v>
      </c>
      <c r="L5" s="14">
        <v>30</v>
      </c>
      <c r="P5" s="14">
        <v>0</v>
      </c>
      <c r="X5" s="14">
        <v>0</v>
      </c>
      <c r="Y5" s="14" t="s">
        <v>2399</v>
      </c>
      <c r="AB5" s="14">
        <v>9</v>
      </c>
      <c r="AC5" s="13" t="s">
        <v>19</v>
      </c>
      <c r="AD5" s="13" t="s">
        <v>22</v>
      </c>
      <c r="AE5" s="13" t="s">
        <v>23</v>
      </c>
      <c r="AH5" s="13" t="str" cm="1">
        <f t="array" ref="AH5">IFERROR("[" &amp; _xlfn.TEXTJOIN(",", TRUE, _xlfn._xlws.FILTER(Deputies!$G:$G, Deputies!$B:$B = A5)) &amp; "]", "")</f>
        <v>[{"title": "gent","forename": "John","surname": "Curwen"},{"title": "gent","forename": "William","surname": "Curwen"},{"title": "","forename": "George","surname": "Hewetson"},{"title": "","forename": "Thomas","surname": "Sc*"}]</v>
      </c>
      <c r="AI5" s="13" t="str" cm="1">
        <f t="array" ref="AI5">IFERROR("[" &amp; _xlfn.TEXTJOIN(",", TRUE, _xlfn._xlws.FILTER(Vessels!$O:$O, Vessels!$B:$B = A5)) &amp; "]", "")</f>
        <v>[{"type": "Pickerde","name": "","tonnage": "7-8","owners": "John Daye","master": "","mariners_per_vessel": "","boys": "","fishermen_per_vessel": "3","notes": ""},{"type": "Pickerde","name": "","tonnage": "7-8","owners": "John Sybson","master": "","mariners_per_vessel": "","boys": "","fishermen_per_vessel": "3","notes": ""},{"type": "Pickerde","name": "","tonnage": "7-8","owners": "Leonard Hodgson","master": "","mariners_per_vessel": "","boys": "","fishermen_per_vessel": "3","notes": ""}]</v>
      </c>
    </row>
    <row r="6" spans="1:35" x14ac:dyDescent="0.25">
      <c r="A6" s="14">
        <v>5</v>
      </c>
      <c r="B6" s="13">
        <v>12</v>
      </c>
      <c r="C6" s="13">
        <f>VLOOKUP(B6,Counties!A:D,2)</f>
        <v>38</v>
      </c>
      <c r="D6" s="14">
        <v>7</v>
      </c>
      <c r="E6" s="25" t="s">
        <v>25</v>
      </c>
      <c r="G6" s="25">
        <v>683</v>
      </c>
      <c r="H6" s="11" t="s">
        <v>7</v>
      </c>
      <c r="J6" s="13" t="s">
        <v>26</v>
      </c>
      <c r="L6" s="14" t="s">
        <v>27</v>
      </c>
      <c r="P6" s="14">
        <v>0</v>
      </c>
      <c r="X6" s="14">
        <v>0</v>
      </c>
      <c r="Y6" s="14" t="s">
        <v>2399</v>
      </c>
      <c r="AB6" s="14">
        <v>21</v>
      </c>
      <c r="AC6" s="13" t="s">
        <v>19</v>
      </c>
      <c r="AD6" s="13" t="s">
        <v>29</v>
      </c>
      <c r="AE6" s="13" t="s">
        <v>23</v>
      </c>
      <c r="AH6" s="13" t="str" cm="1">
        <f t="array" ref="AH6">IFERROR("[" &amp; _xlfn.TEXTJOIN(",", TRUE, _xlfn._xlws.FILTER(Deputies!$G:$G, Deputies!$B:$B = A6)) &amp; "]", "")</f>
        <v>[{"title": "","forename": "William","surname": "Fisher"},{"title": "","forename": "William","surname": "Gillyet"},{"title": "","forename": "Anthony","surname": "Lawrence"}]</v>
      </c>
      <c r="AI6" s="13" t="str" cm="1">
        <f t="array" ref="AI6">IFERROR("[" &amp; _xlfn.TEXTJOIN(",", TRUE, _xlfn._xlws.FILTER(Vessels!$O:$O, Vessels!$B:$B = A6)) &amp; "]", "")</f>
        <v>[{"type": "Pickerde","name": "","tonnage": "7-9","owners": "Thomas Lawrence","master": "","mariners_per_vessel": "","boys": "","fishermen_per_vessel": "3","notes": ""},{"type": "Pickerde","name": "","tonnage": "7-9","owners": "John Willkinson","master": "","mariners_per_vessel": "","boys": "","fishermen_per_vessel": "3","notes": ""},{"type": "Pickerde","name": "","tonnage": "7-9","owners": "John Johnson","master": "","mariners_per_vessel": "","boys": "","fishermen_per_vessel": "3","notes": ""},{"type": "Pickerde","name": "","tonnage": "7-9","owners": "Christopher Grayson","master": "","mariners_per_vessel": "","boys": "","fishermen_per_vessel": "3","notes": ""},{"type": "Pickerde","name": "","tonnage": "7-9","owners": "James Woodhall","master": "","mariners_per_vessel": "","boys": "","fishermen_per_vessel": "3","notes": ""},{"type": "Pickerde","name": "","tonnage": "7-9","owners": "Anthony Rodderye","master": "","mariners_per_vessel": "","boys": "","fishermen_per_vessel": "3","notes": ""},{"type": "Pickerde","name": "","tonnage": "7-9","owners": "Guy Sanderson","master": "","mariners_per_vessel": "","boys": "","fishermen_per_vessel": "3","notes": ""}]</v>
      </c>
    </row>
    <row r="7" spans="1:35" x14ac:dyDescent="0.25">
      <c r="A7" s="14">
        <v>6</v>
      </c>
      <c r="B7" s="13">
        <v>12</v>
      </c>
      <c r="C7" s="13">
        <f>VLOOKUP(B7,Counties!A:D,2)</f>
        <v>38</v>
      </c>
      <c r="D7" s="14">
        <v>7</v>
      </c>
      <c r="E7" s="25" t="s">
        <v>31</v>
      </c>
      <c r="G7" s="25">
        <v>197</v>
      </c>
      <c r="H7" s="11" t="s">
        <v>7</v>
      </c>
      <c r="I7" s="13" t="s">
        <v>31</v>
      </c>
      <c r="J7" s="13" t="s">
        <v>15</v>
      </c>
      <c r="L7" s="14">
        <v>6</v>
      </c>
      <c r="P7" s="14">
        <v>0</v>
      </c>
      <c r="X7" s="14">
        <v>0</v>
      </c>
      <c r="Y7" s="14" t="s">
        <v>2399</v>
      </c>
      <c r="AB7" s="14" t="s">
        <v>2399</v>
      </c>
      <c r="AC7" s="13" t="s">
        <v>19</v>
      </c>
      <c r="AD7" s="13" t="s">
        <v>29</v>
      </c>
      <c r="AE7" s="13" t="s">
        <v>23</v>
      </c>
      <c r="AH7" s="13" t="str" cm="1">
        <f t="array" ref="AH7">IFERROR("[" &amp; _xlfn.TEXTJOIN(",", TRUE, _xlfn._xlws.FILTER(Deputies!$G:$G, Deputies!$B:$B = A7)) &amp; "]", "")</f>
        <v>[{"title": "gent","forename": "Robert","surname": "*"},{"title": "gent","forename": "Leonard","surname": "Brisco"},{"title": "","forename": "Edmund","surname": "Ribton*"},{"title": "","forename": "Robert","surname": "L*"}]</v>
      </c>
      <c r="AI7" s="13" t="str" cm="1">
        <f t="array" ref="AI7">IFERROR("[" &amp; _xlfn.TEXTJOIN(",", TRUE, _xlfn._xlws.FILTER(Vessels!$O:$O, Vessels!$B:$B = A7)) &amp; "]", "")</f>
        <v>[{"type": "Pickerde","name": "Bee","tonnage": "9","owners": "Thomas Mylner","master": "","mariners_per_vessel": "","boys": "","fishermen_per_vessel": "","notes": ""}]</v>
      </c>
    </row>
    <row r="8" spans="1:35" x14ac:dyDescent="0.25">
      <c r="A8" s="14">
        <v>7</v>
      </c>
      <c r="B8" s="13">
        <v>12</v>
      </c>
      <c r="C8" s="13">
        <f>VLOOKUP(B8,Counties!A:D,2)</f>
        <v>38</v>
      </c>
      <c r="D8" s="14">
        <v>7</v>
      </c>
      <c r="E8" s="25" t="s">
        <v>33</v>
      </c>
      <c r="G8" s="25">
        <v>297</v>
      </c>
      <c r="H8" s="11" t="s">
        <v>7</v>
      </c>
      <c r="I8" s="13" t="s">
        <v>33</v>
      </c>
      <c r="L8" s="14">
        <v>10</v>
      </c>
      <c r="P8" s="14">
        <v>0</v>
      </c>
      <c r="X8" s="14">
        <v>0</v>
      </c>
      <c r="Y8" s="14" t="s">
        <v>2399</v>
      </c>
      <c r="AB8" s="14">
        <v>16</v>
      </c>
      <c r="AC8" s="13" t="s">
        <v>19</v>
      </c>
      <c r="AD8" s="13" t="s">
        <v>22</v>
      </c>
      <c r="AE8" s="13" t="s">
        <v>23</v>
      </c>
      <c r="AG8" s="8" t="s">
        <v>34</v>
      </c>
      <c r="AH8" s="13" t="str" cm="1">
        <f t="array" ref="AH8">IFERROR("[" &amp; _xlfn.TEXTJOIN(",", TRUE, _xlfn._xlws.FILTER(Deputies!$G:$G, Deputies!$B:$B = A8)) &amp; "]", "")</f>
        <v>[{"title": "","forename": "Nicholas","surname": "Moore"},{"title": "","forename": "Thomas","surname": "Frewe*"},{"title": "","forename": "Giles","surname": "Wanker"},{"title": "","forename": "Thomas","surname": "Brownrigge"}]</v>
      </c>
      <c r="AI8" s="13" t="str" cm="1">
        <f t="array" ref="AI8">IFERROR("[" &amp; _xlfn.TEXTJOIN(",", TRUE, _xlfn._xlws.FILTER(Vessels!$O:$O, Vessels!$B:$B = A8)) &amp; "]", "")</f>
        <v>[{"type": "Pickerde","name": "","tonnage": "9-10","owners": "Walter Cadye","master": "","mariners_per_vessel": "","boys": "","fishermen_per_vessel": "4","notes": ""},{"type": "Pickerde","name": "","tonnage": "9-10","owners": "William Cadye","master": "","mariners_per_vessel": "","boys": "","fishermen_per_vessel": "4","notes": ""},{"type": "Pickerde","name": "","tonnage": "9-10","owners": "William Couplande","master": "","mariners_per_vessel": "","boys": "","fishermen_per_vessel": "4","notes": ""},{"type": "Pickerde","name": "","tonnage": "9-10","owners": "Nicolas Harbet","master": "","mariners_per_vessel": "","boys": "","fishermen_per_vessel": "4","notes": ""}]</v>
      </c>
    </row>
    <row r="9" spans="1:35" x14ac:dyDescent="0.25">
      <c r="A9" s="14">
        <v>8</v>
      </c>
      <c r="B9" s="13">
        <v>12</v>
      </c>
      <c r="C9" s="13">
        <f>VLOOKUP(B9,Counties!A:D,2)</f>
        <v>38</v>
      </c>
      <c r="D9" s="14">
        <v>7</v>
      </c>
      <c r="E9" s="25" t="s">
        <v>35</v>
      </c>
      <c r="G9" s="25">
        <v>684</v>
      </c>
      <c r="H9" s="11" t="s">
        <v>7</v>
      </c>
      <c r="J9" s="13" t="s">
        <v>26</v>
      </c>
      <c r="L9" s="14" t="s">
        <v>27</v>
      </c>
      <c r="P9" s="14">
        <v>0</v>
      </c>
      <c r="X9" s="14">
        <v>0</v>
      </c>
      <c r="Y9" s="14" t="s">
        <v>2399</v>
      </c>
      <c r="AB9" s="14" t="s">
        <v>2399</v>
      </c>
      <c r="AH9" s="13" t="str" cm="1">
        <f t="array" ref="AH9">IFERROR("[" &amp; _xlfn.TEXTJOIN(",", TRUE, _xlfn._xlws.FILTER(Deputies!$G:$G, Deputies!$B:$B = A9)) &amp; "]", "")</f>
        <v>[{"title": "gent","forename": "Ralphe","surname": "Lat*"},{"title": "","forename": "Thomas","surname": "Foxe"},{"title": "","forename": "Thomas","surname": "Dicconsor"},{"title": "","forename": "John","surname": "Foxe"}]</v>
      </c>
      <c r="AI9" s="13" t="str" cm="1">
        <f t="array" ref="AI9">IFERROR("[" &amp; _xlfn.TEXTJOIN(",", TRUE, _xlfn._xlws.FILTER(Vessels!$O:$O, Vessels!$B:$B = A9)) &amp; "]", "")</f>
        <v/>
      </c>
    </row>
    <row r="10" spans="1:35" ht="30" x14ac:dyDescent="0.25">
      <c r="A10" s="14">
        <v>9</v>
      </c>
      <c r="B10" s="13">
        <v>16</v>
      </c>
      <c r="C10" s="13">
        <f>VLOOKUP(B10,Counties!A:D,2)</f>
        <v>16</v>
      </c>
      <c r="D10" s="14" t="s">
        <v>169</v>
      </c>
      <c r="E10" s="25" t="s">
        <v>82</v>
      </c>
      <c r="G10" s="25">
        <v>87</v>
      </c>
      <c r="I10" s="13" t="s">
        <v>82</v>
      </c>
      <c r="J10" s="13" t="s">
        <v>16</v>
      </c>
      <c r="L10" s="14">
        <v>201</v>
      </c>
      <c r="P10" s="14">
        <v>1</v>
      </c>
      <c r="Q10" s="15">
        <v>1</v>
      </c>
      <c r="Y10" s="14">
        <v>147</v>
      </c>
      <c r="AB10" s="14" t="s">
        <v>2399</v>
      </c>
      <c r="AG10" s="8" t="s">
        <v>357</v>
      </c>
      <c r="AH10" s="13" t="str" cm="1">
        <f t="array" ref="AH10">IFERROR("[" &amp; _xlfn.TEXTJOIN(",", TRUE, _xlfn._xlws.FILTER(Deputies!$G:$G, Deputies!$B:$B = A10)) &amp; "]", "")</f>
        <v>[{"title": "","forename": "John","surname": "Northerell"},{"title": "","forename": "Jenken","surname": "Reade"},{"title": "","forename": "William","surname": "Dyler"}]</v>
      </c>
      <c r="AI10" s="13" t="str" cm="1">
        <f t="array" ref="AI10">IFERROR("[" &amp; _xlfn.TEXTJOIN(",", TRUE, _xlfn._xlws.FILTER(Vessels!$O:$O, Vessels!$B:$B = A10)) &amp; "]", "")</f>
        <v>[{"type": "","name": "Magdelen","tonnage": "50","owners": "John Crooke, Christopher Havylond","master": "John Kylsbie","mariners_per_vessel": "13","boys": "2","fishermen_per_vessel": "","notes": ""},{"type": "","name": "Angell","tonnage": "50","owners": "Richard Godderd, Thomas Lamberte","master": "Thomas Lamberte","mariners_per_vessel": "13","boys": "2","fishermen_per_vessel": "","notes": ""},{"type": "","name": "Prymerose","tonnage": "30","owners": "John Crooke, Peter Coxe","master": "Peter Coxe","mariners_per_vessel": "10","boys": "2","fishermen_per_vessel": "","notes": ""},{"type": "","name": "Mynyon","tonnage": "40","owners": "John Duvit, Thomas Gylford, William Grene, John Hancok","master": "William Baker","mariners_per_vessel": "12","boys": "2","fishermen_per_vessel": "","notes": ""},{"type": "","name": "Savyor*","tonnage": "30","owners": "William Newman, John Bremble","master": "George Jackson","mariners_per_vessel": "11","boys": "1","fishermen_per_vessel": "","notes": ""},{"type": "","name": "Anne Bartram","tonnage": "20","owners": "Christopher Rose, Andrew Bartram","master": "Anthony Myller","mariners_per_vessel": "8","boys": "1","fishermen_per_vessel": "","notes": ""},{"type": "","name": "George Barton","tonnage": "20","owners": "William Baron, Nicholas Baron","master": "Henry Rooke","mariners_per_vessel": "7","boys": "1","fishermen_per_vessel": "","notes": ""},{"type": "","name": "Nicholas Pysett","tonnage": "20","owners": "Lawrens Pysett, Peter Beawcorps","master": "Lawrens Pysett","mariners_per_vessel": "7","boys": "1","fishermen_per_vessel": "","notes": ""},{"type": "","name": "Bawtylmewe","tonnage": "14","owners": "John Crooke, Ambrose Benet","master": "John Rogers","mariners_per_vessel": "5","boys": "1","fishermen_per_vessel": "","notes": ""},{"type": "","name": "Margarett","tonnage": "9","owners": "John Rogers, Jenken Rede","master": "John Hochins","mariners_per_vessel": "5","boys": "1","fishermen_per_vessel": "","notes": ""},{"type": "","name": "Lytle George","tonnage": "13","owners": "William Merent, John Rogers, John Fyelve","master": "John Leeke","mariners_per_vessel": "5","boys": "1","fishermen_per_vessel": "","notes": ""},{"type": "","name": "Trynytie Bartram","tonnage": "12","owners": "Andrew Bartram, William Pynell","master": "Philippe Bartram","mariners_per_vessel": "5","boys": "1","fishermen_per_vessel": "","notes": ""},{"type": "","name": "Mary James","tonnage": "12","owners": "Richard Godderd, Richard Edwards","master": "Richard Edwards","mariners_per_vessel": "5","boys": "1","fishermen_per_vessel": "","notes": ""},{"type": "","name": "John Evangelyst","tonnage": "18","owners": "John Crooke, Thomas Petty","master": "Leonard Nicholls","mariners_per_vessel": "8","boys": "2","fishermen_per_vessel": "","notes": ""},{"type": "","name": "Mary Reade","tonnage": "13","owners": "William Reade","master": "Mathewe Bollyn","mariners_per_vessel": "5","boys": "1","fishermen_per_vessel": "","notes": ""},{"type": "","name": "Mychaell","tonnage": "12","owners": "John Crooke, Thomas Flower, Richard Bysard","master": "Richard Bennet","mariners_per_vessel": "5","boys": "1","fishermen_per_vessel": "","notes": ""},{"type": "","name": "Jennett","tonnage": "12","owners": "Thomas Flowre, Robert Mondaye","master": "Gerrard Flowre","mariners_per_vessel": "5","boys": "1","fishermen_per_vessel": "","notes": ""},{"type": "","name": "Lyttell Nicholas","tonnage": "8","owners": "Andrew Bartram, John Fabyan, Peter Shillard","master": "John Wolridge","mariners_per_vessel": "3","boys": "1","fishermen_per_vessel": "","notes": ""},{"type": "","name": "Flowerdeluce","tonnage": "8","owners": "John Evans, Nicholas John","master": "John Kent","mariners_per_vessel": "4","boys": "1","fishermen_per_vessel": "","notes": ""},{"type": "","name": "Jonas","tonnage": "7","owners": "John Kylsbye","master": "William Pyntewyne","mariners_per_vessel": "3","boys": "","fishermen_per_vessel": "","notes": ""},{"type": "","name": "Peter","tonnage": "6","owners": "Ambrose Benet","master": "Ambrose Benet","mariners_per_vessel": "3","boys": "","fishermen_per_vessel": "","notes": ""},{"type": "","name": "Lyttle John","tonnage": "4","owners": "John Hochin","master": "Robert Oringe","mariners_per_vessel": "2","boys": "1","fishermen_per_vessel": "","notes": ""},{"type": "","name": "John","tonnage": "6","owners": "Olyver Crooke, Edward Wade","master": "Edward Wade","mariners_per_vessel": "3","boys": "","fishermen_per_vessel": "","notes": ""}]</v>
      </c>
    </row>
    <row r="11" spans="1:35" ht="45" x14ac:dyDescent="0.25">
      <c r="A11" s="14">
        <v>10</v>
      </c>
      <c r="B11" s="13">
        <v>16</v>
      </c>
      <c r="C11" s="13">
        <f>VLOOKUP(B11,Counties!A:D,2)</f>
        <v>16</v>
      </c>
      <c r="E11" s="25" t="s">
        <v>240</v>
      </c>
      <c r="F11" s="25" t="s">
        <v>239</v>
      </c>
      <c r="G11" s="25">
        <v>350</v>
      </c>
      <c r="I11" s="13" t="s">
        <v>239</v>
      </c>
      <c r="J11" s="13" t="s">
        <v>16</v>
      </c>
      <c r="L11" s="14">
        <v>150</v>
      </c>
      <c r="P11" s="14">
        <v>0</v>
      </c>
      <c r="Y11" s="14" t="s">
        <v>2399</v>
      </c>
      <c r="AB11" s="14" t="s">
        <v>2399</v>
      </c>
      <c r="AG11" s="8" t="s">
        <v>241</v>
      </c>
      <c r="AH11" s="13" t="str" cm="1">
        <f t="array" ref="AH11">IFERROR("[" &amp; _xlfn.TEXTJOIN(",", TRUE, _xlfn._xlws.FILTER(Deputies!$G:$G, Deputies!$B:$B = A11)) &amp; "]", "")</f>
        <v/>
      </c>
      <c r="AI11" s="13" t="str" cm="1">
        <f t="array" ref="AI11">IFERROR("[" &amp; _xlfn.TEXTJOIN(",", TRUE, _xlfn._xlws.FILTER(Vessels!$O:$O, Vessels!$B:$B = A11)) &amp; "]", "")</f>
        <v/>
      </c>
    </row>
    <row r="12" spans="1:35" ht="30" x14ac:dyDescent="0.25">
      <c r="A12" s="14">
        <v>11</v>
      </c>
      <c r="B12" s="13">
        <v>16</v>
      </c>
      <c r="C12" s="13">
        <f>VLOOKUP(B12,Counties!A:D,2)</f>
        <v>16</v>
      </c>
      <c r="E12" s="25" t="s">
        <v>242</v>
      </c>
      <c r="G12" s="25">
        <v>340</v>
      </c>
      <c r="H12" s="11" t="s">
        <v>7</v>
      </c>
      <c r="I12" s="13" t="s">
        <v>242</v>
      </c>
      <c r="J12" s="13" t="s">
        <v>16</v>
      </c>
      <c r="L12" s="14">
        <v>28</v>
      </c>
      <c r="P12" s="14">
        <v>1</v>
      </c>
      <c r="Q12" s="15">
        <v>1</v>
      </c>
      <c r="Y12" s="14">
        <v>2</v>
      </c>
      <c r="AB12" s="14" t="s">
        <v>2399</v>
      </c>
      <c r="AF12" s="13" t="s">
        <v>348</v>
      </c>
      <c r="AG12" s="8" t="s">
        <v>349</v>
      </c>
      <c r="AH12" s="13" t="str" cm="1">
        <f t="array" ref="AH12">IFERROR("[" &amp; _xlfn.TEXTJOIN(",", TRUE, _xlfn._xlws.FILTER(Deputies!$G:$G, Deputies!$B:$B = A12)) &amp; "]", "")</f>
        <v>[{"title": "","forename": "Simon","surname": "Labely"}]</v>
      </c>
      <c r="AI12" s="13" t="str" cm="1">
        <f t="array" ref="AI12">IFERROR("[" &amp; _xlfn.TEXTJOIN(",", TRUE, _xlfn._xlws.FILTER(Vessels!$O:$O, Vessels!$B:$B = A12)) &amp; "]", "")</f>
        <v>[{"type": "","name": "","tonnage": "10","owners": "William Gurnerd","master": "","mariners_per_vessel": "2","boys": "1","fishermen_per_vessel": "","notes": ""}]</v>
      </c>
    </row>
    <row r="13" spans="1:35" ht="30" x14ac:dyDescent="0.25">
      <c r="A13" s="14">
        <v>12</v>
      </c>
      <c r="B13" s="13">
        <v>16</v>
      </c>
      <c r="C13" s="13">
        <f>VLOOKUP(B13,Counties!A:D,2)</f>
        <v>16</v>
      </c>
      <c r="D13" s="14">
        <v>19</v>
      </c>
      <c r="E13" s="25" t="s">
        <v>353</v>
      </c>
      <c r="F13" s="25" t="s">
        <v>2268</v>
      </c>
      <c r="G13" s="25">
        <v>89</v>
      </c>
      <c r="H13" s="11" t="s">
        <v>352</v>
      </c>
      <c r="I13" s="13" t="s">
        <v>354</v>
      </c>
      <c r="J13" s="13" t="s">
        <v>16</v>
      </c>
      <c r="L13" s="14">
        <v>121</v>
      </c>
      <c r="P13" s="14">
        <v>1</v>
      </c>
      <c r="Q13" s="15" t="s">
        <v>355</v>
      </c>
      <c r="Y13" s="14">
        <v>78</v>
      </c>
      <c r="AB13" s="14" t="s">
        <v>2399</v>
      </c>
      <c r="AG13" s="8" t="s">
        <v>356</v>
      </c>
      <c r="AH13" s="13" t="str" cm="1">
        <f t="array" ref="AH13">IFERROR("[" &amp; _xlfn.TEXTJOIN(",", TRUE, _xlfn._xlws.FILTER(Deputies!$G:$G, Deputies!$B:$B = A13)) &amp; "]", "")</f>
        <v>[{"title": "","forename": "Robert","surname": "Randall"},{"title": "","forename": "Henry","surname": "Michell"},{"title": "","forename": "Thomas","surname": "Clerke"}]</v>
      </c>
      <c r="AI13" s="13" t="str" cm="1">
        <f t="array" ref="AI13">IFERROR("[" &amp; _xlfn.TEXTJOIN(",", TRUE, _xlfn._xlws.FILTER(Vessels!$O:$O, Vessels!$B:$B = A13)) &amp; "]", "")</f>
        <v>[{"type": "","name": "John Gregorie","tonnage": "80","owners": "Robert Gregorie, Bernard Man*","master": "Oliver Gregorie","mariners_per_vessel": "18","boys": "1","fishermen_per_vessel": "","notes": ""},{"type": "","name": "Mychaell","tonnage": "29","owners": "Robert Gregorie, Oliver Gregorie","master": "Herman Tytors*","mariners_per_vessel": "12","boys": "1","fishermen_per_vessel": "","notes": ""},{"type": "","name": "Elyzabethe Gregorie","tonnage": "40","owners": "Robert Gregorie","master": "Robert Gregorie","mariners_per_vessel": "13","boys": "1","fishermen_per_vessel": "","notes": ""},{"type": "","name": "George Gregorie","tonnage": "20","owners": "Robert Gregorie","master": "John Lawrens","mariners_per_vessel": "6","boys": "1","fishermen_per_vessel": "","notes": ""},{"type": "","name": "Salomon","tonnage": "32","owners": "Hugh Randall","master": "Thomas Clement","mariners_per_vessel": "12","boys": "1","fishermen_per_vessel": "","notes": ""},{"type": "","name": "Phyllyppe","tonnage": "25","owners": "Henry Veake","master": "Henry Veake","mariners_per_vessel": "7","boys": "1","fishermen_per_vessel": "","notes": ""},{"type": "","name": "Symon","tonnage": "18","owners": "John Wade","master": "Jeffraye Preston","mariners_per_vessel": "4","boys": "1","fishermen_per_vessel": "","notes": ""},{"type": "","name": "John","tonnage": "16","owners": "William Knotte, Karden Leydose","master": "Nicholas Gilberd","mariners_per_vessel": "6","boys": "","fishermen_per_vessel": "","notes": ""}]</v>
      </c>
    </row>
    <row r="14" spans="1:35" ht="45" x14ac:dyDescent="0.25">
      <c r="A14" s="14">
        <v>13</v>
      </c>
      <c r="B14" s="13">
        <v>16</v>
      </c>
      <c r="C14" s="13">
        <f>VLOOKUP(B14,Counties!A:D,2)</f>
        <v>16</v>
      </c>
      <c r="D14" s="14">
        <v>21</v>
      </c>
      <c r="E14" s="25" t="s">
        <v>386</v>
      </c>
      <c r="G14" s="25">
        <v>91</v>
      </c>
      <c r="I14" s="13" t="s">
        <v>385</v>
      </c>
      <c r="J14" s="13" t="s">
        <v>16</v>
      </c>
      <c r="L14" s="14">
        <v>178</v>
      </c>
      <c r="P14" s="14">
        <v>0</v>
      </c>
      <c r="Q14" s="15" t="s">
        <v>355</v>
      </c>
      <c r="Y14" s="14">
        <v>54</v>
      </c>
      <c r="AB14" s="14" t="s">
        <v>2399</v>
      </c>
      <c r="AG14" s="8" t="s">
        <v>391</v>
      </c>
      <c r="AH14" s="13" t="str" cm="1">
        <f t="array" ref="AH14">IFERROR("[" &amp; _xlfn.TEXTJOIN(",", TRUE, _xlfn._xlws.FILTER(Deputies!$G:$G, Deputies!$B:$B = A14)) &amp; "]", "")</f>
        <v>[{"title": "","forename": "Thomas","surname": "Churde"},{"title": "","forename": "Henry","surname": "Waye"}]</v>
      </c>
      <c r="AI14" s="13" t="str" cm="1">
        <f t="array" ref="AI14">IFERROR("[" &amp; _xlfn.TEXTJOIN(",", TRUE, _xlfn._xlws.FILTER(Vessels!$O:$O, Vessels!$B:$B = A14)) &amp; "]", "")</f>
        <v>[{"type": "","name": "Greite Anne","tonnage": "30","owners": "John Cowper, Robert Cowle","master": "Robert Peache","mariners_per_vessel": "10","boys": "2","fishermen_per_vessel": "","notes": ""},{"type": "","name": "John Evangelyste","tonnage": "28","owners": "Richard Tygens","master": "William Singleman","mariners_per_vessel": "10","boys": "1","fishermen_per_vessel": "","notes": ""},{"type": "","name": "Jesus","tonnage": "16","owners": "Richard Davidge","master": "Robert Parker","mariners_per_vessel": "6","boys": "1","fishermen_per_vessel": "","notes": ""},{"type": "","name": "Christopher","tonnage": "12","owners": "John Cowper, Richard Trygens","master": "Robert Norrington","mariners_per_vessel": "4","boys": "1","fishermen_per_vessel": "","notes": ""},{"type": "","name": "Leonard","tonnage": "6","owners": "Richard Davidge","master": "Robert Norrington","mariners_per_vessel": "3","boys": "","fishermen_per_vessel": "","notes": ""},{"type": "","name": "Prymrose","tonnage": "3","owners": "Richard Davidge","master": "Thomas Downe","mariners_per_vessel": "3","boys": "","fishermen_per_vessel": "","notes": ""},{"type": "","name": "Lyttell Anne","tonnage": "4","owners": "John Cowper","master": "John Cowper","mariners_per_vessel": "3","boys": "","fishermen_per_vessel": "","notes": ""},{"type": "","name": "Gabryell","tonnage": "6","owners": "John Wylshere","master": "John Lake","mariners_per_vessel": "4","boys": "","fishermen_per_vessel": "","notes": ""},{"type": "","name": "Sparhawke","tonnage": "6","owners": "John Wylshere, Jone Mychells","master": "John Wylshere","mariners_per_vessel": "4","boys": "","fishermen_per_vessel": "","notes": ""},{"type": "","name": "Peter","tonnage": "3","owners": "William Singleman, Walter Eyres","master": "William Franke","mariners_per_vessel": "3","boys": "","fishermen_per_vessel": "","notes": ""},{"type": "","name": "Mary","tonnage": "4","owners": "Robert Parker","master": "Robert Parker","mariners_per_vessel": "4","boys": "","fishermen_per_vessel": "","notes": ""}]</v>
      </c>
    </row>
    <row r="15" spans="1:35" ht="45" x14ac:dyDescent="0.25">
      <c r="A15" s="14">
        <v>14</v>
      </c>
      <c r="B15" s="13">
        <v>16</v>
      </c>
      <c r="C15" s="13">
        <f>VLOOKUP(B15,Counties!A:D,2)</f>
        <v>16</v>
      </c>
      <c r="D15" s="14">
        <v>23</v>
      </c>
      <c r="E15" s="25" t="s">
        <v>419</v>
      </c>
      <c r="G15" s="25">
        <v>92</v>
      </c>
      <c r="H15" s="11" t="s">
        <v>7</v>
      </c>
      <c r="I15" s="13" t="s">
        <v>420</v>
      </c>
      <c r="J15" s="13" t="s">
        <v>16</v>
      </c>
      <c r="L15" s="14">
        <v>112</v>
      </c>
      <c r="P15" s="14">
        <v>1</v>
      </c>
      <c r="Q15" s="15" t="s">
        <v>355</v>
      </c>
      <c r="Y15" s="14">
        <v>45</v>
      </c>
      <c r="AB15" s="14" t="s">
        <v>2399</v>
      </c>
      <c r="AG15" s="8" t="s">
        <v>421</v>
      </c>
      <c r="AH15" s="13" t="str" cm="1">
        <f t="array" ref="AH15">IFERROR("[" &amp; _xlfn.TEXTJOIN(",", TRUE, _xlfn._xlws.FILTER(Deputies!$G:$G, Deputies!$B:$B = A15)) &amp; "]", "")</f>
        <v>[{"title": "","forename": "John","surname": "Garlande"},{"title": "","forename": "Richard","surname": "Bockeford"}]</v>
      </c>
      <c r="AI15" s="13" t="str" cm="1">
        <f t="array" ref="AI15">IFERROR("[" &amp; _xlfn.TEXTJOIN(",", TRUE, _xlfn._xlws.FILTER(Vessels!$O:$O, Vessels!$B:$B = A15)) &amp; "]", "")</f>
        <v>[{"type": "","name": "Dragon","tonnage": "24","owners": "John Davie, Crispian White","master": "John Davie","mariners_per_vessel": "8","boys": "1","fishermen_per_vessel": "","notes": ""},{"type": "","name": "Mynyon","tonnage": "22","owners": "Robert Davye","master": "John Longe","mariners_per_vessel": "8","boys": "1","fishermen_per_vessel": "","notes": ""},{"type": "","name": "Anne Gallant","tonnage": "20","owners": "John Holcombe","master": "William Beste","mariners_per_vessel": "8","boys": "1","fishermen_per_vessel": "","notes": ""},{"type": "","name": "John","tonnage": "20","owners": "John Holcombe","master": "Richard Munck*","mariners_per_vessel": "7","boys": "1","fishermen_per_vessel": "","notes": ""},{"type": "","name": "Mathew","tonnage": "10","owners": "Robert Peter","master": "William Waller","mariners_per_vessel": "5","boys": "1","fishermen_per_vessel": "","notes": ""},{"type": "","name": "Mychaell","tonnage": "10","owners": "Thomas Davie","master": "John Davye","mariners_per_vessel": "5","boys": "1","fishermen_per_vessel": "","notes": ""},{"type": "","name": "Grace of God","tonnage": "8","owners": "James Huckwell","master": "James Huckwell","mariners_per_vessel": "4","boys": "1","fishermen_per_vessel": "","notes": ""}]</v>
      </c>
    </row>
    <row r="16" spans="1:35" x14ac:dyDescent="0.25">
      <c r="A16" s="14">
        <v>15</v>
      </c>
      <c r="B16" s="13">
        <v>16</v>
      </c>
      <c r="C16" s="13">
        <f>VLOOKUP(B16,Counties!A:D,2)</f>
        <v>16</v>
      </c>
      <c r="D16" s="14">
        <v>25</v>
      </c>
      <c r="E16" s="25" t="s">
        <v>443</v>
      </c>
      <c r="I16" s="13" t="s">
        <v>444</v>
      </c>
      <c r="J16" s="13" t="s">
        <v>445</v>
      </c>
      <c r="L16" s="14">
        <v>73</v>
      </c>
      <c r="P16" s="14">
        <v>0</v>
      </c>
      <c r="Q16" s="15" t="s">
        <v>355</v>
      </c>
      <c r="Y16" s="14">
        <v>34</v>
      </c>
      <c r="AB16" s="14" t="s">
        <v>2399</v>
      </c>
      <c r="AF16" s="13" t="s">
        <v>446</v>
      </c>
      <c r="AG16" s="8" t="s">
        <v>447</v>
      </c>
      <c r="AH16" s="13" t="str" cm="1">
        <f t="array" ref="AH16">IFERROR("[" &amp; _xlfn.TEXTJOIN(",", TRUE, _xlfn._xlws.FILTER(Deputies!$G:$G, Deputies!$B:$B = A16)) &amp; "]", "")</f>
        <v>[{"title": "","forename": "Christopher","surname": "Bettescombe"},{"title": "","forename": "Andrew","surname": "Holcombe"}]</v>
      </c>
      <c r="AI16" s="13" t="str" cm="1">
        <f t="array" ref="AI16">IFERROR("[" &amp; _xlfn.TEXTJOIN(",", TRUE, _xlfn._xlws.FILTER(Vessels!$O:$O, Vessels!$B:$B = A16)) &amp; "]", "")</f>
        <v>[{"type": "","name": "Stephen","tonnage": "18","owners": "John Stevens*","master": "*","mariners_per_vessel": "5","boys": "1","fishermen_per_vessel": "","notes": ""},{"type": "","name": "Edward","tonnage": "8","owners": "Stephen Lymbrye","master": "Roger Lymbrye","mariners_per_vessel": "3","boys": "1","fishermen_per_vessel": "","notes": ""},{"type": "","name": "Jhesus","tonnage": "7","owners": "Stephen Guppey, William Rockey","master": "William James","mariners_per_vessel": "3","boys": "1","fishermen_per_vessel": "","notes": ""},{"type": "","name": "Mathewe","tonnage": "7","owners": "John James","master": "John James","mariners_per_vessel": "3","boys": "1","fishermen_per_vessel": "","notes": ""},{"type": "","name": "Leonord","tonnage": "7","owners": "Thomas Lymbrie","master": "Thomas Lymbrie","mariners_per_vessel": "3","boys": "1","fishermen_per_vessel": "","notes": ""},{"type": "","name": "Katheryn","tonnage": "10","owners": "Sym Mylle","master": "Sym Mylle","mariners_per_vessel": "4","boys": "1","fishermen_per_vessel": "","notes": ""},{"type": "","name": "Bastyan","tonnage": "6","owners": "John Mylles","master": "John Mylles","mariners_per_vessel": "3","boys": "1","fishermen_per_vessel": "","notes": ""},{"type": "","name": "Christopher","tonnage": "10","owners": "James Barne","master": "James Barne","mariners_per_vessel": "4","boys": "1","fishermen_per_vessel": "","notes": ""},{"type": "","name": "Leonard Hownsell","tonnage": "5","owners": "John Hownsell","master": "John Hownsell","mariners_per_vessel": "3","boys": "1","fishermen_per_vessel": "","notes": ""},{"type": "","name": "Mary James","tonnage": "4","owners": "John Cooke","master": "John Cooke","mariners_per_vessel": "3","boys": "1","fishermen_per_vessel": "","notes": ""}]</v>
      </c>
    </row>
    <row r="17" spans="1:35" ht="45" x14ac:dyDescent="0.25">
      <c r="A17" s="14">
        <v>16</v>
      </c>
      <c r="B17" s="13">
        <v>17</v>
      </c>
      <c r="C17" s="13">
        <f>VLOOKUP(B17,Counties!A:D,2)</f>
        <v>22</v>
      </c>
      <c r="D17" s="14">
        <v>30</v>
      </c>
      <c r="E17" s="25" t="s">
        <v>473</v>
      </c>
      <c r="G17" s="25">
        <v>10</v>
      </c>
      <c r="H17" s="11" t="s">
        <v>16</v>
      </c>
      <c r="I17" s="13" t="s">
        <v>473</v>
      </c>
      <c r="L17" s="14">
        <v>66</v>
      </c>
      <c r="P17" s="14">
        <v>1</v>
      </c>
      <c r="Q17" s="15" t="s">
        <v>355</v>
      </c>
      <c r="X17" s="14">
        <v>0</v>
      </c>
      <c r="Y17" s="14" t="s">
        <v>2399</v>
      </c>
      <c r="AA17" s="14">
        <v>51</v>
      </c>
      <c r="AB17" s="14">
        <v>51</v>
      </c>
      <c r="AG17" s="8" t="s">
        <v>483</v>
      </c>
      <c r="AH17" s="13" t="str" cm="1">
        <f t="array" ref="AH17">IFERROR("[" &amp; _xlfn.TEXTJOIN(",", TRUE, _xlfn._xlws.FILTER(Deputies!$G:$G, Deputies!$B:$B = A17)) &amp; "]", "")</f>
        <v>[{"title": "","forename": "Michael","surname": "Tempest*"},{"title": "Esq","forename": "Richard","surname": "Conyers"},{"title": "Esq","forename": "Francis ","surname": "--bryg*"},{"title": "Esq","forename": "Robert","surname": "Conyers"},{"title": "gent","forename": "John","surname": "Fowrvard*"}]</v>
      </c>
      <c r="AI17" s="13" t="str" cm="1">
        <f t="array" ref="AI17">IFERROR("[" &amp; _xlfn.TEXTJOIN(",", TRUE, _xlfn._xlws.FILTER(Vessels!$O:$O, Vessels!$B:$B = A17)) &amp; "]", "")</f>
        <v>[{"type": "","name": "Peter","tonnage": "30","owners": "John Browne, George Smyth","master":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18" spans="1:35" x14ac:dyDescent="0.25">
      <c r="A18" s="14">
        <v>17</v>
      </c>
      <c r="B18" s="13">
        <v>17</v>
      </c>
      <c r="C18" s="13">
        <f>VLOOKUP(B18,Counties!A:D,2)</f>
        <v>22</v>
      </c>
      <c r="D18" s="14">
        <v>30</v>
      </c>
      <c r="E18" s="25" t="s">
        <v>474</v>
      </c>
      <c r="H18" s="11" t="s">
        <v>7</v>
      </c>
      <c r="P18" s="14">
        <v>0</v>
      </c>
      <c r="Q18" s="15" t="s">
        <v>355</v>
      </c>
      <c r="Y18" s="14" t="s">
        <v>2399</v>
      </c>
      <c r="AB18" s="14" t="s">
        <v>2399</v>
      </c>
      <c r="AH18" s="13" t="str" cm="1">
        <f t="array" ref="AH18">IFERROR("[" &amp; _xlfn.TEXTJOIN(",", TRUE, _xlfn._xlws.FILTER(Deputies!$G:$G, Deputies!$B:$B = A18)) &amp; "]", "")</f>
        <v/>
      </c>
      <c r="AI18" s="13" t="str" cm="1">
        <f t="array" ref="AI18">IFERROR("[" &amp; _xlfn.TEXTJOIN(",", TRUE, _xlfn._xlws.FILTER(Vessels!$O:$O, Vessels!$B:$B = A18)) &amp; "]", "")</f>
        <v/>
      </c>
    </row>
    <row r="19" spans="1:35" x14ac:dyDescent="0.25">
      <c r="A19" s="14">
        <v>18</v>
      </c>
      <c r="B19" s="13">
        <v>17</v>
      </c>
      <c r="C19" s="13">
        <f>VLOOKUP(B19,Counties!A:D,2)</f>
        <v>22</v>
      </c>
      <c r="D19" s="14">
        <v>30</v>
      </c>
      <c r="E19" s="25" t="s">
        <v>475</v>
      </c>
      <c r="F19" s="25" t="s">
        <v>2277</v>
      </c>
      <c r="G19" s="25">
        <v>228</v>
      </c>
      <c r="P19" s="14">
        <v>0</v>
      </c>
      <c r="Q19" s="15" t="s">
        <v>355</v>
      </c>
      <c r="Y19" s="14" t="s">
        <v>2399</v>
      </c>
      <c r="AB19" s="14" t="s">
        <v>2399</v>
      </c>
      <c r="AH19" s="13" t="str" cm="1">
        <f t="array" ref="AH19">IFERROR("[" &amp; _xlfn.TEXTJOIN(",", TRUE, _xlfn._xlws.FILTER(Deputies!$G:$G, Deputies!$B:$B = A19)) &amp; "]", "")</f>
        <v/>
      </c>
      <c r="AI19" s="13" t="str" cm="1">
        <f t="array" ref="AI19">IFERROR("[" &amp; _xlfn.TEXTJOIN(",", TRUE, _xlfn._xlws.FILTER(Vessels!$O:$O, Vessels!$B:$B = A19)) &amp; "]", "")</f>
        <v/>
      </c>
    </row>
    <row r="20" spans="1:35" x14ac:dyDescent="0.25">
      <c r="A20" s="14">
        <v>19</v>
      </c>
      <c r="B20" s="13">
        <v>17</v>
      </c>
      <c r="C20" s="13">
        <f>VLOOKUP(B20,Counties!A:D,2)</f>
        <v>22</v>
      </c>
      <c r="D20" s="14">
        <v>30</v>
      </c>
      <c r="E20" s="25" t="s">
        <v>476</v>
      </c>
      <c r="G20" s="25">
        <v>8</v>
      </c>
      <c r="I20" s="13" t="s">
        <v>476</v>
      </c>
      <c r="L20" s="14">
        <v>30</v>
      </c>
      <c r="P20" s="14">
        <v>0</v>
      </c>
      <c r="Q20" s="15" t="s">
        <v>355</v>
      </c>
      <c r="Y20" s="14" t="s">
        <v>2399</v>
      </c>
      <c r="AB20" s="14" t="s">
        <v>2399</v>
      </c>
      <c r="AG20" s="8" t="s">
        <v>484</v>
      </c>
      <c r="AH20" s="13" t="str" cm="1">
        <f t="array" ref="AH20">IFERROR("[" &amp; _xlfn.TEXTJOIN(",", TRUE, _xlfn._xlws.FILTER(Deputies!$G:$G, Deputies!$B:$B = A20)) &amp; "]", "")</f>
        <v/>
      </c>
      <c r="AI20" s="13" t="str" cm="1">
        <f t="array" ref="AI20">IFERROR("[" &amp; _xlfn.TEXTJOIN(",", TRUE, _xlfn._xlws.FILTER(Vessels!$O:$O, Vessels!$B:$B = A20)) &amp; "]", "")</f>
        <v/>
      </c>
    </row>
    <row r="21" spans="1:35" ht="45" x14ac:dyDescent="0.25">
      <c r="A21" s="14">
        <v>20</v>
      </c>
      <c r="B21" s="13">
        <v>17</v>
      </c>
      <c r="C21" s="13">
        <f>VLOOKUP(B21,Counties!A:D,2)</f>
        <v>22</v>
      </c>
      <c r="D21" s="14">
        <v>30</v>
      </c>
      <c r="E21" s="25" t="s">
        <v>479</v>
      </c>
      <c r="G21" s="25">
        <v>227</v>
      </c>
      <c r="L21" s="14">
        <v>50</v>
      </c>
      <c r="M21" s="14">
        <v>1</v>
      </c>
      <c r="P21" s="14">
        <v>0</v>
      </c>
      <c r="Q21" s="15" t="s">
        <v>355</v>
      </c>
      <c r="Y21" s="14" t="s">
        <v>2399</v>
      </c>
      <c r="AA21" s="14">
        <v>20</v>
      </c>
      <c r="AB21" s="14">
        <v>20</v>
      </c>
      <c r="AG21" s="8" t="s">
        <v>489</v>
      </c>
      <c r="AH21" s="13" t="str" cm="1">
        <f t="array" ref="AH21">IFERROR("[" &amp; _xlfn.TEXTJOIN(",", TRUE, _xlfn._xlws.FILTER(Deputies!$G:$G, Deputies!$B:$B = A21)) &amp; "]", "")</f>
        <v>[{"title": "gent","forename": "William","surname": "Lawson"},{"title": "gent","forename": "John","surname": "Whytehead"},{"title": "gent","forename": "George","surname": "Blakeston"},{"title": "gent","forename": "Anthony","surname": "Tomlynson"}]</v>
      </c>
      <c r="AI21" s="13" t="str" cm="1">
        <f t="array" ref="AI21">IFERROR("[" &amp; _xlfn.TEXTJOIN(",", TRUE, _xlfn._xlws.FILTER(Vessels!$O:$O, Vessels!$B:$B = A21)) &amp; "]", "")</f>
        <v>[{"type": "","name": "Uswen","tonnage": "36","owners": "John Bowmaker","master": "","mariners_per_vessel": "","boys": "","fishermen_per_vessel": "","notes": ""},{"type": "","name": "Edward","tonnage": "36","owners": "William Lawson, Edward Kytchyn","master": "","mariners_per_vessel": "","boys": "","fishermen_per_vessel": "","notes": ""},{"type": "","name": "John","tonnage": "44","owners": "William Lawson, Edward Kytchyn","master": "","mariners_per_vessel": "","boys": "","fishermen_per_vessel": "","notes": ""}]</v>
      </c>
    </row>
    <row r="22" spans="1:35" x14ac:dyDescent="0.25">
      <c r="A22" s="14">
        <v>21</v>
      </c>
      <c r="B22" s="13">
        <v>18</v>
      </c>
      <c r="C22" s="13">
        <f>VLOOKUP(B22,Counties!A:D,2)</f>
        <v>50</v>
      </c>
      <c r="D22" s="14">
        <v>34</v>
      </c>
      <c r="E22" s="25" t="s">
        <v>510</v>
      </c>
      <c r="G22" s="25">
        <v>279</v>
      </c>
      <c r="O22" s="14">
        <v>5</v>
      </c>
      <c r="T22" s="15" t="s">
        <v>403</v>
      </c>
      <c r="U22" s="14">
        <v>3</v>
      </c>
      <c r="V22" s="14">
        <v>10</v>
      </c>
      <c r="Y22" s="14" t="s">
        <v>2399</v>
      </c>
      <c r="AB22" s="14" t="s">
        <v>2399</v>
      </c>
      <c r="AH22" s="13" t="str" cm="1">
        <f t="array" ref="AH22">IFERROR("[" &amp; _xlfn.TEXTJOIN(",", TRUE, _xlfn._xlws.FILTER(Deputies!$G:$G, Deputies!$B:$B = A22)) &amp; "]", "")</f>
        <v>[{"title": "","forename": "Robert","surname": "Brooke"}]</v>
      </c>
      <c r="AI22" s="13" t="str" cm="1">
        <f t="array" ref="AI22">IFERROR("[" &amp; _xlfn.TEXTJOIN(",", TRUE, _xlfn._xlws.FILTER(Vessels!$O:$O, Vessels!$B:$B = A22)) &amp; "]", "")</f>
        <v/>
      </c>
    </row>
    <row r="23" spans="1:35" x14ac:dyDescent="0.25">
      <c r="A23" s="14">
        <v>22</v>
      </c>
      <c r="B23" s="13">
        <v>18</v>
      </c>
      <c r="C23" s="13">
        <f>VLOOKUP(B23,Counties!A:D,2)</f>
        <v>50</v>
      </c>
      <c r="D23" s="14">
        <v>34</v>
      </c>
      <c r="E23" s="25" t="s">
        <v>516</v>
      </c>
      <c r="G23" s="25">
        <v>46</v>
      </c>
      <c r="O23" s="14">
        <v>1</v>
      </c>
      <c r="T23" s="15" t="s">
        <v>481</v>
      </c>
      <c r="U23" s="14">
        <v>0</v>
      </c>
      <c r="V23" s="14">
        <v>0</v>
      </c>
      <c r="Y23" s="14" t="s">
        <v>2399</v>
      </c>
      <c r="AB23" s="14" t="s">
        <v>2399</v>
      </c>
      <c r="AH23" s="13" t="str" cm="1">
        <f t="array" ref="AH23">IFERROR("[" &amp; _xlfn.TEXTJOIN(",", TRUE, _xlfn._xlws.FILTER(Deputies!$G:$G, Deputies!$B:$B = A23)) &amp; "]", "")</f>
        <v>[{"title": "","forename": "John","surname": "Hurte"}]</v>
      </c>
      <c r="AI23" s="13" t="str" cm="1">
        <f t="array" ref="AI23">IFERROR("[" &amp; _xlfn.TEXTJOIN(",", TRUE, _xlfn._xlws.FILTER(Vessels!$O:$O, Vessels!$B:$B = A23)) &amp; "]", "")</f>
        <v/>
      </c>
    </row>
    <row r="24" spans="1:35" x14ac:dyDescent="0.25">
      <c r="A24" s="14">
        <v>23</v>
      </c>
      <c r="B24" s="13">
        <v>18</v>
      </c>
      <c r="C24" s="13">
        <f>VLOOKUP(B24,Counties!A:D,2)</f>
        <v>50</v>
      </c>
      <c r="D24" s="14">
        <v>34</v>
      </c>
      <c r="E24" s="25" t="s">
        <v>517</v>
      </c>
      <c r="G24" s="25">
        <v>685</v>
      </c>
      <c r="O24" s="14">
        <v>3</v>
      </c>
      <c r="T24" s="15" t="s">
        <v>387</v>
      </c>
      <c r="U24" s="14">
        <v>1</v>
      </c>
      <c r="V24" s="14">
        <v>5</v>
      </c>
      <c r="Y24" s="14" t="s">
        <v>2399</v>
      </c>
      <c r="AB24" s="14" t="s">
        <v>2399</v>
      </c>
      <c r="AH24" s="13" t="str" cm="1">
        <f t="array" ref="AH24">IFERROR("[" &amp; _xlfn.TEXTJOIN(",", TRUE, _xlfn._xlws.FILTER(Deputies!$G:$G, Deputies!$B:$B = A24)) &amp; "]", "")</f>
        <v>[{"title": "","forename": "Paul","surname": "Contyn"},{"title": "","forename": "William","surname": "Bamford"}]</v>
      </c>
      <c r="AI24" s="13" t="str" cm="1">
        <f t="array" ref="AI24">IFERROR("[" &amp; _xlfn.TEXTJOIN(",", TRUE, _xlfn._xlws.FILTER(Vessels!$O:$O, Vessels!$B:$B = A24)) &amp; "]", "")</f>
        <v/>
      </c>
    </row>
    <row r="25" spans="1:35" x14ac:dyDescent="0.25">
      <c r="A25" s="14">
        <v>24</v>
      </c>
      <c r="B25" s="13">
        <v>18</v>
      </c>
      <c r="C25" s="13">
        <f>VLOOKUP(B25,Counties!A:D,2)</f>
        <v>50</v>
      </c>
      <c r="D25" s="14">
        <v>34</v>
      </c>
      <c r="E25" s="25" t="s">
        <v>518</v>
      </c>
      <c r="G25" s="25">
        <v>686</v>
      </c>
      <c r="O25" s="14">
        <v>1</v>
      </c>
      <c r="T25" s="15" t="s">
        <v>481</v>
      </c>
      <c r="U25" s="14">
        <v>0</v>
      </c>
      <c r="V25" s="14">
        <v>0</v>
      </c>
      <c r="Y25" s="14" t="s">
        <v>2399</v>
      </c>
      <c r="AB25" s="14" t="s">
        <v>2399</v>
      </c>
      <c r="AH25" s="13" t="str" cm="1">
        <f t="array" ref="AH25">IFERROR("[" &amp; _xlfn.TEXTJOIN(",", TRUE, _xlfn._xlws.FILTER(Deputies!$G:$G, Deputies!$B:$B = A25)) &amp; "]", "")</f>
        <v>[{"title": "","forename": "Thomas","surname": "Godfrey"}]</v>
      </c>
      <c r="AI25" s="13" t="str" cm="1">
        <f t="array" ref="AI25">IFERROR("[" &amp; _xlfn.TEXTJOIN(",", TRUE, _xlfn._xlws.FILTER(Vessels!$O:$O, Vessels!$B:$B = A25)) &amp; "]", "")</f>
        <v/>
      </c>
    </row>
    <row r="26" spans="1:35" x14ac:dyDescent="0.25">
      <c r="A26" s="14">
        <v>25</v>
      </c>
      <c r="B26" s="13">
        <v>18</v>
      </c>
      <c r="C26" s="13">
        <f>VLOOKUP(B26,Counties!A:D,2)</f>
        <v>50</v>
      </c>
      <c r="D26" s="14">
        <v>34</v>
      </c>
      <c r="E26" s="25" t="s">
        <v>519</v>
      </c>
      <c r="G26" s="25">
        <v>687</v>
      </c>
      <c r="O26" s="14">
        <v>1</v>
      </c>
      <c r="T26" s="15" t="s">
        <v>481</v>
      </c>
      <c r="U26" s="14">
        <v>0</v>
      </c>
      <c r="V26" s="14">
        <v>0</v>
      </c>
      <c r="Y26" s="14" t="s">
        <v>2399</v>
      </c>
      <c r="AB26" s="14" t="s">
        <v>2399</v>
      </c>
      <c r="AH26" s="13" t="str" cm="1">
        <f t="array" ref="AH26">IFERROR("[" &amp; _xlfn.TEXTJOIN(",", TRUE, _xlfn._xlws.FILTER(Deputies!$G:$G, Deputies!$B:$B = A26)) &amp; "]", "")</f>
        <v>[{"title": "","forename": "Nicholas","surname": "Steward"},{"title": "","forename": "Richard","surname": "Hedge"}]</v>
      </c>
      <c r="AI26" s="13" t="str" cm="1">
        <f t="array" ref="AI26">IFERROR("[" &amp; _xlfn.TEXTJOIN(",", TRUE, _xlfn._xlws.FILTER(Vessels!$O:$O, Vessels!$B:$B = A26)) &amp; "]", "")</f>
        <v/>
      </c>
    </row>
    <row r="27" spans="1:35" x14ac:dyDescent="0.25">
      <c r="A27" s="14">
        <v>26</v>
      </c>
      <c r="B27" s="13">
        <v>18</v>
      </c>
      <c r="C27" s="13">
        <f>VLOOKUP(B27,Counties!A:D,2)</f>
        <v>50</v>
      </c>
      <c r="D27" s="14">
        <v>34</v>
      </c>
      <c r="E27" s="25" t="s">
        <v>520</v>
      </c>
      <c r="G27" s="25">
        <v>688</v>
      </c>
      <c r="O27" s="14">
        <v>1</v>
      </c>
      <c r="T27" s="15" t="s">
        <v>481</v>
      </c>
      <c r="U27" s="14">
        <v>1</v>
      </c>
      <c r="V27" s="14">
        <v>6</v>
      </c>
      <c r="Y27" s="14" t="s">
        <v>2399</v>
      </c>
      <c r="AB27" s="14" t="s">
        <v>2399</v>
      </c>
      <c r="AH27" s="13" t="str" cm="1">
        <f t="array" ref="AH27">IFERROR("[" &amp; _xlfn.TEXTJOIN(",", TRUE, _xlfn._xlws.FILTER(Deputies!$G:$G, Deputies!$B:$B = A27)) &amp; "]", "")</f>
        <v>[{"title": "","forename": "John","surname": "Powes"}]</v>
      </c>
      <c r="AI27" s="13" t="str" cm="1">
        <f t="array" ref="AI27">IFERROR("[" &amp; _xlfn.TEXTJOIN(",", TRUE, _xlfn._xlws.FILTER(Vessels!$O:$O, Vessels!$B:$B = A27)) &amp; "]", "")</f>
        <v/>
      </c>
    </row>
    <row r="28" spans="1:35" x14ac:dyDescent="0.25">
      <c r="A28" s="14">
        <v>27</v>
      </c>
      <c r="B28" s="13">
        <v>18</v>
      </c>
      <c r="C28" s="13">
        <f>VLOOKUP(B28,Counties!A:D,2)</f>
        <v>50</v>
      </c>
      <c r="D28" s="14">
        <v>34</v>
      </c>
      <c r="E28" s="25" t="s">
        <v>521</v>
      </c>
      <c r="G28" s="25">
        <v>820</v>
      </c>
      <c r="O28" s="14">
        <v>3</v>
      </c>
      <c r="T28" s="15" t="s">
        <v>355</v>
      </c>
      <c r="U28" s="14">
        <v>1</v>
      </c>
      <c r="V28" s="14">
        <v>9</v>
      </c>
      <c r="Y28" s="14" t="s">
        <v>2399</v>
      </c>
      <c r="AB28" s="14" t="s">
        <v>2399</v>
      </c>
      <c r="AH28" s="13" t="str" cm="1">
        <f t="array" ref="AH28">IFERROR("[" &amp; _xlfn.TEXTJOIN(",", TRUE, _xlfn._xlws.FILTER(Deputies!$G:$G, Deputies!$B:$B = A28)) &amp; "]", "")</f>
        <v>[{"title": "","forename": "William","surname": "Portre"},{"title": "","forename": "John","surname": "Martyn"}]</v>
      </c>
      <c r="AI28" s="13" t="str" cm="1">
        <f t="array" ref="AI28">IFERROR("[" &amp; _xlfn.TEXTJOIN(",", TRUE, _xlfn._xlws.FILTER(Vessels!$O:$O, Vessels!$B:$B = A28)) &amp; "]", "")</f>
        <v/>
      </c>
    </row>
    <row r="29" spans="1:35" x14ac:dyDescent="0.25">
      <c r="A29" s="14">
        <v>28</v>
      </c>
      <c r="B29" s="13">
        <v>18</v>
      </c>
      <c r="C29" s="13">
        <f>VLOOKUP(B29,Counties!A:D,2)</f>
        <v>50</v>
      </c>
      <c r="D29" s="14">
        <v>34</v>
      </c>
      <c r="E29" s="25" t="s">
        <v>522</v>
      </c>
      <c r="G29" s="25">
        <v>689</v>
      </c>
      <c r="O29" s="14">
        <v>2</v>
      </c>
      <c r="T29" s="15" t="s">
        <v>355</v>
      </c>
      <c r="U29" s="14">
        <v>1</v>
      </c>
      <c r="V29" s="14">
        <v>8</v>
      </c>
      <c r="Y29" s="14" t="s">
        <v>2399</v>
      </c>
      <c r="AB29" s="14" t="s">
        <v>2399</v>
      </c>
      <c r="AH29" s="13" t="str" cm="1">
        <f t="array" ref="AH29">IFERROR("[" &amp; _xlfn.TEXTJOIN(",", TRUE, _xlfn._xlws.FILTER(Deputies!$G:$G, Deputies!$B:$B = A29)) &amp; "]", "")</f>
        <v>[{"title": "","forename": "Thomas","surname": "Watson"}]</v>
      </c>
      <c r="AI29" s="13" t="str" cm="1">
        <f t="array" ref="AI29">IFERROR("[" &amp; _xlfn.TEXTJOIN(",", TRUE, _xlfn._xlws.FILTER(Vessels!$O:$O, Vessels!$B:$B = A29)) &amp; "]", "")</f>
        <v/>
      </c>
    </row>
    <row r="30" spans="1:35" x14ac:dyDescent="0.25">
      <c r="A30" s="14">
        <v>29</v>
      </c>
      <c r="B30" s="13">
        <v>18</v>
      </c>
      <c r="C30" s="13">
        <f>VLOOKUP(B30,Counties!A:D,2)</f>
        <v>50</v>
      </c>
      <c r="D30" s="14">
        <v>34</v>
      </c>
      <c r="E30" s="25" t="s">
        <v>523</v>
      </c>
      <c r="F30" s="25" t="s">
        <v>2262</v>
      </c>
      <c r="G30" s="25">
        <v>45</v>
      </c>
      <c r="O30" s="14">
        <v>4</v>
      </c>
      <c r="T30" s="15" t="s">
        <v>532</v>
      </c>
      <c r="U30" s="14">
        <v>23</v>
      </c>
      <c r="V30" s="14">
        <v>82</v>
      </c>
      <c r="Y30" s="14" t="s">
        <v>2399</v>
      </c>
      <c r="AB30" s="14" t="s">
        <v>2399</v>
      </c>
      <c r="AH30" s="13" t="str" cm="1">
        <f t="array" ref="AH30">IFERROR("[" &amp; _xlfn.TEXTJOIN(",", TRUE, _xlfn._xlws.FILTER(Deputies!$G:$G, Deputies!$B:$B = A30)) &amp; "]", "")</f>
        <v>[{"title": "","forename": "Thomas","surname": "Richemond"},{"title": "","forename": "John","surname": "Harte"},{"title": "","forename": "Fr-ye*","surname": "Brooke"},{"title": "","forename": "Thomas","surname": "Saote"}]</v>
      </c>
      <c r="AI30" s="13" t="str" cm="1">
        <f t="array" ref="AI30">IFERROR("[" &amp; _xlfn.TEXTJOIN(",", TRUE, _xlfn._xlws.FILTER(Vessels!$O:$O, Vessels!$B:$B = A30)) &amp; "]", "")</f>
        <v/>
      </c>
    </row>
    <row r="31" spans="1:35" x14ac:dyDescent="0.25">
      <c r="A31" s="14">
        <v>30</v>
      </c>
      <c r="B31" s="13">
        <v>18</v>
      </c>
      <c r="C31" s="13">
        <f>VLOOKUP(B31,Counties!A:D,2)</f>
        <v>50</v>
      </c>
      <c r="D31" s="14">
        <v>34</v>
      </c>
      <c r="E31" s="25" t="s">
        <v>524</v>
      </c>
      <c r="G31" s="25">
        <v>319</v>
      </c>
      <c r="O31" s="14">
        <v>2</v>
      </c>
      <c r="T31" s="15" t="s">
        <v>387</v>
      </c>
      <c r="U31" s="14">
        <v>2</v>
      </c>
      <c r="V31" s="14">
        <v>3</v>
      </c>
      <c r="Y31" s="14" t="s">
        <v>2399</v>
      </c>
      <c r="AB31" s="14" t="s">
        <v>2399</v>
      </c>
      <c r="AH31" s="13" t="str" cm="1">
        <f t="array" ref="AH31">IFERROR("[" &amp; _xlfn.TEXTJOIN(",", TRUE, _xlfn._xlws.FILTER(Deputies!$G:$G, Deputies!$B:$B = A31)) &amp; "]", "")</f>
        <v>[{"title": "","forename": "John","surname": "Gente"}]</v>
      </c>
      <c r="AI31" s="13" t="str" cm="1">
        <f t="array" ref="AI31">IFERROR("[" &amp; _xlfn.TEXTJOIN(",", TRUE, _xlfn._xlws.FILTER(Vessels!$O:$O, Vessels!$B:$B = A31)) &amp; "]", "")</f>
        <v/>
      </c>
    </row>
    <row r="32" spans="1:35" x14ac:dyDescent="0.25">
      <c r="A32" s="14">
        <v>31</v>
      </c>
      <c r="B32" s="13">
        <v>18</v>
      </c>
      <c r="C32" s="13">
        <f>VLOOKUP(B32,Counties!A:D,2)</f>
        <v>50</v>
      </c>
      <c r="D32" s="14">
        <v>34</v>
      </c>
      <c r="E32" s="25" t="s">
        <v>525</v>
      </c>
      <c r="G32" s="25">
        <v>690</v>
      </c>
      <c r="O32" s="14">
        <v>3</v>
      </c>
      <c r="T32" s="15" t="s">
        <v>481</v>
      </c>
      <c r="U32" s="14">
        <v>0</v>
      </c>
      <c r="V32" s="14">
        <v>0</v>
      </c>
      <c r="Y32" s="14" t="s">
        <v>2399</v>
      </c>
      <c r="AB32" s="14" t="s">
        <v>2399</v>
      </c>
      <c r="AH32" s="13" t="str" cm="1">
        <f t="array" ref="AH32">IFERROR("[" &amp; _xlfn.TEXTJOIN(",", TRUE, _xlfn._xlws.FILTER(Deputies!$G:$G, Deputies!$B:$B = A32)) &amp; "]", "")</f>
        <v>[{"title": "","forename": "Thomas","surname": "Wilkinson"}]</v>
      </c>
      <c r="AI32" s="13" t="str" cm="1">
        <f t="array" ref="AI32">IFERROR("[" &amp; _xlfn.TEXTJOIN(",", TRUE, _xlfn._xlws.FILTER(Vessels!$O:$O, Vessels!$B:$B = A32)) &amp; "]", "")</f>
        <v/>
      </c>
    </row>
    <row r="33" spans="1:35" x14ac:dyDescent="0.25">
      <c r="A33" s="14">
        <v>32</v>
      </c>
      <c r="B33" s="13">
        <v>18</v>
      </c>
      <c r="C33" s="13">
        <f>VLOOKUP(B33,Counties!A:D,2)</f>
        <v>50</v>
      </c>
      <c r="D33" s="14">
        <v>34</v>
      </c>
      <c r="E33" s="25" t="s">
        <v>526</v>
      </c>
      <c r="G33" s="25">
        <v>691</v>
      </c>
      <c r="O33" s="14">
        <v>3</v>
      </c>
      <c r="T33" s="15" t="s">
        <v>355</v>
      </c>
      <c r="U33" s="14">
        <v>1</v>
      </c>
      <c r="V33" s="14">
        <v>7</v>
      </c>
      <c r="Y33" s="14" t="s">
        <v>2399</v>
      </c>
      <c r="AB33" s="14" t="s">
        <v>2399</v>
      </c>
      <c r="AH33" s="13" t="str" cm="1">
        <f t="array" ref="AH33">IFERROR("[" &amp; _xlfn.TEXTJOIN(",", TRUE, _xlfn._xlws.FILTER(Deputies!$G:$G, Deputies!$B:$B = A33)) &amp; "]", "")</f>
        <v>[{"title": "","forename": "William","surname": "Greene"}]</v>
      </c>
      <c r="AI33" s="13" t="str" cm="1">
        <f t="array" ref="AI33">IFERROR("[" &amp; _xlfn.TEXTJOIN(",", TRUE, _xlfn._xlws.FILTER(Vessels!$O:$O, Vessels!$B:$B = A33)) &amp; "]", "")</f>
        <v/>
      </c>
    </row>
    <row r="34" spans="1:35" x14ac:dyDescent="0.25">
      <c r="A34" s="14">
        <v>33</v>
      </c>
      <c r="B34" s="13">
        <v>18</v>
      </c>
      <c r="C34" s="13">
        <f>VLOOKUP(B34,Counties!A:D,2)</f>
        <v>50</v>
      </c>
      <c r="D34" s="14">
        <v>34</v>
      </c>
      <c r="E34" s="25" t="s">
        <v>527</v>
      </c>
      <c r="F34" s="25" t="s">
        <v>2361</v>
      </c>
      <c r="G34" s="25">
        <v>692</v>
      </c>
      <c r="O34" s="14">
        <v>2</v>
      </c>
      <c r="T34" s="15" t="s">
        <v>481</v>
      </c>
      <c r="U34" s="14">
        <v>0</v>
      </c>
      <c r="V34" s="14">
        <v>2</v>
      </c>
      <c r="Y34" s="14" t="s">
        <v>2399</v>
      </c>
      <c r="AB34" s="14" t="s">
        <v>2399</v>
      </c>
      <c r="AH34" s="13" t="str" cm="1">
        <f t="array" ref="AH34">IFERROR("[" &amp; _xlfn.TEXTJOIN(",", TRUE, _xlfn._xlws.FILTER(Deputies!$G:$G, Deputies!$B:$B = A34)) &amp; "]", "")</f>
        <v>[{"title": "","forename": "Thomas","surname": "Cambrick"}]</v>
      </c>
      <c r="AI34" s="13" t="str" cm="1">
        <f t="array" ref="AI34">IFERROR("[" &amp; _xlfn.TEXTJOIN(",", TRUE, _xlfn._xlws.FILTER(Vessels!$O:$O, Vessels!$B:$B = A34)) &amp; "]", "")</f>
        <v/>
      </c>
    </row>
    <row r="35" spans="1:35" x14ac:dyDescent="0.25">
      <c r="A35" s="14">
        <v>34</v>
      </c>
      <c r="B35" s="13">
        <v>18</v>
      </c>
      <c r="C35" s="13">
        <f>VLOOKUP(B35,Counties!A:D,2)</f>
        <v>50</v>
      </c>
      <c r="D35" s="14">
        <v>34</v>
      </c>
      <c r="E35" s="25" t="s">
        <v>528</v>
      </c>
      <c r="F35" s="25" t="s">
        <v>2362</v>
      </c>
      <c r="G35" s="25">
        <v>693</v>
      </c>
      <c r="O35" s="14">
        <v>1</v>
      </c>
      <c r="T35" s="15" t="s">
        <v>481</v>
      </c>
      <c r="U35" s="14">
        <v>0</v>
      </c>
      <c r="V35" s="14">
        <v>0</v>
      </c>
      <c r="Y35" s="14" t="s">
        <v>2399</v>
      </c>
      <c r="AB35" s="14" t="s">
        <v>2399</v>
      </c>
      <c r="AH35" s="13" t="str" cm="1">
        <f t="array" ref="AH35">IFERROR("[" &amp; _xlfn.TEXTJOIN(",", TRUE, _xlfn._xlws.FILTER(Deputies!$G:$G, Deputies!$B:$B = A35)) &amp; "]", "")</f>
        <v>[{"title": "","forename": "Robert","surname": "Foxe"}]</v>
      </c>
      <c r="AI35" s="13" t="str" cm="1">
        <f t="array" ref="AI35">IFERROR("[" &amp; _xlfn.TEXTJOIN(",", TRUE, _xlfn._xlws.FILTER(Vessels!$O:$O, Vessels!$B:$B = A35)) &amp; "]", "")</f>
        <v/>
      </c>
    </row>
    <row r="36" spans="1:35" x14ac:dyDescent="0.25">
      <c r="A36" s="14">
        <v>35</v>
      </c>
      <c r="B36" s="13">
        <v>18</v>
      </c>
      <c r="C36" s="13">
        <f>VLOOKUP(B36,Counties!A:D,2)</f>
        <v>50</v>
      </c>
      <c r="D36" s="14">
        <v>34</v>
      </c>
      <c r="E36" s="25" t="s">
        <v>529</v>
      </c>
      <c r="G36" s="25">
        <v>694</v>
      </c>
      <c r="O36" s="14">
        <v>1</v>
      </c>
      <c r="T36" s="15" t="s">
        <v>481</v>
      </c>
      <c r="U36" s="14">
        <v>0</v>
      </c>
      <c r="V36" s="14">
        <v>0</v>
      </c>
      <c r="Y36" s="14" t="s">
        <v>2399</v>
      </c>
      <c r="AB36" s="14" t="s">
        <v>2399</v>
      </c>
      <c r="AH36" s="13" t="str" cm="1">
        <f t="array" ref="AH36">IFERROR("[" &amp; _xlfn.TEXTJOIN(",", TRUE, _xlfn._xlws.FILTER(Deputies!$G:$G, Deputies!$B:$B = A36)) &amp; "]", "")</f>
        <v>[{"title": "","forename": "Richard","surname": "Goosenok"}]</v>
      </c>
      <c r="AI36" s="13" t="str" cm="1">
        <f t="array" ref="AI36">IFERROR("[" &amp; _xlfn.TEXTJOIN(",", TRUE, _xlfn._xlws.FILTER(Vessels!$O:$O, Vessels!$B:$B = A36)) &amp; "]", "")</f>
        <v/>
      </c>
    </row>
    <row r="37" spans="1:35" x14ac:dyDescent="0.25">
      <c r="A37" s="14">
        <v>36</v>
      </c>
      <c r="B37" s="13">
        <v>18</v>
      </c>
      <c r="C37" s="13">
        <f>VLOOKUP(B37,Counties!A:D,2)</f>
        <v>50</v>
      </c>
      <c r="D37" s="14">
        <v>34</v>
      </c>
      <c r="E37" s="25" t="s">
        <v>530</v>
      </c>
      <c r="F37" s="25" t="s">
        <v>2363</v>
      </c>
      <c r="G37" s="25">
        <v>695</v>
      </c>
      <c r="O37" s="14">
        <v>0</v>
      </c>
      <c r="T37" s="15" t="s">
        <v>481</v>
      </c>
      <c r="U37" s="14">
        <v>0</v>
      </c>
      <c r="V37" s="14">
        <v>1</v>
      </c>
      <c r="Y37" s="14" t="s">
        <v>2399</v>
      </c>
      <c r="AB37" s="14" t="s">
        <v>2399</v>
      </c>
      <c r="AH37" s="13" t="str" cm="1">
        <f t="array" ref="AH37">IFERROR("[" &amp; _xlfn.TEXTJOIN(",", TRUE, _xlfn._xlws.FILTER(Deputies!$G:$G, Deputies!$B:$B = A37)) &amp; "]", "")</f>
        <v>[{"title": "","forename": "Simon","surname": "Fawrye"}]</v>
      </c>
      <c r="AI37" s="13" t="str" cm="1">
        <f t="array" ref="AI37">IFERROR("[" &amp; _xlfn.TEXTJOIN(",", TRUE, _xlfn._xlws.FILTER(Vessels!$O:$O, Vessels!$B:$B = A37)) &amp; "]", "")</f>
        <v/>
      </c>
    </row>
    <row r="38" spans="1:35" x14ac:dyDescent="0.25">
      <c r="A38" s="14">
        <v>37</v>
      </c>
      <c r="B38" s="13">
        <v>18</v>
      </c>
      <c r="C38" s="13">
        <f>VLOOKUP(B38,Counties!A:D,2)</f>
        <v>50</v>
      </c>
      <c r="D38" s="14">
        <v>34</v>
      </c>
      <c r="E38" s="25" t="s">
        <v>531</v>
      </c>
      <c r="F38" s="25" t="s">
        <v>2364</v>
      </c>
      <c r="G38" s="25">
        <v>696</v>
      </c>
      <c r="O38" s="14">
        <v>1</v>
      </c>
      <c r="T38" s="15" t="s">
        <v>355</v>
      </c>
      <c r="U38" s="14">
        <v>1</v>
      </c>
      <c r="V38" s="14">
        <v>4</v>
      </c>
      <c r="Y38" s="14" t="s">
        <v>2399</v>
      </c>
      <c r="AB38" s="14" t="s">
        <v>2399</v>
      </c>
      <c r="AH38" s="13" t="str" cm="1">
        <f t="array" ref="AH38">IFERROR("[" &amp; _xlfn.TEXTJOIN(",", TRUE, _xlfn._xlws.FILTER(Deputies!$G:$G, Deputies!$B:$B = A38)) &amp; "]", "")</f>
        <v>[{"title": "","forename": "Simon","surname": "Fawrye"}]</v>
      </c>
      <c r="AI38" s="13" t="str" cm="1">
        <f t="array" ref="AI38">IFERROR("[" &amp; _xlfn.TEXTJOIN(",", TRUE, _xlfn._xlws.FILTER(Vessels!$O:$O, Vessels!$B:$B = A38)) &amp; "]", "")</f>
        <v/>
      </c>
    </row>
    <row r="39" spans="1:35" x14ac:dyDescent="0.25">
      <c r="A39" s="14">
        <v>38</v>
      </c>
      <c r="B39" s="13">
        <v>18</v>
      </c>
      <c r="C39" s="13">
        <f>VLOOKUP(B39,Counties!A:D,2)</f>
        <v>50</v>
      </c>
      <c r="D39" s="14">
        <v>36</v>
      </c>
      <c r="E39" s="25" t="s">
        <v>534</v>
      </c>
      <c r="F39" s="25" t="s">
        <v>2288</v>
      </c>
      <c r="G39" s="25">
        <v>373</v>
      </c>
      <c r="O39" s="14">
        <v>5</v>
      </c>
      <c r="T39" s="15" t="s">
        <v>355</v>
      </c>
      <c r="U39" s="14">
        <v>1</v>
      </c>
      <c r="V39" s="14">
        <v>24</v>
      </c>
      <c r="Y39" s="14" t="s">
        <v>2399</v>
      </c>
      <c r="AB39" s="14" t="s">
        <v>2399</v>
      </c>
      <c r="AH39" s="13" t="str" cm="1">
        <f t="array" ref="AH39">IFERROR("[" &amp; _xlfn.TEXTJOIN(",", TRUE, _xlfn._xlws.FILTER(Deputies!$G:$G, Deputies!$B:$B = A39)) &amp; "]", "")</f>
        <v>[{"title": "","forename": "William","surname": "Huytt"},{"title": "","forename": "Roger","surname": "Woode"},{"title": "","forename": "John","surname": "Keyes"}]</v>
      </c>
      <c r="AI39" s="13" t="str" cm="1">
        <f t="array" ref="AI39">IFERROR("[" &amp; _xlfn.TEXTJOIN(",", TRUE, _xlfn._xlws.FILTER(Vessels!$O:$O, Vessels!$B:$B = A39)) &amp; "]", "")</f>
        <v/>
      </c>
    </row>
    <row r="40" spans="1:35" x14ac:dyDescent="0.25">
      <c r="A40" s="14">
        <v>39</v>
      </c>
      <c r="B40" s="13">
        <v>18</v>
      </c>
      <c r="C40" s="13">
        <f>VLOOKUP(B40,Counties!A:D,2)</f>
        <v>50</v>
      </c>
      <c r="D40" s="14">
        <v>36</v>
      </c>
      <c r="E40" s="25" t="s">
        <v>322</v>
      </c>
      <c r="G40" s="25">
        <v>48</v>
      </c>
      <c r="O40" s="14">
        <v>1</v>
      </c>
      <c r="T40" s="15" t="s">
        <v>355</v>
      </c>
      <c r="U40" s="14">
        <v>1</v>
      </c>
      <c r="V40" s="14">
        <v>5</v>
      </c>
      <c r="Y40" s="14" t="s">
        <v>2399</v>
      </c>
      <c r="AB40" s="14" t="s">
        <v>2399</v>
      </c>
      <c r="AH40" s="13" t="str" cm="1">
        <f t="array" ref="AH40">IFERROR("[" &amp; _xlfn.TEXTJOIN(",", TRUE, _xlfn._xlws.FILTER(Deputies!$G:$G, Deputies!$B:$B = A40)) &amp; "]", "")</f>
        <v>[{"title": "","forename": "William","surname": "Harrys"},{"title": "","forename": "Richard","surname": "Boller"}]</v>
      </c>
      <c r="AI40" s="13" t="str" cm="1">
        <f t="array" ref="AI40">IFERROR("[" &amp; _xlfn.TEXTJOIN(",", TRUE, _xlfn._xlws.FILTER(Vessels!$O:$O, Vessels!$B:$B = A40)) &amp; "]", "")</f>
        <v/>
      </c>
    </row>
    <row r="41" spans="1:35" x14ac:dyDescent="0.25">
      <c r="A41" s="14">
        <v>40</v>
      </c>
      <c r="B41" s="13">
        <v>18</v>
      </c>
      <c r="C41" s="13">
        <f>VLOOKUP(B41,Counties!A:D,2)</f>
        <v>50</v>
      </c>
      <c r="D41" s="14">
        <v>36</v>
      </c>
      <c r="E41" s="25" t="s">
        <v>535</v>
      </c>
      <c r="F41" s="25" t="s">
        <v>2365</v>
      </c>
      <c r="G41" s="25">
        <v>697</v>
      </c>
      <c r="O41" s="14">
        <v>5</v>
      </c>
      <c r="T41" s="15" t="s">
        <v>124</v>
      </c>
      <c r="U41" s="14">
        <v>21</v>
      </c>
      <c r="V41" s="14">
        <v>59</v>
      </c>
      <c r="Y41" s="14" t="s">
        <v>2399</v>
      </c>
      <c r="AB41" s="14" t="s">
        <v>2399</v>
      </c>
      <c r="AH41" s="13" t="str" cm="1">
        <f t="array" ref="AH41">IFERROR("[" &amp; _xlfn.TEXTJOIN(",", TRUE, _xlfn._xlws.FILTER(Deputies!$G:$G, Deputies!$B:$B = A41)) &amp; "]", "")</f>
        <v>[{"title": "","forename": "Richard","surname": "Sympson"},{"title": "","forename": "John","surname": "Marshall"},{"title": "","forename": "John","surname": "Marchant"}]</v>
      </c>
      <c r="AI41" s="13" t="str" cm="1">
        <f t="array" ref="AI41">IFERROR("[" &amp; _xlfn.TEXTJOIN(",", TRUE, _xlfn._xlws.FILTER(Vessels!$O:$O, Vessels!$B:$B = A41)) &amp; "]", "")</f>
        <v/>
      </c>
    </row>
    <row r="42" spans="1:35" x14ac:dyDescent="0.25">
      <c r="A42" s="14">
        <v>41</v>
      </c>
      <c r="B42" s="13">
        <v>18</v>
      </c>
      <c r="C42" s="13">
        <f>VLOOKUP(B42,Counties!A:D,2)</f>
        <v>50</v>
      </c>
      <c r="D42" s="14">
        <v>36</v>
      </c>
      <c r="E42" s="25" t="s">
        <v>536</v>
      </c>
      <c r="F42" s="25" t="s">
        <v>2299</v>
      </c>
      <c r="G42" s="25">
        <v>541</v>
      </c>
      <c r="O42" s="14">
        <v>1</v>
      </c>
      <c r="T42" s="15" t="s">
        <v>481</v>
      </c>
      <c r="U42" s="14">
        <v>0</v>
      </c>
      <c r="V42" s="14">
        <v>7</v>
      </c>
      <c r="Y42" s="14" t="s">
        <v>2399</v>
      </c>
      <c r="AB42" s="14" t="s">
        <v>2399</v>
      </c>
      <c r="AH42" s="13" t="str" cm="1">
        <f t="array" ref="AH42">IFERROR("[" &amp; _xlfn.TEXTJOIN(",", TRUE, _xlfn._xlws.FILTER(Deputies!$G:$G, Deputies!$B:$B = A42)) &amp; "]", "")</f>
        <v>[{"title": "","forename": "John","surname": "Heyward"}]</v>
      </c>
      <c r="AI42" s="13" t="str" cm="1">
        <f t="array" ref="AI42">IFERROR("[" &amp; _xlfn.TEXTJOIN(",", TRUE, _xlfn._xlws.FILTER(Vessels!$O:$O, Vessels!$B:$B = A42)) &amp; "]", "")</f>
        <v/>
      </c>
    </row>
    <row r="43" spans="1:35" x14ac:dyDescent="0.25">
      <c r="A43" s="14">
        <v>42</v>
      </c>
      <c r="B43" s="13">
        <v>18</v>
      </c>
      <c r="C43" s="13">
        <f>VLOOKUP(B43,Counties!A:D,2)</f>
        <v>50</v>
      </c>
      <c r="D43" s="14">
        <v>36</v>
      </c>
      <c r="E43" s="25" t="s">
        <v>537</v>
      </c>
      <c r="F43" s="25" t="s">
        <v>537</v>
      </c>
      <c r="G43" s="25">
        <v>49</v>
      </c>
      <c r="O43" s="14">
        <v>1</v>
      </c>
      <c r="T43" s="15" t="s">
        <v>128</v>
      </c>
      <c r="U43" s="14">
        <v>12</v>
      </c>
      <c r="V43" s="14">
        <v>2</v>
      </c>
      <c r="Y43" s="14" t="s">
        <v>2399</v>
      </c>
      <c r="AB43" s="14" t="s">
        <v>2399</v>
      </c>
      <c r="AH43" s="13" t="str" cm="1">
        <f t="array" ref="AH43">IFERROR("[" &amp; _xlfn.TEXTJOIN(",", TRUE, _xlfn._xlws.FILTER(Deputies!$G:$G, Deputies!$B:$B = A43)) &amp; "]", "")</f>
        <v>[{"title": "","forename": "William","surname": "Ley"},{"title": "","forename": "James","surname": "Adam"}]</v>
      </c>
      <c r="AI43" s="13" t="str" cm="1">
        <f t="array" ref="AI43">IFERROR("[" &amp; _xlfn.TEXTJOIN(",", TRUE, _xlfn._xlws.FILTER(Vessels!$O:$O, Vessels!$B:$B = A43)) &amp; "]", "")</f>
        <v/>
      </c>
    </row>
    <row r="44" spans="1:35" x14ac:dyDescent="0.25">
      <c r="A44" s="14">
        <v>43</v>
      </c>
      <c r="B44" s="13">
        <v>18</v>
      </c>
      <c r="C44" s="13">
        <f>VLOOKUP(B44,Counties!A:D,2)</f>
        <v>50</v>
      </c>
      <c r="D44" s="14">
        <v>36</v>
      </c>
      <c r="E44" s="25" t="s">
        <v>538</v>
      </c>
      <c r="G44" s="25">
        <v>698</v>
      </c>
      <c r="O44" s="14">
        <v>1</v>
      </c>
      <c r="T44" s="15" t="s">
        <v>404</v>
      </c>
      <c r="U44" s="14">
        <v>5</v>
      </c>
      <c r="V44" s="14">
        <v>25</v>
      </c>
      <c r="Y44" s="14" t="s">
        <v>2399</v>
      </c>
      <c r="AB44" s="14" t="s">
        <v>2399</v>
      </c>
      <c r="AH44" s="13" t="str" cm="1">
        <f t="array" ref="AH44">IFERROR("[" &amp; _xlfn.TEXTJOIN(",", TRUE, _xlfn._xlws.FILTER(Deputies!$G:$G, Deputies!$B:$B = A44)) &amp; "]", "")</f>
        <v>[{"title": "","forename": "John","surname": "Parys"},{"title": "","forename": "Thomas","surname": "Darpe"}]</v>
      </c>
      <c r="AI44" s="13" t="str" cm="1">
        <f t="array" ref="AI44">IFERROR("[" &amp; _xlfn.TEXTJOIN(",", TRUE, _xlfn._xlws.FILTER(Vessels!$O:$O, Vessels!$B:$B = A44)) &amp; "]", "")</f>
        <v/>
      </c>
    </row>
    <row r="45" spans="1:35" x14ac:dyDescent="0.25">
      <c r="A45" s="14">
        <v>44</v>
      </c>
      <c r="B45" s="13">
        <v>18</v>
      </c>
      <c r="C45" s="13">
        <f>VLOOKUP(B45,Counties!A:D,2)</f>
        <v>50</v>
      </c>
      <c r="D45" s="14">
        <v>36</v>
      </c>
      <c r="E45" s="25" t="s">
        <v>539</v>
      </c>
      <c r="F45" s="25" t="s">
        <v>2280</v>
      </c>
      <c r="G45" s="25">
        <v>241</v>
      </c>
      <c r="O45" s="14">
        <v>7</v>
      </c>
      <c r="T45" s="15" t="s">
        <v>548</v>
      </c>
      <c r="U45" s="14">
        <v>34</v>
      </c>
      <c r="V45" s="14">
        <v>182</v>
      </c>
      <c r="Y45" s="14" t="s">
        <v>2399</v>
      </c>
      <c r="AB45" s="14" t="s">
        <v>2399</v>
      </c>
      <c r="AH45" s="13" t="str" cm="1">
        <f t="array" ref="AH45">IFERROR("[" &amp; _xlfn.TEXTJOIN(",", TRUE, _xlfn._xlws.FILTER(Deputies!$G:$G, Deputies!$B:$B = A45)) &amp; "]", "")</f>
        <v>[{"title": "","forename": "Adam","surname": "Dynd"},{"title": "","forename": "Edmund","surname": "Wilson"},{"title": "","forename": "John","surname": "Everard"},{"title": "","forename": "John","surname": "Wood"},{"title": "","forename": "Robert","surname": "Mott"},{"title": "","forename": "John","surname": "Spencer"}]</v>
      </c>
      <c r="AI45" s="13" t="str" cm="1">
        <f t="array" ref="AI45">IFERROR("[" &amp; _xlfn.TEXTJOIN(",", TRUE, _xlfn._xlws.FILTER(Vessels!$O:$O, Vessels!$B:$B = A45)) &amp; "]", "")</f>
        <v/>
      </c>
    </row>
    <row r="46" spans="1:35" x14ac:dyDescent="0.25">
      <c r="A46" s="14">
        <v>45</v>
      </c>
      <c r="B46" s="13">
        <v>18</v>
      </c>
      <c r="C46" s="13">
        <f>VLOOKUP(B46,Counties!A:D,2)</f>
        <v>50</v>
      </c>
      <c r="D46" s="14">
        <v>36</v>
      </c>
      <c r="E46" s="25" t="s">
        <v>540</v>
      </c>
      <c r="F46" s="25" t="s">
        <v>2286</v>
      </c>
      <c r="G46" s="25">
        <v>337</v>
      </c>
      <c r="O46" s="14">
        <v>2</v>
      </c>
      <c r="T46" s="15" t="s">
        <v>355</v>
      </c>
      <c r="U46" s="14">
        <v>1</v>
      </c>
      <c r="V46" s="14">
        <v>18</v>
      </c>
      <c r="Y46" s="14" t="s">
        <v>2399</v>
      </c>
      <c r="AB46" s="14" t="s">
        <v>2399</v>
      </c>
      <c r="AH46" s="13" t="str" cm="1">
        <f t="array" ref="AH46">IFERROR("[" &amp; _xlfn.TEXTJOIN(",", TRUE, _xlfn._xlws.FILTER(Deputies!$G:$G, Deputies!$B:$B = A46)) &amp; "]", "")</f>
        <v>[{"title": "","forename": "William","surname": "Browne"}]</v>
      </c>
      <c r="AI46" s="13" t="str" cm="1">
        <f t="array" ref="AI46">IFERROR("[" &amp; _xlfn.TEXTJOIN(",", TRUE, _xlfn._xlws.FILTER(Vessels!$O:$O, Vessels!$B:$B = A46)) &amp; "]", "")</f>
        <v/>
      </c>
    </row>
    <row r="47" spans="1:35" x14ac:dyDescent="0.25">
      <c r="A47" s="14">
        <v>46</v>
      </c>
      <c r="B47" s="13">
        <v>18</v>
      </c>
      <c r="C47" s="13">
        <f>VLOOKUP(B47,Counties!A:D,2)</f>
        <v>50</v>
      </c>
      <c r="D47" s="14">
        <v>36</v>
      </c>
      <c r="E47" s="25" t="s">
        <v>541</v>
      </c>
      <c r="G47" s="25">
        <v>351</v>
      </c>
      <c r="O47" s="14">
        <v>2</v>
      </c>
      <c r="T47" s="15" t="s">
        <v>355</v>
      </c>
      <c r="U47" s="14">
        <v>1</v>
      </c>
      <c r="V47" s="14">
        <v>16</v>
      </c>
      <c r="Y47" s="14" t="s">
        <v>2399</v>
      </c>
      <c r="AB47" s="14" t="s">
        <v>2399</v>
      </c>
      <c r="AH47" s="13" t="str" cm="1">
        <f t="array" ref="AH47">IFERROR("[" &amp; _xlfn.TEXTJOIN(",", TRUE, _xlfn._xlws.FILTER(Deputies!$G:$G, Deputies!$B:$B = A47)) &amp; "]", "")</f>
        <v>[{"title": "","forename": "John","surname": "Prestise"}]</v>
      </c>
      <c r="AI47" s="13" t="str" cm="1">
        <f t="array" ref="AI47">IFERROR("[" &amp; _xlfn.TEXTJOIN(",", TRUE, _xlfn._xlws.FILTER(Vessels!$O:$O, Vessels!$B:$B = A47)) &amp; "]", "")</f>
        <v/>
      </c>
    </row>
    <row r="48" spans="1:35" x14ac:dyDescent="0.25">
      <c r="A48" s="14">
        <v>47</v>
      </c>
      <c r="B48" s="13">
        <v>18</v>
      </c>
      <c r="C48" s="13">
        <f>VLOOKUP(B48,Counties!A:D,2)</f>
        <v>50</v>
      </c>
      <c r="D48" s="14">
        <v>36</v>
      </c>
      <c r="E48" s="25" t="s">
        <v>542</v>
      </c>
      <c r="F48" s="25" t="s">
        <v>2301</v>
      </c>
      <c r="G48" s="25">
        <v>548</v>
      </c>
      <c r="O48" s="14">
        <v>1</v>
      </c>
      <c r="T48" s="15" t="s">
        <v>163</v>
      </c>
      <c r="U48" s="14">
        <v>3</v>
      </c>
      <c r="V48" s="14">
        <v>21</v>
      </c>
      <c r="Y48" s="14" t="s">
        <v>2399</v>
      </c>
      <c r="AB48" s="14" t="s">
        <v>2399</v>
      </c>
      <c r="AH48" s="13" t="str" cm="1">
        <f t="array" ref="AH48">IFERROR("[" &amp; _xlfn.TEXTJOIN(",", TRUE, _xlfn._xlws.FILTER(Deputies!$G:$G, Deputies!$B:$B = A48)) &amp; "]", "")</f>
        <v>[{"title": "","forename": "Christopher","surname": "Aylward"}]</v>
      </c>
      <c r="AI48" s="13" t="str" cm="1">
        <f t="array" ref="AI48">IFERROR("[" &amp; _xlfn.TEXTJOIN(",", TRUE, _xlfn._xlws.FILTER(Vessels!$O:$O, Vessels!$B:$B = A48)) &amp; "]", "")</f>
        <v/>
      </c>
    </row>
    <row r="49" spans="1:35" x14ac:dyDescent="0.25">
      <c r="A49" s="14">
        <v>48</v>
      </c>
      <c r="B49" s="13">
        <v>18</v>
      </c>
      <c r="C49" s="13">
        <f>VLOOKUP(B49,Counties!A:D,2)</f>
        <v>50</v>
      </c>
      <c r="D49" s="14">
        <v>36</v>
      </c>
      <c r="E49" s="25" t="s">
        <v>543</v>
      </c>
      <c r="F49" s="25" t="s">
        <v>2300</v>
      </c>
      <c r="G49" s="25">
        <v>546</v>
      </c>
      <c r="O49" s="14">
        <v>2</v>
      </c>
      <c r="T49" s="15" t="s">
        <v>355</v>
      </c>
      <c r="U49" s="14">
        <v>1</v>
      </c>
      <c r="V49" s="14">
        <v>3</v>
      </c>
      <c r="Y49" s="14" t="s">
        <v>2399</v>
      </c>
      <c r="AB49" s="14" t="s">
        <v>2399</v>
      </c>
      <c r="AH49" s="13" t="str" cm="1">
        <f t="array" ref="AH49">IFERROR("[" &amp; _xlfn.TEXTJOIN(",", TRUE, _xlfn._xlws.FILTER(Deputies!$G:$G, Deputies!$B:$B = A49)) &amp; "]", "")</f>
        <v>[{"title": "","forename": "Christopher","surname": "Aylward"}]</v>
      </c>
      <c r="AI49" s="13" t="str" cm="1">
        <f t="array" ref="AI49">IFERROR("[" &amp; _xlfn.TEXTJOIN(",", TRUE, _xlfn._xlws.FILTER(Vessels!$O:$O, Vessels!$B:$B = A49)) &amp; "]", "")</f>
        <v/>
      </c>
    </row>
    <row r="50" spans="1:35" x14ac:dyDescent="0.25">
      <c r="A50" s="14">
        <v>49</v>
      </c>
      <c r="B50" s="13">
        <v>18</v>
      </c>
      <c r="C50" s="13">
        <f>VLOOKUP(B50,Counties!A:D,2)</f>
        <v>50</v>
      </c>
      <c r="D50" s="14">
        <v>36</v>
      </c>
      <c r="E50" s="25" t="s">
        <v>544</v>
      </c>
      <c r="G50" s="25">
        <v>699</v>
      </c>
      <c r="O50" s="14">
        <v>1</v>
      </c>
      <c r="T50" s="15" t="s">
        <v>355</v>
      </c>
      <c r="U50" s="14">
        <v>2</v>
      </c>
      <c r="V50" s="14">
        <v>14</v>
      </c>
      <c r="Y50" s="14" t="s">
        <v>2399</v>
      </c>
      <c r="AB50" s="14" t="s">
        <v>2399</v>
      </c>
      <c r="AH50" s="13" t="str" cm="1">
        <f t="array" ref="AH50">IFERROR("[" &amp; _xlfn.TEXTJOIN(",", TRUE, _xlfn._xlws.FILTER(Deputies!$G:$G, Deputies!$B:$B = A50)) &amp; "]", "")</f>
        <v>[{"title": "","forename": "Fr*","surname": "Gille"}]</v>
      </c>
      <c r="AI50" s="13" t="str" cm="1">
        <f t="array" ref="AI50">IFERROR("[" &amp; _xlfn.TEXTJOIN(",", TRUE, _xlfn._xlws.FILTER(Vessels!$O:$O, Vessels!$B:$B = A50)) &amp; "]", "")</f>
        <v/>
      </c>
    </row>
    <row r="51" spans="1:35" x14ac:dyDescent="0.25">
      <c r="A51" s="14">
        <v>50</v>
      </c>
      <c r="B51" s="13">
        <v>18</v>
      </c>
      <c r="C51" s="13">
        <f>VLOOKUP(B51,Counties!A:D,2)</f>
        <v>50</v>
      </c>
      <c r="D51" s="14">
        <v>36</v>
      </c>
      <c r="E51" s="25" t="s">
        <v>545</v>
      </c>
      <c r="G51" s="25">
        <v>700</v>
      </c>
      <c r="O51" s="14">
        <v>2</v>
      </c>
      <c r="T51" s="15" t="s">
        <v>481</v>
      </c>
      <c r="U51" s="14">
        <v>0</v>
      </c>
      <c r="V51" s="14">
        <v>3</v>
      </c>
      <c r="Y51" s="14" t="s">
        <v>2399</v>
      </c>
      <c r="AB51" s="14" t="s">
        <v>2399</v>
      </c>
      <c r="AH51" s="13" t="str" cm="1">
        <f t="array" ref="AH51">IFERROR("[" &amp; _xlfn.TEXTJOIN(",", TRUE, _xlfn._xlws.FILTER(Deputies!$G:$G, Deputies!$B:$B = A51)) &amp; "]", "")</f>
        <v>[{"title": "","forename": "John","surname": "Polley"}]</v>
      </c>
      <c r="AI51" s="13" t="str" cm="1">
        <f t="array" ref="AI51">IFERROR("[" &amp; _xlfn.TEXTJOIN(",", TRUE, _xlfn._xlws.FILTER(Vessels!$O:$O, Vessels!$B:$B = A51)) &amp; "]", "")</f>
        <v/>
      </c>
    </row>
    <row r="52" spans="1:35" x14ac:dyDescent="0.25">
      <c r="A52" s="14">
        <v>51</v>
      </c>
      <c r="B52" s="13">
        <v>18</v>
      </c>
      <c r="C52" s="13">
        <f>VLOOKUP(B52,Counties!A:D,2)</f>
        <v>50</v>
      </c>
      <c r="D52" s="14">
        <v>36</v>
      </c>
      <c r="E52" s="25" t="s">
        <v>546</v>
      </c>
      <c r="G52" s="25">
        <v>542</v>
      </c>
      <c r="O52" s="14">
        <v>2</v>
      </c>
      <c r="T52" s="15" t="s">
        <v>355</v>
      </c>
      <c r="U52" s="14">
        <v>1</v>
      </c>
      <c r="V52" s="14">
        <v>16</v>
      </c>
      <c r="Y52" s="14" t="s">
        <v>2399</v>
      </c>
      <c r="AB52" s="14" t="s">
        <v>2399</v>
      </c>
      <c r="AH52" s="13" t="str" cm="1">
        <f t="array" ref="AH52">IFERROR("[" &amp; _xlfn.TEXTJOIN(",", TRUE, _xlfn._xlws.FILTER(Deputies!$G:$G, Deputies!$B:$B = A52)) &amp; "]", "")</f>
        <v>[{"title": "","forename": "John","surname": "Polley"}]</v>
      </c>
      <c r="AI52" s="13" t="str" cm="1">
        <f t="array" ref="AI52">IFERROR("[" &amp; _xlfn.TEXTJOIN(",", TRUE, _xlfn._xlws.FILTER(Vessels!$O:$O, Vessels!$B:$B = A52)) &amp; "]", "")</f>
        <v/>
      </c>
    </row>
    <row r="53" spans="1:35" x14ac:dyDescent="0.25">
      <c r="A53" s="14">
        <v>52</v>
      </c>
      <c r="B53" s="13">
        <v>18</v>
      </c>
      <c r="C53" s="13">
        <f>VLOOKUP(B53,Counties!A:D,2)</f>
        <v>50</v>
      </c>
      <c r="D53" s="14">
        <v>36</v>
      </c>
      <c r="E53" s="25" t="s">
        <v>547</v>
      </c>
      <c r="G53" s="25">
        <v>367</v>
      </c>
      <c r="O53" s="14">
        <v>5</v>
      </c>
      <c r="T53" s="15" t="s">
        <v>481</v>
      </c>
      <c r="U53" s="14">
        <v>0</v>
      </c>
      <c r="V53" s="14">
        <v>11</v>
      </c>
      <c r="Y53" s="14" t="s">
        <v>2399</v>
      </c>
      <c r="AB53" s="14" t="s">
        <v>2399</v>
      </c>
      <c r="AH53" s="13" t="str" cm="1">
        <f t="array" ref="AH53">IFERROR("[" &amp; _xlfn.TEXTJOIN(",", TRUE, _xlfn._xlws.FILTER(Deputies!$G:$G, Deputies!$B:$B = A53)) &amp; "]", "")</f>
        <v>[{"title": "","forename": "John","surname": "Wheler"},{"title": "","forename": "John","surname": "Bonde"}]</v>
      </c>
      <c r="AI53" s="13" t="str" cm="1">
        <f t="array" ref="AI53">IFERROR("[" &amp; _xlfn.TEXTJOIN(",", TRUE, _xlfn._xlws.FILTER(Vessels!$O:$O, Vessels!$B:$B = A53)) &amp; "]", "")</f>
        <v/>
      </c>
    </row>
    <row r="54" spans="1:35" x14ac:dyDescent="0.25">
      <c r="A54" s="14">
        <v>53</v>
      </c>
      <c r="B54" s="13">
        <v>18</v>
      </c>
      <c r="C54" s="13">
        <f>VLOOKUP(B54,Counties!A:D,2)</f>
        <v>50</v>
      </c>
      <c r="D54" s="14">
        <v>38</v>
      </c>
      <c r="E54" s="25" t="s">
        <v>551</v>
      </c>
      <c r="G54" s="25">
        <v>701</v>
      </c>
      <c r="O54" s="14">
        <v>1</v>
      </c>
      <c r="T54" s="15" t="s">
        <v>481</v>
      </c>
      <c r="U54" s="14">
        <v>0</v>
      </c>
      <c r="V54" s="14">
        <v>1</v>
      </c>
      <c r="Y54" s="14" t="s">
        <v>2399</v>
      </c>
      <c r="AB54" s="14" t="s">
        <v>2399</v>
      </c>
      <c r="AH54" s="13" t="str" cm="1">
        <f t="array" ref="AH54">IFERROR("[" &amp; _xlfn.TEXTJOIN(",", TRUE, _xlfn._xlws.FILTER(Deputies!$G:$G, Deputies!$B:$B = A54)) &amp; "]", "")</f>
        <v>[{"title": "","forename": "John","surname": "Brett"}]</v>
      </c>
      <c r="AI54" s="13" t="str" cm="1">
        <f t="array" ref="AI54">IFERROR("[" &amp; _xlfn.TEXTJOIN(",", TRUE, _xlfn._xlws.FILTER(Vessels!$O:$O, Vessels!$B:$B = A54)) &amp; "]", "")</f>
        <v/>
      </c>
    </row>
    <row r="55" spans="1:35" x14ac:dyDescent="0.25">
      <c r="A55" s="14">
        <v>54</v>
      </c>
      <c r="B55" s="13">
        <v>18</v>
      </c>
      <c r="C55" s="13">
        <f>VLOOKUP(B55,Counties!A:D,2)</f>
        <v>50</v>
      </c>
      <c r="D55" s="14">
        <v>38</v>
      </c>
      <c r="E55" s="25" t="s">
        <v>552</v>
      </c>
      <c r="G55" s="25">
        <v>702</v>
      </c>
      <c r="O55" s="14">
        <v>1</v>
      </c>
      <c r="T55" s="15" t="s">
        <v>481</v>
      </c>
      <c r="U55" s="14">
        <v>0</v>
      </c>
      <c r="V55" s="14">
        <v>0</v>
      </c>
      <c r="Y55" s="14" t="s">
        <v>2399</v>
      </c>
      <c r="AB55" s="14" t="s">
        <v>2399</v>
      </c>
      <c r="AH55" s="13" t="str" cm="1">
        <f t="array" ref="AH55">IFERROR("[" &amp; _xlfn.TEXTJOIN(",", TRUE, _xlfn._xlws.FILTER(Deputies!$G:$G, Deputies!$B:$B = A55)) &amp; "]", "")</f>
        <v>[{"title": "","forename": "German","surname": "Elexander"}]</v>
      </c>
      <c r="AI55" s="13" t="str" cm="1">
        <f t="array" ref="AI55">IFERROR("[" &amp; _xlfn.TEXTJOIN(",", TRUE, _xlfn._xlws.FILTER(Vessels!$O:$O, Vessels!$B:$B = A55)) &amp; "]", "")</f>
        <v/>
      </c>
    </row>
    <row r="56" spans="1:35" x14ac:dyDescent="0.25">
      <c r="A56" s="14">
        <v>55</v>
      </c>
      <c r="B56" s="13">
        <v>18</v>
      </c>
      <c r="C56" s="13">
        <f>VLOOKUP(B56,Counties!A:D,2)</f>
        <v>50</v>
      </c>
      <c r="D56" s="14">
        <v>38</v>
      </c>
      <c r="E56" s="25" t="s">
        <v>553</v>
      </c>
      <c r="G56" s="25">
        <v>551</v>
      </c>
      <c r="O56" s="14">
        <v>2</v>
      </c>
      <c r="T56" s="15" t="s">
        <v>481</v>
      </c>
      <c r="U56" s="14">
        <v>0</v>
      </c>
      <c r="V56" s="14">
        <v>8</v>
      </c>
      <c r="Y56" s="14" t="s">
        <v>2399</v>
      </c>
      <c r="AB56" s="14" t="s">
        <v>2399</v>
      </c>
      <c r="AH56" s="13" t="str" cm="1">
        <f t="array" ref="AH56">IFERROR("[" &amp; _xlfn.TEXTJOIN(",", TRUE, _xlfn._xlws.FILTER(Deputies!$G:$G, Deputies!$B:$B = A56)) &amp; "]", "")</f>
        <v>[{"title": "","forename": "John","surname": "Whitelock"}]</v>
      </c>
      <c r="AI56" s="13" t="str" cm="1">
        <f t="array" ref="AI56">IFERROR("[" &amp; _xlfn.TEXTJOIN(",", TRUE, _xlfn._xlws.FILTER(Vessels!$O:$O, Vessels!$B:$B = A56)) &amp; "]", "")</f>
        <v/>
      </c>
    </row>
    <row r="57" spans="1:35" x14ac:dyDescent="0.25">
      <c r="A57" s="14">
        <v>56</v>
      </c>
      <c r="B57" s="13">
        <v>18</v>
      </c>
      <c r="C57" s="13">
        <f>VLOOKUP(B57,Counties!A:D,2)</f>
        <v>50</v>
      </c>
      <c r="D57" s="14">
        <v>38</v>
      </c>
      <c r="E57" s="25" t="s">
        <v>554</v>
      </c>
      <c r="G57" s="25">
        <v>552</v>
      </c>
      <c r="O57" s="14">
        <v>2</v>
      </c>
      <c r="T57" s="15" t="s">
        <v>481</v>
      </c>
      <c r="U57" s="14">
        <v>0</v>
      </c>
      <c r="V57" s="14">
        <v>1</v>
      </c>
      <c r="Y57" s="14" t="s">
        <v>2399</v>
      </c>
      <c r="AB57" s="14" t="s">
        <v>2399</v>
      </c>
      <c r="AH57" s="13" t="str" cm="1">
        <f t="array" ref="AH57">IFERROR("[" &amp; _xlfn.TEXTJOIN(",", TRUE, _xlfn._xlws.FILTER(Deputies!$G:$G, Deputies!$B:$B = A57)) &amp; "]", "")</f>
        <v>[{"title": "","forename": "William","surname": "Woode"},{"title": "","forename": "John","surname": "Freshewater"}]</v>
      </c>
      <c r="AI57" s="13" t="str" cm="1">
        <f t="array" ref="AI57">IFERROR("[" &amp; _xlfn.TEXTJOIN(",", TRUE, _xlfn._xlws.FILTER(Vessels!$O:$O, Vessels!$B:$B = A57)) &amp; "]", "")</f>
        <v/>
      </c>
    </row>
    <row r="58" spans="1:35" x14ac:dyDescent="0.25">
      <c r="A58" s="14">
        <v>57</v>
      </c>
      <c r="B58" s="13">
        <v>18</v>
      </c>
      <c r="C58" s="13">
        <f>VLOOKUP(B58,Counties!A:D,2)</f>
        <v>50</v>
      </c>
      <c r="D58" s="14">
        <v>38</v>
      </c>
      <c r="E58" s="25" t="s">
        <v>555</v>
      </c>
      <c r="G58" s="25">
        <v>703</v>
      </c>
      <c r="O58" s="14">
        <v>1</v>
      </c>
      <c r="T58" s="15" t="s">
        <v>481</v>
      </c>
      <c r="U58" s="14">
        <v>0</v>
      </c>
      <c r="V58" s="14">
        <v>1</v>
      </c>
      <c r="Y58" s="14" t="s">
        <v>2399</v>
      </c>
      <c r="AB58" s="14" t="s">
        <v>2399</v>
      </c>
      <c r="AH58" s="13" t="str" cm="1">
        <f t="array" ref="AH58">IFERROR("[" &amp; _xlfn.TEXTJOIN(",", TRUE, _xlfn._xlws.FILTER(Deputies!$G:$G, Deputies!$B:$B = A58)) &amp; "]", "")</f>
        <v>[{"title": "","forename": "John","surname": "Brett"}]</v>
      </c>
      <c r="AI58" s="13" t="str" cm="1">
        <f t="array" ref="AI58">IFERROR("[" &amp; _xlfn.TEXTJOIN(",", TRUE, _xlfn._xlws.FILTER(Vessels!$O:$O, Vessels!$B:$B = A58)) &amp; "]", "")</f>
        <v/>
      </c>
    </row>
    <row r="59" spans="1:35" x14ac:dyDescent="0.25">
      <c r="A59" s="14">
        <v>58</v>
      </c>
      <c r="B59" s="13">
        <v>18</v>
      </c>
      <c r="C59" s="13">
        <f>VLOOKUP(B59,Counties!A:D,2)</f>
        <v>50</v>
      </c>
      <c r="D59" s="14">
        <v>38</v>
      </c>
      <c r="E59" s="25" t="s">
        <v>574</v>
      </c>
      <c r="G59" s="25">
        <v>704</v>
      </c>
      <c r="O59" s="14">
        <v>1</v>
      </c>
      <c r="T59" s="15" t="s">
        <v>355</v>
      </c>
      <c r="U59" s="14">
        <v>1</v>
      </c>
      <c r="V59" s="14">
        <v>3</v>
      </c>
      <c r="Y59" s="14" t="s">
        <v>2399</v>
      </c>
      <c r="AB59" s="14" t="s">
        <v>2399</v>
      </c>
      <c r="AH59" s="13" t="str" cm="1">
        <f t="array" ref="AH59">IFERROR("[" &amp; _xlfn.TEXTJOIN(",", TRUE, _xlfn._xlws.FILTER(Deputies!$G:$G, Deputies!$B:$B = A59)) &amp; "]", "")</f>
        <v>[{"title": "","forename": "William","surname": "Stanmer"}]</v>
      </c>
      <c r="AI59" s="13" t="str" cm="1">
        <f t="array" ref="AI59">IFERROR("[" &amp; _xlfn.TEXTJOIN(",", TRUE, _xlfn._xlws.FILTER(Vessels!$O:$O, Vessels!$B:$B = A59)) &amp; "]", "")</f>
        <v/>
      </c>
    </row>
    <row r="60" spans="1:35" x14ac:dyDescent="0.25">
      <c r="A60" s="14">
        <v>59</v>
      </c>
      <c r="B60" s="13">
        <v>18</v>
      </c>
      <c r="C60" s="13">
        <f>VLOOKUP(B60,Counties!A:D,2)</f>
        <v>50</v>
      </c>
      <c r="D60" s="14">
        <v>38</v>
      </c>
      <c r="E60" s="25" t="s">
        <v>556</v>
      </c>
      <c r="G60" s="25">
        <v>705</v>
      </c>
      <c r="O60" s="14">
        <v>3</v>
      </c>
      <c r="T60" s="15" t="s">
        <v>403</v>
      </c>
      <c r="U60" s="14">
        <v>3</v>
      </c>
      <c r="V60" s="14">
        <v>6</v>
      </c>
      <c r="Y60" s="14" t="s">
        <v>2399</v>
      </c>
      <c r="AB60" s="14" t="s">
        <v>2399</v>
      </c>
      <c r="AH60" s="13" t="str" cm="1">
        <f t="array" ref="AH60">IFERROR("[" &amp; _xlfn.TEXTJOIN(",", TRUE, _xlfn._xlws.FILTER(Deputies!$G:$G, Deputies!$B:$B = A60)) &amp; "]", "")</f>
        <v>[{"title": "","forename": "William","surname": "Stanmer"}]</v>
      </c>
      <c r="AI60" s="13" t="str" cm="1">
        <f t="array" ref="AI60">IFERROR("[" &amp; _xlfn.TEXTJOIN(",", TRUE, _xlfn._xlws.FILTER(Vessels!$O:$O, Vessels!$B:$B = A60)) &amp; "]", "")</f>
        <v/>
      </c>
    </row>
    <row r="61" spans="1:35" x14ac:dyDescent="0.25">
      <c r="A61" s="14">
        <v>60</v>
      </c>
      <c r="B61" s="13">
        <v>18</v>
      </c>
      <c r="C61" s="13">
        <f>VLOOKUP(B61,Counties!A:D,2)</f>
        <v>50</v>
      </c>
      <c r="D61" s="14">
        <v>38</v>
      </c>
      <c r="E61" s="25" t="s">
        <v>557</v>
      </c>
      <c r="G61" s="25">
        <v>706</v>
      </c>
      <c r="O61" s="14">
        <v>3</v>
      </c>
      <c r="T61" s="15" t="s">
        <v>355</v>
      </c>
      <c r="U61" s="14">
        <v>2</v>
      </c>
      <c r="V61" s="14">
        <v>0</v>
      </c>
      <c r="Y61" s="14" t="s">
        <v>2399</v>
      </c>
      <c r="AB61" s="14" t="s">
        <v>2399</v>
      </c>
      <c r="AH61" s="13" t="str" cm="1">
        <f t="array" ref="AH61">IFERROR("[" &amp; _xlfn.TEXTJOIN(",", TRUE, _xlfn._xlws.FILTER(Deputies!$G:$G, Deputies!$B:$B = A61)) &amp; "]", "")</f>
        <v>[{"title": "","forename": "William","surname": "Stanmer"}]</v>
      </c>
      <c r="AI61" s="13" t="str" cm="1">
        <f t="array" ref="AI61">IFERROR("[" &amp; _xlfn.TEXTJOIN(",", TRUE, _xlfn._xlws.FILTER(Vessels!$O:$O, Vessels!$B:$B = A61)) &amp; "]", "")</f>
        <v/>
      </c>
    </row>
    <row r="62" spans="1:35" x14ac:dyDescent="0.25">
      <c r="A62" s="14">
        <v>61</v>
      </c>
      <c r="B62" s="13">
        <v>18</v>
      </c>
      <c r="C62" s="13">
        <f>VLOOKUP(B62,Counties!A:D,2)</f>
        <v>50</v>
      </c>
      <c r="D62" s="14">
        <v>38</v>
      </c>
      <c r="E62" s="25" t="s">
        <v>568</v>
      </c>
      <c r="G62" s="25">
        <v>707</v>
      </c>
      <c r="O62" s="14">
        <v>2</v>
      </c>
      <c r="T62" s="15" t="s">
        <v>149</v>
      </c>
      <c r="U62" s="14">
        <v>6</v>
      </c>
      <c r="V62" s="14">
        <v>12</v>
      </c>
      <c r="Y62" s="14" t="s">
        <v>2399</v>
      </c>
      <c r="AB62" s="14" t="s">
        <v>2399</v>
      </c>
      <c r="AH62" s="13" t="str" cm="1">
        <f t="array" ref="AH62">IFERROR("[" &amp; _xlfn.TEXTJOIN(",", TRUE, _xlfn._xlws.FILTER(Deputies!$G:$G, Deputies!$B:$B = A62)) &amp; "]", "")</f>
        <v>[{"title": "","forename": "George","surname": "Crymble"}]</v>
      </c>
      <c r="AI62" s="13" t="str" cm="1">
        <f t="array" ref="AI62">IFERROR("[" &amp; _xlfn.TEXTJOIN(",", TRUE, _xlfn._xlws.FILTER(Vessels!$O:$O, Vessels!$B:$B = A62)) &amp; "]", "")</f>
        <v/>
      </c>
    </row>
    <row r="63" spans="1:35" x14ac:dyDescent="0.25">
      <c r="A63" s="14">
        <v>62</v>
      </c>
      <c r="B63" s="13">
        <v>18</v>
      </c>
      <c r="C63" s="13">
        <f>VLOOKUP(B63,Counties!A:D,2)</f>
        <v>50</v>
      </c>
      <c r="D63" s="14">
        <v>38</v>
      </c>
      <c r="E63" s="25" t="s">
        <v>558</v>
      </c>
      <c r="F63" s="11" t="s">
        <v>2306</v>
      </c>
      <c r="G63" s="25">
        <v>566</v>
      </c>
      <c r="O63" s="14">
        <v>3</v>
      </c>
      <c r="T63" s="15" t="s">
        <v>404</v>
      </c>
      <c r="U63" s="14">
        <v>5</v>
      </c>
      <c r="V63" s="14">
        <v>12</v>
      </c>
      <c r="Y63" s="14" t="s">
        <v>2399</v>
      </c>
      <c r="AB63" s="14" t="s">
        <v>2399</v>
      </c>
      <c r="AH63" s="13" t="str" cm="1">
        <f t="array" ref="AH63">IFERROR("[" &amp; _xlfn.TEXTJOIN(",", TRUE, _xlfn._xlws.FILTER(Deputies!$G:$G, Deputies!$B:$B = A63)) &amp; "]", "")</f>
        <v>[{"title": "","forename": "George","surname": "Crymble"}]</v>
      </c>
      <c r="AI63" s="13" t="str" cm="1">
        <f t="array" ref="AI63">IFERROR("[" &amp; _xlfn.TEXTJOIN(",", TRUE, _xlfn._xlws.FILTER(Vessels!$O:$O, Vessels!$B:$B = A63)) &amp; "]", "")</f>
        <v/>
      </c>
    </row>
    <row r="64" spans="1:35" x14ac:dyDescent="0.25">
      <c r="A64" s="14">
        <v>63</v>
      </c>
      <c r="B64" s="13">
        <v>18</v>
      </c>
      <c r="C64" s="13">
        <f>VLOOKUP(B64,Counties!A:D,2)</f>
        <v>50</v>
      </c>
      <c r="D64" s="14">
        <v>38</v>
      </c>
      <c r="E64" s="25" t="s">
        <v>569</v>
      </c>
      <c r="G64" s="25">
        <v>708</v>
      </c>
      <c r="O64" s="14">
        <v>1</v>
      </c>
      <c r="T64" s="15" t="s">
        <v>163</v>
      </c>
      <c r="U64" s="14">
        <v>4</v>
      </c>
      <c r="V64" s="14">
        <v>9</v>
      </c>
      <c r="Y64" s="14" t="s">
        <v>2399</v>
      </c>
      <c r="AB64" s="14" t="s">
        <v>2399</v>
      </c>
      <c r="AH64" s="13" t="str" cm="1">
        <f t="array" ref="AH64">IFERROR("[" &amp; _xlfn.TEXTJOIN(",", TRUE, _xlfn._xlws.FILTER(Deputies!$G:$G, Deputies!$B:$B = A64)) &amp; "]", "")</f>
        <v>[{"title": "","forename": "George","surname": "Crymble"}]</v>
      </c>
      <c r="AI64" s="13" t="str" cm="1">
        <f t="array" ref="AI64">IFERROR("[" &amp; _xlfn.TEXTJOIN(",", TRUE, _xlfn._xlws.FILTER(Vessels!$O:$O, Vessels!$B:$B = A64)) &amp; "]", "")</f>
        <v/>
      </c>
    </row>
    <row r="65" spans="1:35" x14ac:dyDescent="0.25">
      <c r="A65" s="14">
        <v>64</v>
      </c>
      <c r="B65" s="13">
        <v>18</v>
      </c>
      <c r="C65" s="13">
        <f>VLOOKUP(B65,Counties!A:D,2)</f>
        <v>50</v>
      </c>
      <c r="D65" s="14">
        <v>38</v>
      </c>
      <c r="E65" s="25" t="s">
        <v>570</v>
      </c>
      <c r="G65" s="25">
        <v>709</v>
      </c>
      <c r="O65" s="14">
        <v>1</v>
      </c>
      <c r="T65" s="15" t="s">
        <v>355</v>
      </c>
      <c r="U65" s="14">
        <v>1</v>
      </c>
      <c r="V65" s="14">
        <v>3</v>
      </c>
      <c r="Y65" s="14" t="s">
        <v>2399</v>
      </c>
      <c r="AB65" s="14" t="s">
        <v>2399</v>
      </c>
      <c r="AH65" s="13" t="str" cm="1">
        <f t="array" ref="AH65">IFERROR("[" &amp; _xlfn.TEXTJOIN(",", TRUE, _xlfn._xlws.FILTER(Deputies!$G:$G, Deputies!$B:$B = A65)) &amp; "]", "")</f>
        <v>[{"title": "","forename": "George","surname": "Crymble"}]</v>
      </c>
      <c r="AI65" s="13" t="str" cm="1">
        <f t="array" ref="AI65">IFERROR("[" &amp; _xlfn.TEXTJOIN(",", TRUE, _xlfn._xlws.FILTER(Vessels!$O:$O, Vessels!$B:$B = A65)) &amp; "]", "")</f>
        <v/>
      </c>
    </row>
    <row r="66" spans="1:35" x14ac:dyDescent="0.25">
      <c r="A66" s="14">
        <v>65</v>
      </c>
      <c r="B66" s="13">
        <v>18</v>
      </c>
      <c r="C66" s="13">
        <f>VLOOKUP(B66,Counties!A:D,2)</f>
        <v>50</v>
      </c>
      <c r="D66" s="14">
        <v>38</v>
      </c>
      <c r="E66" s="25" t="s">
        <v>559</v>
      </c>
      <c r="G66" s="25">
        <v>710</v>
      </c>
      <c r="O66" s="14">
        <v>1</v>
      </c>
      <c r="T66" s="15" t="s">
        <v>481</v>
      </c>
      <c r="U66" s="14">
        <v>0</v>
      </c>
      <c r="V66" s="14">
        <v>0</v>
      </c>
      <c r="Y66" s="14" t="s">
        <v>2399</v>
      </c>
      <c r="AB66" s="14" t="s">
        <v>2399</v>
      </c>
      <c r="AH66" s="13" t="str" cm="1">
        <f t="array" ref="AH66">IFERROR("[" &amp; _xlfn.TEXTJOIN(",", TRUE, _xlfn._xlws.FILTER(Deputies!$G:$G, Deputies!$B:$B = A66)) &amp; "]", "")</f>
        <v>[{"title": "","forename": "John","surname": "Thorneton"}]</v>
      </c>
      <c r="AI66" s="13" t="str" cm="1">
        <f t="array" ref="AI66">IFERROR("[" &amp; _xlfn.TEXTJOIN(",", TRUE, _xlfn._xlws.FILTER(Vessels!$O:$O, Vessels!$B:$B = A66)) &amp; "]", "")</f>
        <v/>
      </c>
    </row>
    <row r="67" spans="1:35" x14ac:dyDescent="0.25">
      <c r="A67" s="14">
        <v>66</v>
      </c>
      <c r="B67" s="13">
        <v>18</v>
      </c>
      <c r="C67" s="13">
        <f>VLOOKUP(B67,Counties!A:D,2)</f>
        <v>50</v>
      </c>
      <c r="D67" s="14">
        <v>38</v>
      </c>
      <c r="E67" s="25" t="s">
        <v>560</v>
      </c>
      <c r="G67" s="25">
        <v>711</v>
      </c>
      <c r="O67" s="14">
        <v>1</v>
      </c>
      <c r="T67" s="15" t="s">
        <v>481</v>
      </c>
      <c r="U67" s="14">
        <v>0</v>
      </c>
      <c r="V67" s="14">
        <v>0</v>
      </c>
      <c r="Y67" s="14" t="s">
        <v>2399</v>
      </c>
      <c r="AB67" s="14" t="s">
        <v>2399</v>
      </c>
      <c r="AH67" s="13" t="str" cm="1">
        <f t="array" ref="AH67">IFERROR("[" &amp; _xlfn.TEXTJOIN(",", TRUE, _xlfn._xlws.FILTER(Deputies!$G:$G, Deputies!$B:$B = A67)) &amp; "]", "")</f>
        <v>[{"title": "","forename": "John","surname": "Thorneton"}]</v>
      </c>
      <c r="AI67" s="13" t="str" cm="1">
        <f t="array" ref="AI67">IFERROR("[" &amp; _xlfn.TEXTJOIN(",", TRUE, _xlfn._xlws.FILTER(Vessels!$O:$O, Vessels!$B:$B = A67)) &amp; "]", "")</f>
        <v/>
      </c>
    </row>
    <row r="68" spans="1:35" x14ac:dyDescent="0.25">
      <c r="A68" s="14">
        <v>67</v>
      </c>
      <c r="B68" s="13">
        <v>18</v>
      </c>
      <c r="C68" s="13">
        <f>VLOOKUP(B68,Counties!A:D,2)</f>
        <v>50</v>
      </c>
      <c r="D68" s="14">
        <v>38</v>
      </c>
      <c r="E68" s="25" t="s">
        <v>566</v>
      </c>
      <c r="G68" s="25">
        <v>370</v>
      </c>
      <c r="O68" s="14">
        <v>2</v>
      </c>
      <c r="T68" s="15" t="s">
        <v>533</v>
      </c>
      <c r="U68" s="14">
        <v>15</v>
      </c>
      <c r="V68" s="14">
        <v>48</v>
      </c>
      <c r="Y68" s="14" t="s">
        <v>2399</v>
      </c>
      <c r="AB68" s="14" t="s">
        <v>2399</v>
      </c>
      <c r="AH68" s="13" t="str" cm="1">
        <f t="array" ref="AH68">IFERROR("[" &amp; _xlfn.TEXTJOIN(",", TRUE, _xlfn._xlws.FILTER(Deputies!$G:$G, Deputies!$B:$B = A68)) &amp; "]", "")</f>
        <v>[{"title": "","forename": "John","surname": "Thorneton"}]</v>
      </c>
      <c r="AI68" s="13" t="str" cm="1">
        <f t="array" ref="AI68">IFERROR("[" &amp; _xlfn.TEXTJOIN(",", TRUE, _xlfn._xlws.FILTER(Vessels!$O:$O, Vessels!$B:$B = A68)) &amp; "]", "")</f>
        <v/>
      </c>
    </row>
    <row r="69" spans="1:35" x14ac:dyDescent="0.25">
      <c r="A69" s="14">
        <v>68</v>
      </c>
      <c r="B69" s="13">
        <v>18</v>
      </c>
      <c r="C69" s="13">
        <f>VLOOKUP(B69,Counties!A:D,2)</f>
        <v>50</v>
      </c>
      <c r="D69" s="14">
        <v>38</v>
      </c>
      <c r="E69" s="25" t="s">
        <v>561</v>
      </c>
      <c r="G69" s="25">
        <v>712</v>
      </c>
      <c r="O69" s="14">
        <v>1</v>
      </c>
      <c r="T69" s="15" t="s">
        <v>387</v>
      </c>
      <c r="U69" s="14">
        <v>3</v>
      </c>
      <c r="V69" s="14">
        <v>4</v>
      </c>
      <c r="Y69" s="14" t="s">
        <v>2399</v>
      </c>
      <c r="AB69" s="14" t="s">
        <v>2399</v>
      </c>
      <c r="AH69" s="13" t="str" cm="1">
        <f t="array" ref="AH69">IFERROR("[" &amp; _xlfn.TEXTJOIN(",", TRUE, _xlfn._xlws.FILTER(Deputies!$G:$G, Deputies!$B:$B = A69)) &amp; "]", "")</f>
        <v>[{"title": "","forename": "Thomas","surname": "Rawling"}]</v>
      </c>
      <c r="AI69" s="13" t="str" cm="1">
        <f t="array" ref="AI69">IFERROR("[" &amp; _xlfn.TEXTJOIN(",", TRUE, _xlfn._xlws.FILTER(Vessels!$O:$O, Vessels!$B:$B = A69)) &amp; "]", "")</f>
        <v/>
      </c>
    </row>
    <row r="70" spans="1:35" x14ac:dyDescent="0.25">
      <c r="A70" s="14">
        <v>69</v>
      </c>
      <c r="B70" s="13">
        <v>18</v>
      </c>
      <c r="C70" s="13">
        <f>VLOOKUP(B70,Counties!A:D,2)</f>
        <v>50</v>
      </c>
      <c r="D70" s="14">
        <v>38</v>
      </c>
      <c r="E70" s="25" t="s">
        <v>567</v>
      </c>
      <c r="F70" s="11" t="s">
        <v>2305</v>
      </c>
      <c r="G70" s="25">
        <v>565</v>
      </c>
      <c r="O70" s="14">
        <v>1</v>
      </c>
      <c r="T70" s="15" t="s">
        <v>160</v>
      </c>
      <c r="U70" s="14">
        <v>8</v>
      </c>
      <c r="V70" s="14">
        <v>6</v>
      </c>
      <c r="Y70" s="14" t="s">
        <v>2399</v>
      </c>
      <c r="AB70" s="14" t="s">
        <v>2399</v>
      </c>
      <c r="AH70" s="13" t="str" cm="1">
        <f t="array" ref="AH70">IFERROR("[" &amp; _xlfn.TEXTJOIN(",", TRUE, _xlfn._xlws.FILTER(Deputies!$G:$G, Deputies!$B:$B = A70)) &amp; "]", "")</f>
        <v>[{"title": "","forename": "Thomas","surname": "Rawling"}]</v>
      </c>
      <c r="AI70" s="13" t="str" cm="1">
        <f t="array" ref="AI70">IFERROR("[" &amp; _xlfn.TEXTJOIN(",", TRUE, _xlfn._xlws.FILTER(Vessels!$O:$O, Vessels!$B:$B = A70)) &amp; "]", "")</f>
        <v/>
      </c>
    </row>
    <row r="71" spans="1:35" x14ac:dyDescent="0.25">
      <c r="A71" s="14">
        <v>70</v>
      </c>
      <c r="B71" s="13">
        <v>18</v>
      </c>
      <c r="C71" s="13">
        <f>VLOOKUP(B71,Counties!A:D,2)</f>
        <v>50</v>
      </c>
      <c r="D71" s="14">
        <v>38</v>
      </c>
      <c r="E71" s="25" t="s">
        <v>565</v>
      </c>
      <c r="G71" s="25">
        <v>713</v>
      </c>
      <c r="O71" s="14">
        <v>8</v>
      </c>
      <c r="T71" s="15" t="s">
        <v>346</v>
      </c>
      <c r="U71" s="14">
        <v>8</v>
      </c>
      <c r="V71" s="14">
        <v>22</v>
      </c>
      <c r="Y71" s="14" t="s">
        <v>2399</v>
      </c>
      <c r="AB71" s="14" t="s">
        <v>2399</v>
      </c>
      <c r="AH71" s="13" t="str" cm="1">
        <f t="array" ref="AH71">IFERROR("[" &amp; _xlfn.TEXTJOIN(",", TRUE, _xlfn._xlws.FILTER(Deputies!$G:$G, Deputies!$B:$B = A71)) &amp; "]", "")</f>
        <v>[{"title": "","forename": "Thomas","surname": "Rawling"}]</v>
      </c>
      <c r="AI71" s="13" t="str" cm="1">
        <f t="array" ref="AI71">IFERROR("[" &amp; _xlfn.TEXTJOIN(",", TRUE, _xlfn._xlws.FILTER(Vessels!$O:$O, Vessels!$B:$B = A71)) &amp; "]", "")</f>
        <v/>
      </c>
    </row>
    <row r="72" spans="1:35" x14ac:dyDescent="0.25">
      <c r="A72" s="14">
        <v>71</v>
      </c>
      <c r="B72" s="13">
        <v>18</v>
      </c>
      <c r="C72" s="13">
        <f>VLOOKUP(B72,Counties!A:D,2)</f>
        <v>50</v>
      </c>
      <c r="D72" s="14">
        <v>38</v>
      </c>
      <c r="E72" s="25" t="s">
        <v>571</v>
      </c>
      <c r="G72" s="25">
        <v>714</v>
      </c>
      <c r="O72" s="14">
        <v>1</v>
      </c>
      <c r="T72" s="15" t="s">
        <v>355</v>
      </c>
      <c r="U72" s="14">
        <v>1</v>
      </c>
      <c r="V72" s="14">
        <v>2</v>
      </c>
      <c r="Y72" s="14" t="s">
        <v>2399</v>
      </c>
      <c r="AB72" s="14" t="s">
        <v>2399</v>
      </c>
      <c r="AH72" s="13" t="str" cm="1">
        <f t="array" ref="AH72">IFERROR("[" &amp; _xlfn.TEXTJOIN(",", TRUE, _xlfn._xlws.FILTER(Deputies!$G:$G, Deputies!$B:$B = A72)) &amp; "]", "")</f>
        <v>[{"title": "","forename": "James","surname": "Baker"}]</v>
      </c>
      <c r="AI72" s="13" t="str" cm="1">
        <f t="array" ref="AI72">IFERROR("[" &amp; _xlfn.TEXTJOIN(",", TRUE, _xlfn._xlws.FILTER(Vessels!$O:$O, Vessels!$B:$B = A72)) &amp; "]", "")</f>
        <v/>
      </c>
    </row>
    <row r="73" spans="1:35" x14ac:dyDescent="0.25">
      <c r="A73" s="14">
        <v>72</v>
      </c>
      <c r="B73" s="13">
        <v>18</v>
      </c>
      <c r="C73" s="13">
        <f>VLOOKUP(B73,Counties!A:D,2)</f>
        <v>50</v>
      </c>
      <c r="D73" s="14">
        <v>38</v>
      </c>
      <c r="E73" s="25" t="s">
        <v>572</v>
      </c>
      <c r="F73" s="11" t="s">
        <v>2307</v>
      </c>
      <c r="G73" s="25">
        <v>569</v>
      </c>
      <c r="O73" s="14">
        <v>2</v>
      </c>
      <c r="T73" s="15" t="s">
        <v>355</v>
      </c>
      <c r="U73" s="14">
        <v>1</v>
      </c>
      <c r="V73" s="14">
        <v>2</v>
      </c>
      <c r="Y73" s="14" t="s">
        <v>2399</v>
      </c>
      <c r="AB73" s="14" t="s">
        <v>2399</v>
      </c>
      <c r="AH73" s="13" t="str" cm="1">
        <f t="array" ref="AH73">IFERROR("[" &amp; _xlfn.TEXTJOIN(",", TRUE, _xlfn._xlws.FILTER(Deputies!$G:$G, Deputies!$B:$B = A73)) &amp; "]", "")</f>
        <v>[{"title": "","forename": "James","surname": "Baker"}]</v>
      </c>
      <c r="AI73" s="13" t="str" cm="1">
        <f t="array" ref="AI73">IFERROR("[" &amp; _xlfn.TEXTJOIN(",", TRUE, _xlfn._xlws.FILTER(Vessels!$O:$O, Vessels!$B:$B = A73)) &amp; "]", "")</f>
        <v/>
      </c>
    </row>
    <row r="74" spans="1:35" x14ac:dyDescent="0.25">
      <c r="A74" s="14">
        <v>73</v>
      </c>
      <c r="B74" s="13">
        <v>18</v>
      </c>
      <c r="C74" s="13">
        <f>VLOOKUP(B74,Counties!A:D,2)</f>
        <v>50</v>
      </c>
      <c r="D74" s="14">
        <v>38</v>
      </c>
      <c r="E74" s="25" t="s">
        <v>573</v>
      </c>
      <c r="G74" s="25">
        <v>715</v>
      </c>
      <c r="O74" s="14">
        <v>1</v>
      </c>
      <c r="T74" s="15" t="s">
        <v>481</v>
      </c>
      <c r="U74" s="14">
        <v>0</v>
      </c>
      <c r="V74" s="14">
        <v>0</v>
      </c>
      <c r="Y74" s="14" t="s">
        <v>2399</v>
      </c>
      <c r="AB74" s="14" t="s">
        <v>2399</v>
      </c>
      <c r="AH74" s="13" t="str" cm="1">
        <f t="array" ref="AH74">IFERROR("[" &amp; _xlfn.TEXTJOIN(",", TRUE, _xlfn._xlws.FILTER(Deputies!$G:$G, Deputies!$B:$B = A74)) &amp; "]", "")</f>
        <v>[{"title": "","forename": "James","surname": "Baker"}]</v>
      </c>
      <c r="AI74" s="13" t="str" cm="1">
        <f t="array" ref="AI74">IFERROR("[" &amp; _xlfn.TEXTJOIN(",", TRUE, _xlfn._xlws.FILTER(Vessels!$O:$O, Vessels!$B:$B = A74)) &amp; "]", "")</f>
        <v/>
      </c>
    </row>
    <row r="75" spans="1:35" x14ac:dyDescent="0.25">
      <c r="A75" s="14">
        <v>74</v>
      </c>
      <c r="B75" s="13">
        <v>18</v>
      </c>
      <c r="C75" s="13">
        <f>VLOOKUP(B75,Counties!A:D,2)</f>
        <v>50</v>
      </c>
      <c r="D75" s="14">
        <v>38</v>
      </c>
      <c r="E75" s="25" t="s">
        <v>562</v>
      </c>
      <c r="G75" s="25">
        <v>716</v>
      </c>
      <c r="O75" s="14">
        <v>2</v>
      </c>
      <c r="T75" s="15" t="s">
        <v>346</v>
      </c>
      <c r="U75" s="14">
        <v>14</v>
      </c>
      <c r="V75" s="14">
        <v>34</v>
      </c>
      <c r="Y75" s="14" t="s">
        <v>2399</v>
      </c>
      <c r="AB75" s="14" t="s">
        <v>2399</v>
      </c>
      <c r="AH75" s="13" t="str" cm="1">
        <f t="array" ref="AH75">IFERROR("[" &amp; _xlfn.TEXTJOIN(",", TRUE, _xlfn._xlws.FILTER(Deputies!$G:$G, Deputies!$B:$B = A75)) &amp; "]", "")</f>
        <v>[{"title": "","forename": "William","surname": "Foulle"},{"title": "","forename": "James","surname": "Spencer"}]</v>
      </c>
      <c r="AI75" s="13" t="str" cm="1">
        <f t="array" ref="AI75">IFERROR("[" &amp; _xlfn.TEXTJOIN(",", TRUE, _xlfn._xlws.FILTER(Vessels!$O:$O, Vessels!$B:$B = A75)) &amp; "]", "")</f>
        <v/>
      </c>
    </row>
    <row r="76" spans="1:35" x14ac:dyDescent="0.25">
      <c r="A76" s="14">
        <v>75</v>
      </c>
      <c r="B76" s="13">
        <v>18</v>
      </c>
      <c r="C76" s="13">
        <f>VLOOKUP(B76,Counties!A:D,2)</f>
        <v>50</v>
      </c>
      <c r="D76" s="14">
        <v>38</v>
      </c>
      <c r="E76" s="25" t="s">
        <v>563</v>
      </c>
      <c r="G76" s="25">
        <v>53</v>
      </c>
      <c r="O76" s="14">
        <v>1</v>
      </c>
      <c r="T76" s="15" t="s">
        <v>575</v>
      </c>
      <c r="U76" s="14">
        <v>32</v>
      </c>
      <c r="V76" s="14">
        <v>230</v>
      </c>
      <c r="Y76" s="14" t="s">
        <v>2399</v>
      </c>
      <c r="AB76" s="14" t="s">
        <v>2399</v>
      </c>
      <c r="AH76" s="13" t="str" cm="1">
        <f t="array" ref="AH76">IFERROR("[" &amp; _xlfn.TEXTJOIN(",", TRUE, _xlfn._xlws.FILTER(Deputies!$G:$G, Deputies!$B:$B = A76)) &amp; "]", "")</f>
        <v>[{"title": "","forename": "William","surname": "Foulle"},{"title": "","forename": "James","surname": "Spencer"}]</v>
      </c>
      <c r="AI76" s="13" t="str" cm="1">
        <f t="array" ref="AI76">IFERROR("[" &amp; _xlfn.TEXTJOIN(",", TRUE, _xlfn._xlws.FILTER(Vessels!$O:$O, Vessels!$B:$B = A76)) &amp; "]", "")</f>
        <v/>
      </c>
    </row>
    <row r="77" spans="1:35" x14ac:dyDescent="0.25">
      <c r="A77" s="14">
        <v>76</v>
      </c>
      <c r="B77" s="13">
        <v>18</v>
      </c>
      <c r="C77" s="13">
        <f>VLOOKUP(B77,Counties!A:D,2)</f>
        <v>50</v>
      </c>
      <c r="D77" s="14">
        <v>38</v>
      </c>
      <c r="E77" s="25" t="s">
        <v>564</v>
      </c>
      <c r="F77" s="11" t="s">
        <v>2308</v>
      </c>
      <c r="G77" s="25">
        <v>571</v>
      </c>
      <c r="O77" s="14">
        <v>1</v>
      </c>
      <c r="T77" s="15" t="s">
        <v>355</v>
      </c>
      <c r="U77" s="14">
        <v>1</v>
      </c>
      <c r="V77" s="14">
        <v>2</v>
      </c>
      <c r="Y77" s="14" t="s">
        <v>2399</v>
      </c>
      <c r="AB77" s="14" t="s">
        <v>2399</v>
      </c>
      <c r="AH77" s="13" t="str" cm="1">
        <f t="array" ref="AH77">IFERROR("[" &amp; _xlfn.TEXTJOIN(",", TRUE, _xlfn._xlws.FILTER(Deputies!$G:$G, Deputies!$B:$B = A77)) &amp; "]", "")</f>
        <v>[{"title": "","forename": "William","surname": "Foulle"},{"title": "","forename": "James","surname": "Spencer"}]</v>
      </c>
      <c r="AI77" s="13" t="str" cm="1">
        <f t="array" ref="AI77">IFERROR("[" &amp; _xlfn.TEXTJOIN(",", TRUE, _xlfn._xlws.FILTER(Vessels!$O:$O, Vessels!$B:$B = A77)) &amp; "]", "")</f>
        <v/>
      </c>
    </row>
    <row r="78" spans="1:35" x14ac:dyDescent="0.25">
      <c r="A78" s="14">
        <v>77</v>
      </c>
      <c r="B78" s="13">
        <v>18</v>
      </c>
      <c r="C78" s="13">
        <f>VLOOKUP(B78,Counties!A:D,2)</f>
        <v>50</v>
      </c>
      <c r="D78" s="14">
        <v>40</v>
      </c>
      <c r="E78" s="25" t="s">
        <v>589</v>
      </c>
      <c r="G78" s="25">
        <v>717</v>
      </c>
      <c r="O78" s="14">
        <v>3</v>
      </c>
      <c r="T78" s="15" t="s">
        <v>387</v>
      </c>
      <c r="U78" s="14">
        <v>2</v>
      </c>
      <c r="V78" s="14">
        <v>0</v>
      </c>
      <c r="Y78" s="14" t="s">
        <v>2399</v>
      </c>
      <c r="AB78" s="14" t="s">
        <v>2399</v>
      </c>
      <c r="AH78" s="13" t="str" cm="1">
        <f t="array" ref="AH78">IFERROR("[" &amp; _xlfn.TEXTJOIN(",", TRUE, _xlfn._xlws.FILTER(Deputies!$G:$G, Deputies!$B:$B = A78)) &amp; "]", "")</f>
        <v>[{"title": "","forename": "John","surname": "Gaywood"}]</v>
      </c>
      <c r="AI78" s="13" t="str" cm="1">
        <f t="array" ref="AI78">IFERROR("[" &amp; _xlfn.TEXTJOIN(",", TRUE, _xlfn._xlws.FILTER(Vessels!$O:$O, Vessels!$B:$B = A78)) &amp; "]", "")</f>
        <v/>
      </c>
    </row>
    <row r="79" spans="1:35" x14ac:dyDescent="0.25">
      <c r="A79" s="14">
        <v>78</v>
      </c>
      <c r="B79" s="13">
        <v>18</v>
      </c>
      <c r="C79" s="13">
        <f>VLOOKUP(B79,Counties!A:D,2)</f>
        <v>50</v>
      </c>
      <c r="D79" s="14">
        <v>40</v>
      </c>
      <c r="E79" s="25" t="s">
        <v>577</v>
      </c>
      <c r="G79" s="25">
        <v>718</v>
      </c>
      <c r="O79" s="14">
        <v>3</v>
      </c>
      <c r="T79" s="15" t="s">
        <v>387</v>
      </c>
      <c r="U79" s="14">
        <v>4</v>
      </c>
      <c r="V79" s="14">
        <v>0</v>
      </c>
      <c r="Y79" s="14" t="s">
        <v>2399</v>
      </c>
      <c r="AB79" s="14" t="s">
        <v>2399</v>
      </c>
      <c r="AH79" s="13" t="str" cm="1">
        <f t="array" ref="AH79">IFERROR("[" &amp; _xlfn.TEXTJOIN(",", TRUE, _xlfn._xlws.FILTER(Deputies!$G:$G, Deputies!$B:$B = A79)) &amp; "]", "")</f>
        <v>[{"title": "","forename": "John","surname": "Gaywood"}]</v>
      </c>
      <c r="AI79" s="13" t="str" cm="1">
        <f t="array" ref="AI79">IFERROR("[" &amp; _xlfn.TEXTJOIN(",", TRUE, _xlfn._xlws.FILTER(Vessels!$O:$O, Vessels!$B:$B = A79)) &amp; "]", "")</f>
        <v/>
      </c>
    </row>
    <row r="80" spans="1:35" x14ac:dyDescent="0.25">
      <c r="A80" s="14">
        <v>79</v>
      </c>
      <c r="B80" s="13">
        <v>18</v>
      </c>
      <c r="C80" s="13">
        <f>VLOOKUP(B80,Counties!A:D,2)</f>
        <v>50</v>
      </c>
      <c r="D80" s="14">
        <v>40</v>
      </c>
      <c r="E80" s="25" t="s">
        <v>578</v>
      </c>
      <c r="G80" s="25">
        <v>719</v>
      </c>
      <c r="O80" s="14">
        <v>1</v>
      </c>
      <c r="T80" s="15" t="s">
        <v>481</v>
      </c>
      <c r="U80" s="14">
        <v>0</v>
      </c>
      <c r="V80" s="14">
        <v>0</v>
      </c>
      <c r="Y80" s="14" t="s">
        <v>2399</v>
      </c>
      <c r="AB80" s="14" t="s">
        <v>2399</v>
      </c>
      <c r="AH80" s="13" t="str" cm="1">
        <f t="array" ref="AH80">IFERROR("[" &amp; _xlfn.TEXTJOIN(",", TRUE, _xlfn._xlws.FILTER(Deputies!$G:$G, Deputies!$B:$B = A80)) &amp; "]", "")</f>
        <v>[{"title": "","forename": "John","surname": "Gaywood"}]</v>
      </c>
      <c r="AI80" s="13" t="str" cm="1">
        <f t="array" ref="AI80">IFERROR("[" &amp; _xlfn.TEXTJOIN(",", TRUE, _xlfn._xlws.FILTER(Vessels!$O:$O, Vessels!$B:$B = A80)) &amp; "]", "")</f>
        <v/>
      </c>
    </row>
    <row r="81" spans="1:35" x14ac:dyDescent="0.25">
      <c r="A81" s="14">
        <v>80</v>
      </c>
      <c r="B81" s="13">
        <v>18</v>
      </c>
      <c r="C81" s="13">
        <f>VLOOKUP(B81,Counties!A:D,2)</f>
        <v>50</v>
      </c>
      <c r="D81" s="14">
        <v>40</v>
      </c>
      <c r="E81" s="25" t="s">
        <v>588</v>
      </c>
      <c r="G81" s="25">
        <v>720</v>
      </c>
      <c r="O81" s="14">
        <v>1</v>
      </c>
      <c r="T81" s="15" t="s">
        <v>404</v>
      </c>
      <c r="U81" s="14">
        <v>4</v>
      </c>
      <c r="V81" s="14">
        <v>1</v>
      </c>
      <c r="Y81" s="14" t="s">
        <v>2399</v>
      </c>
      <c r="AB81" s="14" t="s">
        <v>2399</v>
      </c>
      <c r="AH81" s="13" t="str" cm="1">
        <f t="array" ref="AH81">IFERROR("[" &amp; _xlfn.TEXTJOIN(",", TRUE, _xlfn._xlws.FILTER(Deputies!$G:$G, Deputies!$B:$B = A81)) &amp; "]", "")</f>
        <v>[{"title": "","forename": "John","surname": "Gaywood"}]</v>
      </c>
      <c r="AI81" s="13" t="str" cm="1">
        <f t="array" ref="AI81">IFERROR("[" &amp; _xlfn.TEXTJOIN(",", TRUE, _xlfn._xlws.FILTER(Vessels!$O:$O, Vessels!$B:$B = A81)) &amp; "]", "")</f>
        <v/>
      </c>
    </row>
    <row r="82" spans="1:35" x14ac:dyDescent="0.25">
      <c r="A82" s="14">
        <v>81</v>
      </c>
      <c r="B82" s="13">
        <v>18</v>
      </c>
      <c r="C82" s="13">
        <f>VLOOKUP(B82,Counties!A:D,2)</f>
        <v>50</v>
      </c>
      <c r="D82" s="14">
        <v>40</v>
      </c>
      <c r="E82" s="25" t="s">
        <v>587</v>
      </c>
      <c r="G82" s="25">
        <v>721</v>
      </c>
      <c r="O82" s="14">
        <v>2</v>
      </c>
      <c r="T82" s="15" t="s">
        <v>481</v>
      </c>
      <c r="U82" s="14">
        <v>0</v>
      </c>
      <c r="V82" s="14">
        <v>1</v>
      </c>
      <c r="Y82" s="14" t="s">
        <v>2399</v>
      </c>
      <c r="AB82" s="14" t="s">
        <v>2399</v>
      </c>
      <c r="AH82" s="13" t="str" cm="1">
        <f t="array" ref="AH82">IFERROR("[" &amp; _xlfn.TEXTJOIN(",", TRUE, _xlfn._xlws.FILTER(Deputies!$G:$G, Deputies!$B:$B = A82)) &amp; "]", "")</f>
        <v>[{"title": "","forename": "Thomas","surname": "Cottesford"}]</v>
      </c>
      <c r="AI82" s="13" t="str" cm="1">
        <f t="array" ref="AI82">IFERROR("[" &amp; _xlfn.TEXTJOIN(",", TRUE, _xlfn._xlws.FILTER(Vessels!$O:$O, Vessels!$B:$B = A82)) &amp; "]", "")</f>
        <v/>
      </c>
    </row>
    <row r="83" spans="1:35" x14ac:dyDescent="0.25">
      <c r="A83" s="14">
        <v>82</v>
      </c>
      <c r="B83" s="13">
        <v>18</v>
      </c>
      <c r="C83" s="13">
        <f>VLOOKUP(B83,Counties!A:D,2)</f>
        <v>50</v>
      </c>
      <c r="D83" s="14">
        <v>40</v>
      </c>
      <c r="E83" s="25" t="s">
        <v>579</v>
      </c>
      <c r="G83" s="25">
        <v>554</v>
      </c>
      <c r="O83" s="14">
        <v>1</v>
      </c>
      <c r="T83" s="15" t="s">
        <v>346</v>
      </c>
      <c r="U83" s="14">
        <v>9</v>
      </c>
      <c r="V83" s="14">
        <v>7</v>
      </c>
      <c r="Y83" s="14" t="s">
        <v>2399</v>
      </c>
      <c r="AB83" s="14" t="s">
        <v>2399</v>
      </c>
      <c r="AH83" s="13" t="str" cm="1">
        <f t="array" ref="AH83">IFERROR("[" &amp; _xlfn.TEXTJOIN(",", TRUE, _xlfn._xlws.FILTER(Deputies!$G:$G, Deputies!$B:$B = A83)) &amp; "]", "")</f>
        <v>[{"title": "","forename": "Thomas","surname": "Cottesford"}]</v>
      </c>
      <c r="AI83" s="13" t="str" cm="1">
        <f t="array" ref="AI83">IFERROR("[" &amp; _xlfn.TEXTJOIN(",", TRUE, _xlfn._xlws.FILTER(Vessels!$O:$O, Vessels!$B:$B = A83)) &amp; "]", "")</f>
        <v/>
      </c>
    </row>
    <row r="84" spans="1:35" x14ac:dyDescent="0.25">
      <c r="A84" s="14">
        <v>83</v>
      </c>
      <c r="B84" s="13">
        <v>18</v>
      </c>
      <c r="C84" s="13">
        <f>VLOOKUP(B84,Counties!A:D,2)</f>
        <v>50</v>
      </c>
      <c r="D84" s="14">
        <v>40</v>
      </c>
      <c r="E84" s="25" t="s">
        <v>580</v>
      </c>
      <c r="G84" s="25">
        <v>722</v>
      </c>
      <c r="O84" s="14">
        <v>2</v>
      </c>
      <c r="T84" s="15" t="s">
        <v>355</v>
      </c>
      <c r="U84" s="14">
        <v>1</v>
      </c>
      <c r="V84" s="14">
        <v>0</v>
      </c>
      <c r="Y84" s="14" t="s">
        <v>2399</v>
      </c>
      <c r="AB84" s="14" t="s">
        <v>2399</v>
      </c>
      <c r="AH84" s="13" t="str" cm="1">
        <f t="array" ref="AH84">IFERROR("[" &amp; _xlfn.TEXTJOIN(",", TRUE, _xlfn._xlws.FILTER(Deputies!$G:$G, Deputies!$B:$B = A84)) &amp; "]", "")</f>
        <v>[{"title": "","forename": "Thomas","surname": "Cottesford"}]</v>
      </c>
      <c r="AI84" s="13" t="str" cm="1">
        <f t="array" ref="AI84">IFERROR("[" &amp; _xlfn.TEXTJOIN(",", TRUE, _xlfn._xlws.FILTER(Vessels!$O:$O, Vessels!$B:$B = A84)) &amp; "]", "")</f>
        <v/>
      </c>
    </row>
    <row r="85" spans="1:35" x14ac:dyDescent="0.25">
      <c r="A85" s="14">
        <v>84</v>
      </c>
      <c r="B85" s="13">
        <v>18</v>
      </c>
      <c r="C85" s="13">
        <f>VLOOKUP(B85,Counties!A:D,2)</f>
        <v>50</v>
      </c>
      <c r="D85" s="14">
        <v>40</v>
      </c>
      <c r="E85" s="25" t="s">
        <v>343</v>
      </c>
      <c r="F85" s="26" t="s">
        <v>2264</v>
      </c>
      <c r="G85" s="25">
        <v>51</v>
      </c>
      <c r="O85" s="14">
        <v>2</v>
      </c>
      <c r="T85" s="15" t="s">
        <v>549</v>
      </c>
      <c r="U85" s="14">
        <v>18</v>
      </c>
      <c r="V85" s="14">
        <v>17</v>
      </c>
      <c r="Y85" s="14" t="s">
        <v>2399</v>
      </c>
      <c r="AB85" s="14" t="s">
        <v>2399</v>
      </c>
      <c r="AH85" s="13" t="str" cm="1">
        <f t="array" ref="AH85">IFERROR("[" &amp; _xlfn.TEXTJOIN(",", TRUE, _xlfn._xlws.FILTER(Deputies!$G:$G, Deputies!$B:$B = A85)) &amp; "]", "")</f>
        <v>[{"title": "","forename": "John","surname": "Picke"},{"title": "","forename": "Bernard","surname": "Witham"},{"title": "","forename": "Richard","surname": "Foxe"}]</v>
      </c>
      <c r="AI85" s="13" t="str" cm="1">
        <f t="array" ref="AI85">IFERROR("[" &amp; _xlfn.TEXTJOIN(",", TRUE, _xlfn._xlws.FILTER(Vessels!$O:$O, Vessels!$B:$B = A85)) &amp; "]", "")</f>
        <v/>
      </c>
    </row>
    <row r="86" spans="1:35" x14ac:dyDescent="0.25">
      <c r="A86" s="14">
        <v>85</v>
      </c>
      <c r="B86" s="13">
        <v>18</v>
      </c>
      <c r="C86" s="13">
        <f>VLOOKUP(B86,Counties!A:D,2)</f>
        <v>50</v>
      </c>
      <c r="D86" s="14">
        <v>40</v>
      </c>
      <c r="E86" s="25" t="s">
        <v>590</v>
      </c>
      <c r="F86" s="11" t="s">
        <v>2302</v>
      </c>
      <c r="G86" s="25">
        <v>556</v>
      </c>
      <c r="O86" s="14">
        <v>2</v>
      </c>
      <c r="T86" s="15" t="s">
        <v>403</v>
      </c>
      <c r="U86" s="14">
        <v>2</v>
      </c>
      <c r="V86" s="14">
        <v>0</v>
      </c>
      <c r="Y86" s="14" t="s">
        <v>2399</v>
      </c>
      <c r="AB86" s="14" t="s">
        <v>2399</v>
      </c>
      <c r="AH86" s="13" t="str" cm="1">
        <f t="array" ref="AH86">IFERROR("[" &amp; _xlfn.TEXTJOIN(",", TRUE, _xlfn._xlws.FILTER(Deputies!$G:$G, Deputies!$B:$B = A86)) &amp; "]", "")</f>
        <v>[{"title": "","forename": "John","surname": "Picke"},{"title": "","forename": "Bernard","surname": "Witham"},{"title": "","forename": "Richard","surname": "Foxe"}]</v>
      </c>
      <c r="AI86" s="13" t="str" cm="1">
        <f t="array" ref="AI86">IFERROR("[" &amp; _xlfn.TEXTJOIN(",", TRUE, _xlfn._xlws.FILTER(Vessels!$O:$O, Vessels!$B:$B = A86)) &amp; "]", "")</f>
        <v/>
      </c>
    </row>
    <row r="87" spans="1:35" x14ac:dyDescent="0.25">
      <c r="A87" s="14">
        <v>86</v>
      </c>
      <c r="B87" s="13">
        <v>18</v>
      </c>
      <c r="C87" s="13">
        <f>VLOOKUP(B87,Counties!A:D,2)</f>
        <v>50</v>
      </c>
      <c r="D87" s="14">
        <v>40</v>
      </c>
      <c r="E87" s="25" t="s">
        <v>591</v>
      </c>
      <c r="F87" s="11" t="s">
        <v>2303</v>
      </c>
      <c r="G87" s="25">
        <v>558</v>
      </c>
      <c r="O87" s="14">
        <v>3</v>
      </c>
      <c r="T87" s="15" t="s">
        <v>163</v>
      </c>
      <c r="U87" s="14">
        <v>3</v>
      </c>
      <c r="V87" s="14">
        <v>0</v>
      </c>
      <c r="Y87" s="14" t="s">
        <v>2399</v>
      </c>
      <c r="AB87" s="14" t="s">
        <v>2399</v>
      </c>
      <c r="AH87" s="13" t="str" cm="1">
        <f t="array" ref="AH87">IFERROR("[" &amp; _xlfn.TEXTJOIN(",", TRUE, _xlfn._xlws.FILTER(Deputies!$G:$G, Deputies!$B:$B = A87)) &amp; "]", "")</f>
        <v>[{"title": "","forename": "John","surname": "Picke"},{"title": "","forename": "Bernard","surname": "Witham"},{"title": "","forename": "Richard","surname": "Foxe"}]</v>
      </c>
      <c r="AI87" s="13" t="str" cm="1">
        <f t="array" ref="AI87">IFERROR("[" &amp; _xlfn.TEXTJOIN(",", TRUE, _xlfn._xlws.FILTER(Vessels!$O:$O, Vessels!$B:$B = A87)) &amp; "]", "")</f>
        <v/>
      </c>
    </row>
    <row r="88" spans="1:35" x14ac:dyDescent="0.25">
      <c r="A88" s="14">
        <v>87</v>
      </c>
      <c r="B88" s="13">
        <v>18</v>
      </c>
      <c r="C88" s="13">
        <f>VLOOKUP(B88,Counties!A:D,2)</f>
        <v>50</v>
      </c>
      <c r="D88" s="14">
        <v>40</v>
      </c>
      <c r="E88" s="25" t="s">
        <v>581</v>
      </c>
      <c r="F88" s="11" t="s">
        <v>2304</v>
      </c>
      <c r="G88" s="25">
        <v>559</v>
      </c>
      <c r="O88" s="14">
        <v>1</v>
      </c>
      <c r="T88" s="15" t="s">
        <v>387</v>
      </c>
      <c r="U88" s="14">
        <v>2</v>
      </c>
      <c r="V88" s="14">
        <v>4</v>
      </c>
      <c r="Y88" s="14" t="s">
        <v>2399</v>
      </c>
      <c r="AB88" s="14" t="s">
        <v>2399</v>
      </c>
      <c r="AH88" s="13" t="str" cm="1">
        <f t="array" ref="AH88">IFERROR("[" &amp; _xlfn.TEXTJOIN(",", TRUE, _xlfn._xlws.FILTER(Deputies!$G:$G, Deputies!$B:$B = A88)) &amp; "]", "")</f>
        <v>[{"title": "","forename": "William","surname": "Osborne"}]</v>
      </c>
      <c r="AI88" s="13" t="str" cm="1">
        <f t="array" ref="AI88">IFERROR("[" &amp; _xlfn.TEXTJOIN(",", TRUE, _xlfn._xlws.FILTER(Vessels!$O:$O, Vessels!$B:$B = A88)) &amp; "]", "")</f>
        <v/>
      </c>
    </row>
    <row r="89" spans="1:35" x14ac:dyDescent="0.25">
      <c r="A89" s="14">
        <v>88</v>
      </c>
      <c r="B89" s="13">
        <v>18</v>
      </c>
      <c r="C89" s="13">
        <f>VLOOKUP(B89,Counties!A:D,2)</f>
        <v>50</v>
      </c>
      <c r="D89" s="14">
        <v>40</v>
      </c>
      <c r="E89" s="25" t="s">
        <v>592</v>
      </c>
      <c r="F89" s="25" t="s">
        <v>2366</v>
      </c>
      <c r="G89" s="25">
        <v>723</v>
      </c>
      <c r="O89" s="14">
        <v>3</v>
      </c>
      <c r="T89" s="15" t="s">
        <v>481</v>
      </c>
      <c r="U89" s="14">
        <v>0</v>
      </c>
      <c r="V89" s="14">
        <v>0</v>
      </c>
      <c r="Y89" s="14" t="s">
        <v>2399</v>
      </c>
      <c r="AB89" s="14" t="s">
        <v>2399</v>
      </c>
      <c r="AH89" s="13" t="str" cm="1">
        <f t="array" ref="AH89">IFERROR("[" &amp; _xlfn.TEXTJOIN(",", TRUE, _xlfn._xlws.FILTER(Deputies!$G:$G, Deputies!$B:$B = A89)) &amp; "]", "")</f>
        <v>[{"title": "","forename": "William","surname": "Osborne"}]</v>
      </c>
      <c r="AI89" s="13" t="str" cm="1">
        <f t="array" ref="AI89">IFERROR("[" &amp; _xlfn.TEXTJOIN(",", TRUE, _xlfn._xlws.FILTER(Vessels!$O:$O, Vessels!$B:$B = A89)) &amp; "]", "")</f>
        <v/>
      </c>
    </row>
    <row r="90" spans="1:35" x14ac:dyDescent="0.25">
      <c r="A90" s="14">
        <v>89</v>
      </c>
      <c r="B90" s="13">
        <v>18</v>
      </c>
      <c r="C90" s="13">
        <f>VLOOKUP(B90,Counties!A:D,2)</f>
        <v>50</v>
      </c>
      <c r="D90" s="14">
        <v>40</v>
      </c>
      <c r="E90" s="25" t="s">
        <v>582</v>
      </c>
      <c r="F90" s="25" t="s">
        <v>2263</v>
      </c>
      <c r="G90" s="25">
        <v>50</v>
      </c>
      <c r="O90" s="14">
        <v>12</v>
      </c>
      <c r="T90" s="15" t="s">
        <v>379</v>
      </c>
      <c r="U90" s="14">
        <v>18</v>
      </c>
      <c r="V90" s="14">
        <v>27</v>
      </c>
      <c r="Y90" s="14" t="s">
        <v>2399</v>
      </c>
      <c r="AB90" s="14" t="s">
        <v>2399</v>
      </c>
      <c r="AH90" s="13" t="str" cm="1">
        <f t="array" ref="AH90">IFERROR("[" &amp; _xlfn.TEXTJOIN(",", TRUE, _xlfn._xlws.FILTER(Deputies!$G:$G, Deputies!$B:$B = A90)) &amp; "]", "")</f>
        <v>[{"title": "","forename": "William","surname": "Bantiste"},{"title": "","forename": "Robert","surname": "Ley"}]</v>
      </c>
      <c r="AI90" s="13" t="str" cm="1">
        <f t="array" ref="AI90">IFERROR("[" &amp; _xlfn.TEXTJOIN(",", TRUE, _xlfn._xlws.FILTER(Vessels!$O:$O, Vessels!$B:$B = A90)) &amp; "]", "")</f>
        <v/>
      </c>
    </row>
    <row r="91" spans="1:35" x14ac:dyDescent="0.25">
      <c r="A91" s="14">
        <v>90</v>
      </c>
      <c r="B91" s="13">
        <v>18</v>
      </c>
      <c r="C91" s="13">
        <f>VLOOKUP(B91,Counties!A:D,2)</f>
        <v>50</v>
      </c>
      <c r="D91" s="14">
        <v>40</v>
      </c>
      <c r="E91" s="25" t="s">
        <v>596</v>
      </c>
      <c r="G91" s="25">
        <v>572</v>
      </c>
      <c r="O91" s="14">
        <v>7</v>
      </c>
      <c r="T91" s="15" t="s">
        <v>404</v>
      </c>
      <c r="U91" s="14">
        <v>5</v>
      </c>
      <c r="V91" s="14">
        <v>15</v>
      </c>
      <c r="Y91" s="14" t="s">
        <v>2399</v>
      </c>
      <c r="AB91" s="14" t="s">
        <v>2399</v>
      </c>
      <c r="AH91" s="13" t="str" cm="1">
        <f t="array" ref="AH91">IFERROR("[" &amp; _xlfn.TEXTJOIN(",", TRUE, _xlfn._xlws.FILTER(Deputies!$G:$G, Deputies!$B:$B = A91)) &amp; "]", "")</f>
        <v>[{"title": "","forename": "John","surname": "Hays"},{"title": "","forename": "Henry","surname": "Dare"}]</v>
      </c>
      <c r="AI91" s="13" t="str" cm="1">
        <f t="array" ref="AI91">IFERROR("[" &amp; _xlfn.TEXTJOIN(",", TRUE, _xlfn._xlws.FILTER(Vessels!$O:$O, Vessels!$B:$B = A91)) &amp; "]", "")</f>
        <v/>
      </c>
    </row>
    <row r="92" spans="1:35" x14ac:dyDescent="0.25">
      <c r="A92" s="14">
        <v>91</v>
      </c>
      <c r="B92" s="13">
        <v>18</v>
      </c>
      <c r="C92" s="13">
        <f>VLOOKUP(B92,Counties!A:D,2)</f>
        <v>50</v>
      </c>
      <c r="D92" s="14">
        <v>40</v>
      </c>
      <c r="E92" s="25" t="s">
        <v>595</v>
      </c>
      <c r="F92" s="25" t="s">
        <v>2367</v>
      </c>
      <c r="G92" s="25">
        <v>724</v>
      </c>
      <c r="O92" s="14">
        <v>1</v>
      </c>
      <c r="T92" s="15" t="s">
        <v>481</v>
      </c>
      <c r="U92" s="14">
        <v>0</v>
      </c>
      <c r="V92" s="14">
        <v>0</v>
      </c>
      <c r="Y92" s="14" t="s">
        <v>2399</v>
      </c>
      <c r="AB92" s="14" t="s">
        <v>2399</v>
      </c>
      <c r="AH92" s="13" t="str" cm="1">
        <f t="array" ref="AH92">IFERROR("[" &amp; _xlfn.TEXTJOIN(",", TRUE, _xlfn._xlws.FILTER(Deputies!$G:$G, Deputies!$B:$B = A92)) &amp; "]", "")</f>
        <v>[{"title": "","forename": "John","surname": "Hays"},{"title": "","forename": "Henry","surname": "Dare"}]</v>
      </c>
      <c r="AI92" s="13" t="str" cm="1">
        <f t="array" ref="AI92">IFERROR("[" &amp; _xlfn.TEXTJOIN(",", TRUE, _xlfn._xlws.FILTER(Vessels!$O:$O, Vessels!$B:$B = A92)) &amp; "]", "")</f>
        <v/>
      </c>
    </row>
    <row r="93" spans="1:35" x14ac:dyDescent="0.25">
      <c r="A93" s="14">
        <v>92</v>
      </c>
      <c r="B93" s="13">
        <v>18</v>
      </c>
      <c r="C93" s="13">
        <f>VLOOKUP(B93,Counties!A:D,2)</f>
        <v>50</v>
      </c>
      <c r="D93" s="14">
        <v>40</v>
      </c>
      <c r="E93" s="25" t="s">
        <v>594</v>
      </c>
      <c r="G93" s="25">
        <v>573</v>
      </c>
      <c r="O93" s="14">
        <v>2</v>
      </c>
      <c r="T93" s="15" t="s">
        <v>387</v>
      </c>
      <c r="U93" s="14">
        <v>1</v>
      </c>
      <c r="V93" s="14">
        <v>3</v>
      </c>
      <c r="Y93" s="14" t="s">
        <v>2399</v>
      </c>
      <c r="AB93" s="14" t="s">
        <v>2399</v>
      </c>
      <c r="AH93" s="13" t="str" cm="1">
        <f t="array" ref="AH93">IFERROR("[" &amp; _xlfn.TEXTJOIN(",", TRUE, _xlfn._xlws.FILTER(Deputies!$G:$G, Deputies!$B:$B = A93)) &amp; "]", "")</f>
        <v>[{"title": "","forename": "John","surname": "Hays"},{"title": "","forename": "Henry","surname": "Dare"}]</v>
      </c>
      <c r="AI93" s="13" t="str" cm="1">
        <f t="array" ref="AI93">IFERROR("[" &amp; _xlfn.TEXTJOIN(",", TRUE, _xlfn._xlws.FILTER(Vessels!$O:$O, Vessels!$B:$B = A93)) &amp; "]", "")</f>
        <v/>
      </c>
    </row>
    <row r="94" spans="1:35" x14ac:dyDescent="0.25">
      <c r="A94" s="14">
        <v>93</v>
      </c>
      <c r="B94" s="13">
        <v>18</v>
      </c>
      <c r="C94" s="13">
        <f>VLOOKUP(B94,Counties!A:D,2)</f>
        <v>50</v>
      </c>
      <c r="D94" s="14">
        <v>40</v>
      </c>
      <c r="E94" s="25" t="s">
        <v>593</v>
      </c>
      <c r="F94" s="25" t="s">
        <v>2309</v>
      </c>
      <c r="G94" s="25">
        <v>575</v>
      </c>
      <c r="O94" s="14">
        <v>36</v>
      </c>
      <c r="T94" s="15" t="s">
        <v>481</v>
      </c>
      <c r="U94" s="14">
        <v>0</v>
      </c>
      <c r="V94" s="14">
        <v>0</v>
      </c>
      <c r="Y94" s="14" t="s">
        <v>2399</v>
      </c>
      <c r="AB94" s="14" t="s">
        <v>2399</v>
      </c>
      <c r="AH94" s="13" t="str" cm="1">
        <f t="array" ref="AH94">IFERROR("[" &amp; _xlfn.TEXTJOIN(",", TRUE, _xlfn._xlws.FILTER(Deputies!$G:$G, Deputies!$B:$B = A94)) &amp; "]", "")</f>
        <v>[{"title": "","forename": "John","surname": "Hays"},{"title": "","forename": "Henry","surname": "Dare"}]</v>
      </c>
      <c r="AI94" s="13" t="str" cm="1">
        <f t="array" ref="AI94">IFERROR("[" &amp; _xlfn.TEXTJOIN(",", TRUE, _xlfn._xlws.FILTER(Vessels!$O:$O, Vessels!$B:$B = A94)) &amp; "]", "")</f>
        <v/>
      </c>
    </row>
    <row r="95" spans="1:35" x14ac:dyDescent="0.25">
      <c r="A95" s="14">
        <v>94</v>
      </c>
      <c r="B95" s="13">
        <v>18</v>
      </c>
      <c r="C95" s="13">
        <f>VLOOKUP(B95,Counties!A:D,2)</f>
        <v>50</v>
      </c>
      <c r="D95" s="14">
        <v>40</v>
      </c>
      <c r="E95" s="25" t="s">
        <v>583</v>
      </c>
      <c r="G95" s="25">
        <v>576</v>
      </c>
      <c r="O95" s="14">
        <v>1</v>
      </c>
      <c r="T95" s="15" t="s">
        <v>163</v>
      </c>
      <c r="U95" s="14">
        <v>4</v>
      </c>
      <c r="V95" s="14">
        <v>4</v>
      </c>
      <c r="Y95" s="14" t="s">
        <v>2399</v>
      </c>
      <c r="AB95" s="14" t="s">
        <v>2399</v>
      </c>
      <c r="AH95" s="13" t="str" cm="1">
        <f t="array" ref="AH95">IFERROR("[" &amp; _xlfn.TEXTJOIN(",", TRUE, _xlfn._xlws.FILTER(Deputies!$G:$G, Deputies!$B:$B = A95)) &amp; "]", "")</f>
        <v>[{"title": "","forename": "John","surname": "Hays"},{"title": "","forename": "Henry","surname": "Dare"}]</v>
      </c>
      <c r="AI95" s="13" t="str" cm="1">
        <f t="array" ref="AI95">IFERROR("[" &amp; _xlfn.TEXTJOIN(",", TRUE, _xlfn._xlws.FILTER(Vessels!$O:$O, Vessels!$B:$B = A95)) &amp; "]", "")</f>
        <v/>
      </c>
    </row>
    <row r="96" spans="1:35" x14ac:dyDescent="0.25">
      <c r="A96" s="14">
        <v>95</v>
      </c>
      <c r="B96" s="13">
        <v>18</v>
      </c>
      <c r="C96" s="13">
        <f>VLOOKUP(B96,Counties!A:D,2)</f>
        <v>50</v>
      </c>
      <c r="D96" s="14">
        <v>40</v>
      </c>
      <c r="E96" s="25" t="s">
        <v>597</v>
      </c>
      <c r="G96" s="25">
        <v>725</v>
      </c>
      <c r="O96" s="14">
        <v>1</v>
      </c>
      <c r="T96" s="15" t="s">
        <v>481</v>
      </c>
      <c r="U96" s="14">
        <v>0</v>
      </c>
      <c r="V96" s="14">
        <v>0</v>
      </c>
      <c r="Y96" s="14" t="s">
        <v>2399</v>
      </c>
      <c r="AB96" s="14" t="s">
        <v>2399</v>
      </c>
      <c r="AH96" s="13" t="str" cm="1">
        <f t="array" ref="AH96">IFERROR("[" &amp; _xlfn.TEXTJOIN(",", TRUE, _xlfn._xlws.FILTER(Deputies!$G:$G, Deputies!$B:$B = A96)) &amp; "]", "")</f>
        <v>[{"title": "","forename": "John","surname": "Hays"},{"title": "","forename": "Henry","surname": "Dare"}]</v>
      </c>
      <c r="AI96" s="13" t="str" cm="1">
        <f t="array" ref="AI96">IFERROR("[" &amp; _xlfn.TEXTJOIN(",", TRUE, _xlfn._xlws.FILTER(Vessels!$O:$O, Vessels!$B:$B = A96)) &amp; "]", "")</f>
        <v/>
      </c>
    </row>
    <row r="97" spans="1:35" x14ac:dyDescent="0.25">
      <c r="A97" s="14">
        <v>96</v>
      </c>
      <c r="B97" s="13">
        <v>18</v>
      </c>
      <c r="C97" s="13">
        <f>VLOOKUP(B97,Counties!A:D,2)</f>
        <v>50</v>
      </c>
      <c r="D97" s="14">
        <v>40</v>
      </c>
      <c r="E97" s="25" t="s">
        <v>584</v>
      </c>
      <c r="G97" s="25">
        <v>577</v>
      </c>
      <c r="O97" s="14">
        <v>1</v>
      </c>
      <c r="T97" s="15" t="s">
        <v>481</v>
      </c>
      <c r="U97" s="14">
        <v>0</v>
      </c>
      <c r="V97" s="14">
        <v>1</v>
      </c>
      <c r="Y97" s="14" t="s">
        <v>2399</v>
      </c>
      <c r="AB97" s="14" t="s">
        <v>2399</v>
      </c>
      <c r="AH97" s="13" t="str" cm="1">
        <f t="array" ref="AH97">IFERROR("[" &amp; _xlfn.TEXTJOIN(",", TRUE, _xlfn._xlws.FILTER(Deputies!$G:$G, Deputies!$B:$B = A97)) &amp; "]", "")</f>
        <v>[{"title": "","forename": "John","surname": "Hays"},{"title": "","forename": "Henry","surname": "Dare"}]</v>
      </c>
      <c r="AI97" s="13" t="str" cm="1">
        <f t="array" ref="AI97">IFERROR("[" &amp; _xlfn.TEXTJOIN(",", TRUE, _xlfn._xlws.FILTER(Vessels!$O:$O, Vessels!$B:$B = A97)) &amp; "]", "")</f>
        <v/>
      </c>
    </row>
    <row r="98" spans="1:35" x14ac:dyDescent="0.25">
      <c r="A98" s="14">
        <v>97</v>
      </c>
      <c r="B98" s="13">
        <v>18</v>
      </c>
      <c r="C98" s="13">
        <f>VLOOKUP(B98,Counties!A:D,2)</f>
        <v>50</v>
      </c>
      <c r="D98" s="14">
        <v>40</v>
      </c>
      <c r="E98" s="25" t="s">
        <v>585</v>
      </c>
      <c r="G98" s="25">
        <v>726</v>
      </c>
      <c r="O98" s="14">
        <v>1</v>
      </c>
      <c r="T98" s="15" t="s">
        <v>160</v>
      </c>
      <c r="U98" s="14">
        <v>5</v>
      </c>
      <c r="V98" s="14">
        <v>3</v>
      </c>
      <c r="Y98" s="14" t="s">
        <v>2399</v>
      </c>
      <c r="AB98" s="14" t="s">
        <v>2399</v>
      </c>
      <c r="AH98" s="13" t="str" cm="1">
        <f t="array" ref="AH98">IFERROR("[" &amp; _xlfn.TEXTJOIN(",", TRUE, _xlfn._xlws.FILTER(Deputies!$G:$G, Deputies!$B:$B = A98)) &amp; "]", "")</f>
        <v>[{"title": "","forename": "John","surname": "Hays"},{"title": "","forename": "Henry","surname": "Dare"}]</v>
      </c>
      <c r="AI98" s="13" t="str" cm="1">
        <f t="array" ref="AI98">IFERROR("[" &amp; _xlfn.TEXTJOIN(",", TRUE, _xlfn._xlws.FILTER(Vessels!$O:$O, Vessels!$B:$B = A98)) &amp; "]", "")</f>
        <v/>
      </c>
    </row>
    <row r="99" spans="1:35" x14ac:dyDescent="0.25">
      <c r="A99" s="14">
        <v>98</v>
      </c>
      <c r="B99" s="13">
        <v>18</v>
      </c>
      <c r="C99" s="13">
        <f>VLOOKUP(B99,Counties!A:D,2)</f>
        <v>50</v>
      </c>
      <c r="D99" s="14">
        <v>40</v>
      </c>
      <c r="E99" s="25" t="s">
        <v>586</v>
      </c>
      <c r="G99" s="25">
        <v>727</v>
      </c>
      <c r="O99" s="14">
        <v>3</v>
      </c>
      <c r="T99" s="15" t="s">
        <v>387</v>
      </c>
      <c r="U99" s="14">
        <v>2</v>
      </c>
      <c r="V99" s="14">
        <v>1</v>
      </c>
      <c r="Y99" s="14" t="s">
        <v>2399</v>
      </c>
      <c r="AB99" s="14" t="s">
        <v>2399</v>
      </c>
      <c r="AH99" s="13" t="str" cm="1">
        <f t="array" ref="AH99">IFERROR("[" &amp; _xlfn.TEXTJOIN(",", TRUE, _xlfn._xlws.FILTER(Deputies!$G:$G, Deputies!$B:$B = A99)) &amp; "]", "")</f>
        <v>[{"title": "","forename": "John","surname": "Hays"},{"title": "","forename": "Henry","surname": "Dare"}]</v>
      </c>
      <c r="AI99" s="13" t="str" cm="1">
        <f t="array" ref="AI99">IFERROR("[" &amp; _xlfn.TEXTJOIN(",", TRUE, _xlfn._xlws.FILTER(Vessels!$O:$O, Vessels!$B:$B = A99)) &amp; "]", "")</f>
        <v/>
      </c>
    </row>
    <row r="100" spans="1:35" x14ac:dyDescent="0.25">
      <c r="A100" s="14">
        <v>99</v>
      </c>
      <c r="B100" s="13">
        <v>18</v>
      </c>
      <c r="C100" s="13">
        <f>VLOOKUP(B100,Counties!A:D,2)</f>
        <v>50</v>
      </c>
      <c r="D100" s="14">
        <v>40</v>
      </c>
      <c r="E100" s="25" t="s">
        <v>598</v>
      </c>
      <c r="G100" s="25">
        <v>728</v>
      </c>
      <c r="O100" s="14">
        <v>1</v>
      </c>
      <c r="T100" s="15" t="s">
        <v>387</v>
      </c>
      <c r="U100" s="14">
        <v>3</v>
      </c>
      <c r="V100" s="14">
        <v>0</v>
      </c>
      <c r="Y100" s="14" t="s">
        <v>2399</v>
      </c>
      <c r="AB100" s="14" t="s">
        <v>2399</v>
      </c>
      <c r="AH100" s="13" t="str" cm="1">
        <f t="array" ref="AH100">IFERROR("[" &amp; _xlfn.TEXTJOIN(",", TRUE, _xlfn._xlws.FILTER(Deputies!$G:$G, Deputies!$B:$B = A100)) &amp; "]", "")</f>
        <v>[{"title": "","forename": "John","surname": "Hays"},{"title": "","forename": "Henry","surname": "Dare"}]</v>
      </c>
      <c r="AI100" s="13" t="str" cm="1">
        <f t="array" ref="AI100">IFERROR("[" &amp; _xlfn.TEXTJOIN(",", TRUE, _xlfn._xlws.FILTER(Vessels!$O:$O, Vessels!$B:$B = A100)) &amp; "]", "")</f>
        <v/>
      </c>
    </row>
    <row r="101" spans="1:35" x14ac:dyDescent="0.25">
      <c r="A101" s="14">
        <v>100</v>
      </c>
      <c r="B101" s="13">
        <v>18</v>
      </c>
      <c r="C101" s="13">
        <f>VLOOKUP(B101,Counties!A:D,2)</f>
        <v>50</v>
      </c>
      <c r="D101" s="14">
        <v>40</v>
      </c>
      <c r="E101" s="25" t="s">
        <v>662</v>
      </c>
      <c r="F101" s="25" t="s">
        <v>2368</v>
      </c>
      <c r="G101" s="25">
        <v>729</v>
      </c>
      <c r="O101" s="14">
        <v>2</v>
      </c>
      <c r="T101" s="15" t="s">
        <v>160</v>
      </c>
      <c r="U101" s="14">
        <v>6</v>
      </c>
      <c r="V101" s="14">
        <v>1</v>
      </c>
      <c r="Y101" s="14" t="s">
        <v>2399</v>
      </c>
      <c r="AB101" s="14" t="s">
        <v>2399</v>
      </c>
      <c r="AH101" s="13" t="str" cm="1">
        <f t="array" ref="AH101">IFERROR("[" &amp; _xlfn.TEXTJOIN(",", TRUE, _xlfn._xlws.FILTER(Deputies!$G:$G, Deputies!$B:$B = A101)) &amp; "]", "")</f>
        <v>[{"title": "","forename": "John","surname": "Hays"},{"title": "","forename": "Henry","surname": "Dare"}]</v>
      </c>
      <c r="AI101" s="13" t="str" cm="1">
        <f t="array" ref="AI101">IFERROR("[" &amp; _xlfn.TEXTJOIN(",", TRUE, _xlfn._xlws.FILTER(Vessels!$O:$O, Vessels!$B:$B = A101)) &amp; "]", "")</f>
        <v/>
      </c>
    </row>
    <row r="102" spans="1:35" x14ac:dyDescent="0.25">
      <c r="A102" s="14">
        <v>101</v>
      </c>
      <c r="B102" s="13">
        <v>18</v>
      </c>
      <c r="C102" s="13">
        <f>VLOOKUP(B102,Counties!A:D,2)</f>
        <v>50</v>
      </c>
      <c r="D102" s="14">
        <v>40</v>
      </c>
      <c r="E102" s="25" t="s">
        <v>599</v>
      </c>
      <c r="G102" s="25">
        <v>730</v>
      </c>
      <c r="O102" s="14">
        <v>0</v>
      </c>
      <c r="T102" s="15" t="s">
        <v>355</v>
      </c>
      <c r="U102" s="14">
        <v>1</v>
      </c>
      <c r="V102" s="14">
        <v>3</v>
      </c>
      <c r="Y102" s="14" t="s">
        <v>2399</v>
      </c>
      <c r="AB102" s="14" t="s">
        <v>2399</v>
      </c>
      <c r="AH102" s="13" t="str" cm="1">
        <f t="array" ref="AH102">IFERROR("[" &amp; _xlfn.TEXTJOIN(",", TRUE, _xlfn._xlws.FILTER(Deputies!$G:$G, Deputies!$B:$B = A102)) &amp; "]", "")</f>
        <v>[{"title": "","forename": "John","surname": "Hays"},{"title": "","forename": "Henry","surname": "Dare"}]</v>
      </c>
      <c r="AI102" s="13" t="str" cm="1">
        <f t="array" ref="AI102">IFERROR("[" &amp; _xlfn.TEXTJOIN(",", TRUE, _xlfn._xlws.FILTER(Vessels!$O:$O, Vessels!$B:$B = A102)) &amp; "]", "")</f>
        <v/>
      </c>
    </row>
    <row r="103" spans="1:35" ht="30" x14ac:dyDescent="0.25">
      <c r="A103" s="14">
        <v>102</v>
      </c>
      <c r="B103" s="13">
        <v>22</v>
      </c>
      <c r="C103" s="13">
        <f>VLOOKUP(B103,Counties!A:D,2)</f>
        <v>13</v>
      </c>
      <c r="D103" s="14">
        <v>44</v>
      </c>
      <c r="E103" s="25" t="s">
        <v>684</v>
      </c>
      <c r="G103" s="25">
        <v>79</v>
      </c>
      <c r="J103" s="13" t="s">
        <v>16</v>
      </c>
      <c r="L103" s="14">
        <v>323</v>
      </c>
      <c r="M103" s="14">
        <v>42</v>
      </c>
      <c r="P103" s="14">
        <v>1</v>
      </c>
      <c r="Q103" s="15" t="s">
        <v>355</v>
      </c>
      <c r="W103" s="14">
        <v>6</v>
      </c>
      <c r="X103" s="14">
        <v>12</v>
      </c>
      <c r="Y103" s="14">
        <v>12</v>
      </c>
      <c r="AB103" s="14" t="s">
        <v>2399</v>
      </c>
      <c r="AC103" s="13" t="s">
        <v>706</v>
      </c>
      <c r="AG103" s="8" t="s">
        <v>707</v>
      </c>
      <c r="AH103" s="13" t="str" cm="1">
        <f t="array" ref="AH103">IFERROR("[" &amp; _xlfn.TEXTJOIN(",", TRUE, _xlfn._xlws.FILTER(Deputies!$G:$G, Deputies!$B:$B = A103)) &amp; "]", "")</f>
        <v>[{"title": "","forename": "John","surname": "Marche"},{"title": "","forename": "Lawrence","surname": "Sendy"},{"title": "","forename": "Thomas","surname": "Austyn"},{"title": "","forename": "Thomas","surname": "Moore"}]</v>
      </c>
      <c r="AI103" s="13" t="str" cm="1">
        <f t="array" ref="AI103">IFERROR("[" &amp; _xlfn.TEXTJOIN(",", TRUE, _xlfn._xlws.FILTER(Vessels!$O:$O, Vessels!$B:$B = A103)) &amp; "]", "")</f>
        <v>[{"type": "barque or balinger","name": "Anne","tonnage": "10","owners": "Thomas Grysten","master": "Thomas Grysten","mariners_per_vessel": "","boys": "","fishermen_per_vessel": "","notes": ""},{"type": "barque or balinger","name": "Elizabethe","tonnage": "12","owners": "Owen Symons","master": "Owen Symons","mariners_per_vessel": "","boys": "","fishermen_per_vessel": "","notes": ""},{"type": "barque or balinger","name": "Elizabethe","tonnage": "16","owners": "Nicholas Roche","master": "Nicholas Roche","mariners_per_vessel": "","boys": "","fishermen_per_vessel": "","notes": ""},{"type": "barque or balinger","name": "John","tonnage": "10","owners": "Richard Grene, Owen Symons","master": "John Kinning","mariners_per_vessel": "","boys": "","fishermen_per_vessel": "","notes": ""},{"type": "barque or balinger","name": "James","tonnage": "18","owners": "William Game","master": "William Game","mariners_per_vessel": "","boys": "","fishermen_per_vessel": "","notes": ""},{"type": "barque or balinger","name": "Trinite","tonnage": "16","owners": "John le Favre","master": "John Parson","mariners_per_vessel": "","boys": "","fishermen_per_vessel": "","notes": ""},{"type": "barque or balinger","name": "Anne Bonaventure","tonnage": "20","owners": "John Errington, Thomas Lucke","master": "William Mundaye","mariners_per_vessel": "","boys": "","fishermen_per_vessel": "","notes": ""},{"type": "barque or balinger","name": "Robert","tonnage": "8","owners": "Robert Crosse","master": "","mariners_per_vessel": "","boys": "","fishermen_per_vessel": "","notes": ""},{"type": "lighter","name": "Robert","tonnage": "16","owners": "Owen Symons","master": "","mariners_per_vessel": "","boys": "","fishermen_per_vessel": "","notes": ""},{"type": "lighter","name": "Galivas","tonnage": "12","owners": "John Parson, John Northe","master": "","mariners_per_vessel": "","boys": "","fishermen_per_vessel": "","notes": ""},{"type": "lighter","name": "Marye","tonnage": "16","owners": "William Game","master": "","mariners_per_vessel": "","boys": "","fishermen_per_vessel": "","notes": ""}]</v>
      </c>
    </row>
    <row r="104" spans="1:35" ht="30" x14ac:dyDescent="0.25">
      <c r="A104" s="14">
        <v>103</v>
      </c>
      <c r="B104" s="13">
        <v>22</v>
      </c>
      <c r="C104" s="13">
        <f>VLOOKUP(B104,Counties!A:D,2)</f>
        <v>13</v>
      </c>
      <c r="D104" s="14">
        <v>46</v>
      </c>
      <c r="E104" s="25" t="s">
        <v>713</v>
      </c>
      <c r="G104" s="25">
        <v>255</v>
      </c>
      <c r="L104" s="14">
        <v>44</v>
      </c>
      <c r="Q104" s="15" t="s">
        <v>355</v>
      </c>
      <c r="X104" s="14">
        <v>11</v>
      </c>
      <c r="Y104" s="14">
        <v>11</v>
      </c>
      <c r="AA104" s="14">
        <v>11</v>
      </c>
      <c r="AB104" s="14">
        <v>11</v>
      </c>
      <c r="AG104" s="8" t="s">
        <v>733</v>
      </c>
      <c r="AH104" s="13" t="str" cm="1">
        <f t="array" ref="AH104">IFERROR("[" &amp; _xlfn.TEXTJOIN(",", TRUE, _xlfn._xlws.FILTER(Deputies!$G:$G, Deputies!$B:$B = A104)) &amp; "]", "")</f>
        <v>[{"title": "","forename": "Nicholas","surname": "Bailiffe"},{"title": "","forename": "Richard","surname": "Hedger"},{"title": "","forename": "Thomas","surname": "Swifte"}]</v>
      </c>
      <c r="AI104" s="13" t="str" cm="1">
        <f t="array" ref="AI104">IFERROR("[" &amp; _xlfn.TEXTJOIN(",", TRUE, _xlfn._xlws.FILTER(Vessels!$O:$O, Vessels!$B:$B = A104)) &amp; "]", "")</f>
        <v>[{"type": "cock","name": "Johanne Yoman","tonnage": "2","owners": "John Sprigge","master": "","mariners_per_vessel": "","boys": "","fishermen_per_vessel": "","notes": ""},{"type": "cock","name": "Johanne","tonnage": "3","owners": "Henry Smiddon, Iliver Winter","master": "","mariners_per_vessel": "","boys": "","fishermen_per_vessel": "","notes": ""},{"type": "cock","name": "Johanne","tonnage": "2","owners": "Richard Hewet sen.","master": "","mariners_per_vessel": "","boys": "","fishermen_per_vessel": "","notes": ""},{"type": "cock","name": "Isabell","tonnage": "3","owners": "Thomas Godfrye","master": "","mariners_per_vessel": "","boys": "","fishermen_per_vessel": "","notes": ""},{"type": "cock","name": "John","tonnage": "2","owners": "Clement Halle","master": "","mariners_per_vessel": "","boys": "","fishermen_per_vessel": "","notes": ""},{"type": "cock","name": "Spigget","tonnage": "1","owners": "John Holloway","master": "","mariners_per_vessel": "","boys": "","fishermen_per_vessel": "","notes": ""},{"type": "cock","name": "Nycolas","tonnage": "1","owners": "Thomas Stamford","master": "","mariners_per_vessel": "","boys": "","fishermen_per_vessel": "","notes": ""},{"type": "cock","name": "Peter","tonnage": "1","owners": "Richard Hewet jun.","master": "","mariners_per_vessel": "","boys": "","fishermen_per_vessel": "","notes": ""},{"type": "cock","name": "Barnome","tonnage": "1","owners": "John Locke","master": "","mariners_per_vessel": "","boys": "","fishermen_per_vessel": "","notes": ""},{"type": "cock","name": "Mathiew","tonnage": "1","owners": "Robert Jelyffe","master": "","mariners_per_vessel": "","boys": "","fishermen_per_vessel": "","notes": ""},{"type": "cock","name": "James","tonnage": "1","owners": "Thomas Williams","master": "","mariners_per_vessel": "","boys": "","fishermen_per_vessel": "","notes": ""}]</v>
      </c>
    </row>
    <row r="105" spans="1:35" ht="45" x14ac:dyDescent="0.25">
      <c r="A105" s="14">
        <v>104</v>
      </c>
      <c r="B105" s="13">
        <v>22</v>
      </c>
      <c r="C105" s="13">
        <f>VLOOKUP(B105,Counties!A:D,2)</f>
        <v>13</v>
      </c>
      <c r="D105" s="14">
        <v>46</v>
      </c>
      <c r="E105" s="25" t="s">
        <v>737</v>
      </c>
      <c r="G105" s="25">
        <v>731</v>
      </c>
      <c r="L105" s="14">
        <v>106</v>
      </c>
      <c r="Q105" s="15" t="s">
        <v>355</v>
      </c>
      <c r="X105" s="14">
        <v>5</v>
      </c>
      <c r="Y105" s="14">
        <v>5</v>
      </c>
      <c r="AA105" s="14">
        <v>20</v>
      </c>
      <c r="AB105" s="14">
        <v>20</v>
      </c>
      <c r="AG105" s="8" t="s">
        <v>769</v>
      </c>
      <c r="AH105" s="13" t="str" cm="1">
        <f t="array" ref="AH105">IFERROR("[" &amp; _xlfn.TEXTJOIN(",", TRUE, _xlfn._xlws.FILTER(Deputies!$G:$G, Deputies!$B:$B = A105)) &amp; "]", "")</f>
        <v>[{"title": "gent","forename": "Ralphe","surname": "Henslowe"},{"title": "","forename": "Steven","surname": "Garret"},{"title": "","forename": "John","surname": "Romyn"},{"title": "","forename": "William","surname": "Romyn"},{"title": "","forename": "Richard","surname": "Kippe"},{"title": "","forename": "Richard","surname": "Pepson"}]</v>
      </c>
      <c r="AI105" s="13" t="str" cm="1">
        <f t="array" ref="AI105">IFERROR("[" &amp; _xlfn.TEXTJOIN(",", TRUE, _xlfn._xlws.FILTER(Vessels!$O:$O, Vessels!$B:$B = A105)) &amp; "]", "")</f>
        <v>[{"type": "cock","name": "George","tonnage": "2","owners": "John Croke","master": "","mariners_per_vessel": "","boys": "","fishermen_per_vessel": "","notes": ""},{"type": "cock","name": "Peter","tonnage": "2","owners": "Richard Kippe","master": "","mariners_per_vessel": "","boys": "","fishermen_per_vessel": "","notes": ""},{"type": "cock","name": "John","tonnage": "1","owners": "Richard Starfilde","master": "","mariners_per_vessel": "","boys": "","fishermen_per_vessel": "","notes": ""},{"type": "cock","name": "Hounde","tonnage": "0.5","owners": "Henry Roier","master": "","mariners_per_vessel": "","boys": "","fishermen_per_vessel": "","notes": ""},{"type": "cock","name": "Raven","tonnage": "0.5","owners": "Richard Roier","master": "","mariners_per_vessel": "","boys": "","fishermen_per_vessel": "","notes": ""},{"type": "cock","name": "Dogge","tonnage": "0.5","owners": "John Boys, Thomas Perin","master": "","mariners_per_vessel": "","boys": "","fishermen_per_vessel": "","notes": ""},{"type": "cock","name": "Cocke","tonnage": "0.5","owners": "Richard Biggs sen.","master": "","mariners_per_vessel": "","boys": "","fishermen_per_vessel": "","notes": ""},{"type": "cock","name": "Rose","tonnage": "0.5","owners": "Thomas Skarfille","master": "","mariners_per_vessel": "","boys": "","fishermen_per_vessel": "","notes": ""},{"type": "cock","name": "Shallet","tonnage": "0.5","owners": "John Roger","master": "","mariners_per_vessel": "","boys": "","fishermen_per_vessel": "","notes": ""},{"type": "cock","name": "Lute","tonnage": "1","owners": "Richard Crooke","master": "","mariners_per_vessel": "","boys": "","fishermen_per_vessel": "","notes": ""},{"type": "cock","name": "Margit","tonnage": "1","owners": "John Yoman sen.","master": "","mariners_per_vessel": "","boys": "","fishermen_per_vessel": "","notes": ""},{"type": "cock","name": "James","tonnage": "1","owners": "Thomas Carter","master": "","mariners_per_vessel": "","boys": "","fishermen_per_vessel": "","notes": ""},{"type": "cock","name": "Morgan","tonnage": "0.5","owners": "Nicholas Morris","master": "","mariners_per_vessel": "","boys": "","fishermen_per_vessel": "","notes": ""},{"type": "cock","name": "Rose","tonnage": "0.5","owners": "John Collins","master": "","mariners_per_vessel": "","boys": "","fishermen_per_vessel": "","notes": ""},{"type": "cock","name": "Rose","tonnage": "0.5","owners": "Harry Bone","master": "","mariners_per_vessel": "","boys": "","fishermen_per_vessel": "","notes": ""},{"type": "cock","name": "Marie","tonnage": "0.5","owners": "Richard Gye","master": "","mariners_per_vessel": "","boys": "","fishermen_per_vessel": "","notes": ""},{"type": "cock","name": "Betse","tonnage": "0.5","owners": "John Witcher","master": "","mariners_per_vessel": "","boys": "","fishermen_per_vessel": "","notes": ""},{"type": "cock","name": "Rose","tonnage": "0.5","owners": "John Pepson","master": "","mariners_per_vessel": "","boys": "","fishermen_per_vessel": "","notes": ""},{"type": "cock","name": "Morgan","tonnage": "0.5","owners": "Thomas Stowte","master": "","mariners_per_vessel": "","boys": "","fishermen_per_vessel": "","notes": ""}]</v>
      </c>
    </row>
    <row r="106" spans="1:35" ht="45" x14ac:dyDescent="0.25">
      <c r="A106" s="14">
        <v>105</v>
      </c>
      <c r="B106" s="13">
        <v>22</v>
      </c>
      <c r="C106" s="13">
        <f>VLOOKUP(B106,Counties!A:D,2)</f>
        <v>13</v>
      </c>
      <c r="D106" s="14">
        <v>48</v>
      </c>
      <c r="E106" s="25" t="s">
        <v>776</v>
      </c>
      <c r="G106" s="25">
        <v>515</v>
      </c>
      <c r="L106" s="14">
        <v>18</v>
      </c>
      <c r="Q106" s="15" t="s">
        <v>355</v>
      </c>
      <c r="X106" s="14">
        <v>3</v>
      </c>
      <c r="Y106" s="14">
        <v>3</v>
      </c>
      <c r="AA106" s="14">
        <v>7</v>
      </c>
      <c r="AB106" s="14">
        <v>7</v>
      </c>
      <c r="AG106" s="8" t="s">
        <v>787</v>
      </c>
      <c r="AH106" s="13" t="str" cm="1">
        <f t="array" ref="AH106">IFERROR("[" &amp; _xlfn.TEXTJOIN(",", TRUE, _xlfn._xlws.FILTER(Deputies!$G:$G, Deputies!$B:$B = A106)) &amp; "]", "")</f>
        <v>[{"title": "","forename": "Robert","surname": "Carpinter"},{"title": "","forename": "William","surname": "Carpinter"},{"title": "","forename": "Walter","surname": "Hipkyns"},{"title": "","forename": "Richard","surname": "Lathall"},{"title": "","forename": "Harry","surname": "Kempe"},{"title": "","forename": "Thomas","surname": "Whitcher"},{"title": "","forename": "Henry","surname": "Higgons"},{"title": "","forename": "Thomas","surname": "Salter"}]</v>
      </c>
      <c r="AI106" s="13" t="str" cm="1">
        <f t="array" ref="AI106">IFERROR("[" &amp; _xlfn.TEXTJOIN(",", TRUE, _xlfn._xlws.FILTER(Vessels!$O:$O, Vessels!$B:$B = A106)) &amp; "]", "")</f>
        <v>[{"type": "lighter","name": "Hayne","tonnage": "5","owners": "Robert Carpenter","master": "","mariners_per_vessel": "","boys": "","fishermen_per_vessel": "","notes": ""},{"type": "boat","name": "Joane","tonnage": "1","owners": "John Masson","master": "","mariners_per_vessel": "","boys": "","fishermen_per_vessel": "","notes": ""},{"type": "boat","name": "Jhon","tonnage": "1","owners": "Robert Wodde","master": "","mariners_per_vessel": "","boys": "","fishermen_per_vessel": "","notes": ""},{"type": "boat","name": "Thomas","tonnage": "2","owners": "Thomas Grigge","master": "","mariners_per_vessel": "","boys": "","fishermen_per_vessel": "","notes": ""},{"type": "boat","name": "James","tonnage": "0.5","owners": "Thomas Carpenter","master": "","mariners_per_vessel": "","boys": "","fishermen_per_vessel": "","notes": ""},{"type": "boat","name": "Skyffe","tonnage": "0.5","owners": "Thomas Collipys","master": "","mariners_per_vessel": "","boys": "","fishermen_per_vessel": "","notes": ""}]</v>
      </c>
    </row>
    <row r="107" spans="1:35" ht="30" x14ac:dyDescent="0.25">
      <c r="A107" s="14">
        <v>106</v>
      </c>
      <c r="B107" s="13">
        <v>22</v>
      </c>
      <c r="C107" s="13">
        <f>VLOOKUP(B107,Counties!A:D,2)</f>
        <v>13</v>
      </c>
      <c r="D107" s="14">
        <v>50</v>
      </c>
      <c r="E107" s="25" t="s">
        <v>797</v>
      </c>
      <c r="G107" s="25">
        <v>383</v>
      </c>
      <c r="L107" s="14">
        <v>4</v>
      </c>
      <c r="T107" s="15" t="s">
        <v>481</v>
      </c>
      <c r="X107" s="14">
        <v>0</v>
      </c>
      <c r="Y107" s="14" t="s">
        <v>2399</v>
      </c>
      <c r="AA107" s="14">
        <v>0</v>
      </c>
      <c r="AB107" s="14" t="s">
        <v>2399</v>
      </c>
      <c r="AG107" s="8" t="s">
        <v>798</v>
      </c>
      <c r="AH107" s="13" t="str" cm="1">
        <f t="array" ref="AH107">IFERROR("[" &amp; _xlfn.TEXTJOIN(",", TRUE, _xlfn._xlws.FILTER(Deputies!$G:$G, Deputies!$B:$B = A107)) &amp; "]", "")</f>
        <v>[{"title": "","forename": "John","surname": "Broman"},{"title": "","forename": "Nicholas","surname": "Stigant"}]</v>
      </c>
      <c r="AI107" s="13" t="str" cm="1">
        <f t="array" ref="AI107">IFERROR("[" &amp; _xlfn.TEXTJOIN(",", TRUE, _xlfn._xlws.FILTER(Vessels!$O:$O, Vessels!$B:$B = A107)) &amp; "]", "")</f>
        <v/>
      </c>
    </row>
    <row r="108" spans="1:35" ht="75" x14ac:dyDescent="0.25">
      <c r="A108" s="14">
        <v>107</v>
      </c>
      <c r="B108" s="13">
        <v>22</v>
      </c>
      <c r="C108" s="13">
        <f>VLOOKUP(B108,Counties!A:D,2)</f>
        <v>13</v>
      </c>
      <c r="D108" s="14">
        <v>50</v>
      </c>
      <c r="E108" s="25" t="s">
        <v>801</v>
      </c>
      <c r="G108" s="25">
        <v>77</v>
      </c>
      <c r="L108" s="14">
        <v>74</v>
      </c>
      <c r="M108" s="14">
        <v>11</v>
      </c>
      <c r="Q108" s="15" t="s">
        <v>355</v>
      </c>
      <c r="X108" s="14">
        <v>16</v>
      </c>
      <c r="Y108" s="14">
        <v>16</v>
      </c>
      <c r="AB108" s="14" t="s">
        <v>2399</v>
      </c>
      <c r="AC108" s="13" t="s">
        <v>852</v>
      </c>
      <c r="AG108" s="8" t="s">
        <v>813</v>
      </c>
      <c r="AH108" s="13" t="str" cm="1">
        <f t="array" ref="AH108">IFERROR("[" &amp; _xlfn.TEXTJOIN(",", TRUE, _xlfn._xlws.FILTER(Deputies!$G:$G, Deputies!$B:$B = A108)) &amp; "]", "")</f>
        <v>[{"title": "","forename": "Henry","surname": "Slater"},{"title": "","forename": "Darbye","surname": "Savell"},{"title": "","forename": "John","surname": "Holowaye"},{"title": "","forename": "Grancis","surname": "Bodkyn"},{"title": "","forename": "Steven","surname": "Wynder"}]</v>
      </c>
      <c r="AI108" s="13" t="str" cm="1">
        <f t="array" ref="AI108">IFERROR("[" &amp; _xlfn.TEXTJOIN(",", TRUE, _xlfn._xlws.FILTER(Vessels!$O:$O, Vessels!$B:$B = A108)) &amp; "]", "")</f>
        <v>[{"type": "ship","name": "Lyon","tonnage": "55","owners": "Owen Totty","master": "","mariners_per_vessel": "","boys": "","fishermen_per_vessel": "","notes": ""},{"type": "ship","name": "Mary","tonnage": "45","owners": "Thomas Elton, Anthony Vanes","master": "","mariners_per_vessel": "","boys": "","fishermen_per_vessel": "","notes": ""},{"type": "boat","name": "Katerin","tonnage": "16","owners": "Richard Romsted, Richard Brome","master": "","mariners_per_vessel": "","boys": "","fishermen_per_vessel": "","notes": ""},{"type": "boat","name": "Thomas","tonnage": "10","owners": "Thomas Thorne, Thomas Vauxes","master": "","mariners_per_vessel": "","boys": "","fishermen_per_vessel": "","notes": ""},{"type": "boat","name": "Grace of God","tonnage": "7","owners": "Richard Newes, Richard Browne","master": "","mariners_per_vessel": "","boys": "","fishermen_per_vessel": "","notes": ""},{"type": "boat","name": "James","tonnage": "5","owners": "Richard Newes","master": "","mariners_per_vessel": "","boys": "","fishermen_per_vessel": "","notes": ""},{"type": "boat","name": "Katerin","tonnage": "6","owners": "Hugh Conwey","master": "","mariners_per_vessel": "","boys": "","fishermen_per_vessel": "","notes": ""}]</v>
      </c>
    </row>
    <row r="109" spans="1:35" ht="30" x14ac:dyDescent="0.25">
      <c r="A109" s="14">
        <v>108</v>
      </c>
      <c r="B109" s="13">
        <v>22</v>
      </c>
      <c r="C109" s="13">
        <f>VLOOKUP(B109,Counties!A:D,2)</f>
        <v>13</v>
      </c>
      <c r="D109" s="14">
        <v>50</v>
      </c>
      <c r="E109" s="25" t="s">
        <v>821</v>
      </c>
      <c r="F109" s="25" t="s">
        <v>2370</v>
      </c>
      <c r="G109" s="25">
        <v>732</v>
      </c>
      <c r="L109" s="14">
        <v>1</v>
      </c>
      <c r="T109" s="15" t="s">
        <v>481</v>
      </c>
      <c r="Y109" s="14" t="s">
        <v>2399</v>
      </c>
      <c r="AB109" s="14" t="s">
        <v>2399</v>
      </c>
      <c r="AG109" s="8" t="s">
        <v>822</v>
      </c>
      <c r="AH109" s="13" t="str" cm="1">
        <f t="array" ref="AH109">IFERROR("[" &amp; _xlfn.TEXTJOIN(",", TRUE, _xlfn._xlws.FILTER(Deputies!$G:$G, Deputies!$B:$B = A109)) &amp; "]", "")</f>
        <v>[{"title": "","forename": "Richard","surname": "Foster"},{"title": "","forename": "William","surname": "Yemot"},{"title": "","forename": "Peter","surname": "Stubber"},{"title": "","forename": "Robert","surname": "Burley"}]</v>
      </c>
      <c r="AI109" s="13" t="str" cm="1">
        <f t="array" ref="AI109">IFERROR("[" &amp; _xlfn.TEXTJOIN(",", TRUE, _xlfn._xlws.FILTER(Vessels!$O:$O, Vessels!$B:$B = A109)) &amp; "]", "")</f>
        <v/>
      </c>
    </row>
    <row r="110" spans="1:35" ht="45" x14ac:dyDescent="0.25">
      <c r="A110" s="14">
        <v>109</v>
      </c>
      <c r="B110" s="13">
        <v>22</v>
      </c>
      <c r="C110" s="13">
        <f>VLOOKUP(B110,Counties!A:D,2)</f>
        <v>13</v>
      </c>
      <c r="D110" s="14">
        <v>52</v>
      </c>
      <c r="E110" s="25" t="s">
        <v>827</v>
      </c>
      <c r="F110" s="25" t="s">
        <v>828</v>
      </c>
      <c r="G110" s="25">
        <v>256</v>
      </c>
      <c r="I110" s="13" t="s">
        <v>828</v>
      </c>
      <c r="J110" s="13" t="s">
        <v>16</v>
      </c>
      <c r="X110" s="14">
        <v>13</v>
      </c>
      <c r="Y110" s="14">
        <v>13</v>
      </c>
      <c r="AA110" s="14">
        <v>5</v>
      </c>
      <c r="AB110" s="14">
        <v>5</v>
      </c>
      <c r="AC110" s="13" t="s">
        <v>851</v>
      </c>
      <c r="AG110" s="8" t="s">
        <v>838</v>
      </c>
      <c r="AH110" s="13" t="str" cm="1">
        <f t="array" ref="AH110">IFERROR("[" &amp; _xlfn.TEXTJOIN(",", TRUE, _xlfn._xlws.FILTER(Deputies!$G:$G, Deputies!$B:$B = A110)) &amp; "]", "")</f>
        <v>[{"title": "","forename": "John","surname": "Golley"},{"title": "","forename": "Thomas","surname": "Rigge"},{"title": "","forename": "Edward","surname": "Whitinge"},{"title": "","forename": "Richard","surname": "White"}]</v>
      </c>
      <c r="AI110" s="13" t="str" cm="1">
        <f t="array" ref="AI110">IFERROR("[" &amp; _xlfn.TEXTJOIN(",", TRUE, _xlfn._xlws.FILTER(Vessels!$O:$O, Vessels!$B:$B = A110)) &amp; "]", "")</f>
        <v>[{"type": "barque","name": "John","tonnage": "30","owners": "John Robinson","master": "John Robinson","mariners_per_vessel": "","boys": "","fishermen_per_vessel": "","notes": ""},{"type": "boat","name": "John","tonnage": "6","owners": "Lewes Edmonds","master": "Lewes Edmonds","mariners_per_vessel": "","boys": "","fishermen_per_vessel": "","notes": ""},{"type": "boat","name": "Nycollas","tonnage": "5","owners": "Vincent Newstubbe","master": "","mariners_per_vessel": "","boys": "","fishermen_per_vessel": "","notes": ""},{"type": "boat","name": "John","tonnage": "2","owners": "Richard Grene","master": "Richard Grene","mariners_per_vessel": "","boys": "","fishermen_per_vessel": "","notes": ""},{"type": "boat","name": "Marye","tonnage": "1","owners": "Richard Grene","master": "Richard Grene","mariners_per_vessel": "","boys": "","fishermen_per_vessel": "","notes": ""},{"type": "boat","name": "Mericke","tonnage": "1","owners": "William Mericke","master": "William Mericke","mariners_per_vessel": "","boys": "","fishermen_per_vessel": "","notes": ""},{"type": "boat","name": "John","tonnage": "1","owners": "Thomas Maior","master": "","mariners_per_vessel": "","boys": "","fishermen_per_vessel": "","notes": ""}]</v>
      </c>
    </row>
    <row r="111" spans="1:35" x14ac:dyDescent="0.25">
      <c r="A111" s="14">
        <v>110</v>
      </c>
      <c r="B111" s="13">
        <v>22</v>
      </c>
      <c r="C111" s="13">
        <f>VLOOKUP(B111,Counties!A:D,2)</f>
        <v>13</v>
      </c>
      <c r="D111" s="14">
        <v>52</v>
      </c>
      <c r="E111" s="25" t="s">
        <v>842</v>
      </c>
      <c r="F111" s="25" t="s">
        <v>2371</v>
      </c>
      <c r="G111" s="25">
        <v>733</v>
      </c>
      <c r="L111" s="14">
        <v>1</v>
      </c>
      <c r="T111" s="15" t="s">
        <v>481</v>
      </c>
      <c r="Y111" s="14" t="s">
        <v>2399</v>
      </c>
      <c r="AB111" s="14" t="s">
        <v>2399</v>
      </c>
      <c r="AH111" s="13" t="str" cm="1">
        <f t="array" ref="AH111">IFERROR("[" &amp; _xlfn.TEXTJOIN(",", TRUE, _xlfn._xlws.FILTER(Deputies!$G:$G, Deputies!$B:$B = A111)) &amp; "]", "")</f>
        <v>[{"title": "","forename": "John","surname": "Andres"}]</v>
      </c>
      <c r="AI111" s="13" t="str" cm="1">
        <f t="array" ref="AI111">IFERROR("[" &amp; _xlfn.TEXTJOIN(",", TRUE, _xlfn._xlws.FILTER(Vessels!$O:$O, Vessels!$B:$B = A111)) &amp; "]", "")</f>
        <v/>
      </c>
    </row>
    <row r="112" spans="1:35" x14ac:dyDescent="0.25">
      <c r="A112" s="14">
        <v>111</v>
      </c>
      <c r="B112" s="13">
        <v>22</v>
      </c>
      <c r="C112" s="13">
        <f>VLOOKUP(B112,Counties!A:D,2)</f>
        <v>13</v>
      </c>
      <c r="D112" s="14">
        <v>52</v>
      </c>
      <c r="E112" s="25" t="s">
        <v>844</v>
      </c>
      <c r="G112" s="25">
        <v>734</v>
      </c>
      <c r="L112" s="14">
        <v>8</v>
      </c>
      <c r="T112" s="15" t="s">
        <v>481</v>
      </c>
      <c r="Y112" s="14" t="s">
        <v>2399</v>
      </c>
      <c r="AB112" s="14" t="s">
        <v>2399</v>
      </c>
      <c r="AH112" s="13" t="str" cm="1">
        <f t="array" ref="AH112">IFERROR("[" &amp; _xlfn.TEXTJOIN(",", TRUE, _xlfn._xlws.FILTER(Deputies!$G:$G, Deputies!$B:$B = A112)) &amp; "]", "")</f>
        <v>[{"title": "","forename": "William","surname": "Haynes"},{"title": "","forename": "Robert","surname": "Mathewe"}]</v>
      </c>
      <c r="AI112" s="13" t="str" cm="1">
        <f t="array" ref="AI112">IFERROR("[" &amp; _xlfn.TEXTJOIN(",", TRUE, _xlfn._xlws.FILTER(Vessels!$O:$O, Vessels!$B:$B = A112)) &amp; "]", "")</f>
        <v/>
      </c>
    </row>
    <row r="113" spans="1:35" ht="45" x14ac:dyDescent="0.25">
      <c r="A113" s="14">
        <v>112</v>
      </c>
      <c r="B113" s="13">
        <v>22</v>
      </c>
      <c r="C113" s="13">
        <f>VLOOKUP(B113,Counties!A:D,2)</f>
        <v>13</v>
      </c>
      <c r="D113" s="14">
        <v>52</v>
      </c>
      <c r="E113" s="25" t="s">
        <v>846</v>
      </c>
      <c r="G113" s="25">
        <v>219</v>
      </c>
      <c r="I113" s="13" t="s">
        <v>846</v>
      </c>
      <c r="L113" s="14">
        <v>32</v>
      </c>
      <c r="M113" s="14">
        <v>1</v>
      </c>
      <c r="Q113" s="15" t="s">
        <v>355</v>
      </c>
      <c r="Y113" s="14" t="s">
        <v>2399</v>
      </c>
      <c r="AB113" s="14" t="s">
        <v>2399</v>
      </c>
      <c r="AC113" s="13" t="s">
        <v>853</v>
      </c>
      <c r="AG113" s="8" t="s">
        <v>868</v>
      </c>
      <c r="AH113" s="13" t="str" cm="1">
        <f t="array" ref="AH113">IFERROR("[" &amp; _xlfn.TEXTJOIN(",", TRUE, _xlfn._xlws.FILTER(Deputies!$G:$G, Deputies!$B:$B = A113)) &amp; "]", "")</f>
        <v>[{"title": "","forename": "John","surname": "Pope"},{"title": "","forename": "Griffin","surname": "Asterley"},{"title": "","forename": "John","surname": "Triddle"}]</v>
      </c>
      <c r="AI113" s="13" t="str" cm="1">
        <f t="array" ref="AI113">IFERROR("[" &amp; _xlfn.TEXTJOIN(",", TRUE, _xlfn._xlws.FILTER(Vessels!$O:$O, Vessels!$B:$B = A113)) &amp; "]", "")</f>
        <v>[{"type": "crayer","name": "Marye","tonnage": "24","owners": "Griffin Esterley","master": "Griffin Esterley","mariners_per_vessel": "","boys": "","fishermen_per_vessel": "","notes": ""},{"type": "crayer","name": "Lyon","tonnage": "20","owners": "Griffin Esterley, John Amon, Henry Clarke","master": "","mariners_per_vessel": "","boys": "","fishermen_per_vessel": "","notes": ""},{"type": "crayer","name": "John","tonnage": "18","owners": "John Tridell, Griffin Esterley, Nicholas Norton","master": "","mariners_per_vessel": "","boys": "","fishermen_per_vessel": "","notes": ""},{"type": "boat","name": "Medge","tonnage": "10","owners": "John Whemley","master": "","mariners_per_vessel": "","boys": "","fishermen_per_vessel": "","notes": ""},{"type": "boat","name": "Marie","tonnage": "5","owners": "John Tridell","master": "","mariners_per_vessel": "","boys": "","fishermen_per_vessel": "","notes": ""},{"type": "cock","name": "Kyte","tonnage": "1","owners": "Griffin Esterley","master": "","mariners_per_vessel": "","boys": "","fishermen_per_vessel": "","notes": ""},{"type": "cock","name": "Richard","tonnage": "1","owners": "Richard Rice","master": "","mariners_per_vessel": "","boys": "","fishermen_per_vessel": "","notes": ""},{"type": "cock","name": "Littell John","tonnage": "1","owners": "William Wilkins","master": "","mariners_per_vessel": "","boys": "","fishermen_per_vessel": "","notes": ""},{"type": "passage boat","name": "Jenawey","tonnage": "1","owners": "John Pope","master": "","mariners_per_vessel": "","boys": "","fishermen_per_vessel": "","notes": ""},{"type": "passage boat","name": "Philippe","tonnage": "2","owners": "Richard Fistell","master": "","mariners_per_vessel": "","boys": "","fishermen_per_vessel": "","notes": ""},{"type": "passage boat","name": "Johane","tonnage": "2","owners": "Jone Pope widow","master": "","mariners_per_vessel": "","boys": "","fishermen_per_vessel": "","notes": ""},{"type": "passage boat","name": "William","tonnage": "2","owners": "William Gossard","master": "","mariners_per_vessel": "","boys": "","fishermen_per_vessel": "","notes": ""},{"type": "passage boat","name": "Jhon","tonnage": "2","owners": "John Mappe","master": "","mariners_per_vessel": "","boys": "","fishermen_per_vessel": "","notes": ""},{"type": "passage boat","name": "Lion","tonnage": "2","owners": "William Gossard, John Lion","master": "","mariners_per_vessel": "","boys": "","fishermen_per_vessel": "","notes": ""}]</v>
      </c>
    </row>
    <row r="114" spans="1:35" x14ac:dyDescent="0.25">
      <c r="A114" s="14">
        <v>113</v>
      </c>
      <c r="B114" s="13">
        <v>22</v>
      </c>
      <c r="C114" s="13">
        <f>VLOOKUP(B114,Counties!A:D,2)</f>
        <v>13</v>
      </c>
      <c r="D114" s="14">
        <v>54</v>
      </c>
      <c r="E114" s="25" t="s">
        <v>877</v>
      </c>
      <c r="G114" s="25">
        <v>735</v>
      </c>
      <c r="I114" s="13" t="s">
        <v>878</v>
      </c>
      <c r="L114" s="14">
        <v>17</v>
      </c>
      <c r="M114" s="14">
        <v>2</v>
      </c>
      <c r="V114" s="14">
        <v>37</v>
      </c>
      <c r="Y114" s="14" t="s">
        <v>2399</v>
      </c>
      <c r="AB114" s="14" t="s">
        <v>2399</v>
      </c>
      <c r="AH114" s="13" t="str" cm="1">
        <f t="array" ref="AH114">IFERROR("[" &amp; _xlfn.TEXTJOIN(",", TRUE, _xlfn._xlws.FILTER(Deputies!$G:$G, Deputies!$B:$B = A114)) &amp; "]", "")</f>
        <v>[{"title": "","forename": "William","surname": "Howlet"},{"title": "","forename": "Richard","surname": "Osburne"},{"title": "","forename": "William","surname": "Sayle"}]</v>
      </c>
      <c r="AI114" s="13" t="str" cm="1">
        <f t="array" ref="AI114">IFERROR("[" &amp; _xlfn.TEXTJOIN(",", TRUE, _xlfn._xlws.FILTER(Vessels!$O:$O, Vessels!$B:$B = A114)) &amp; "]", "")</f>
        <v/>
      </c>
    </row>
    <row r="115" spans="1:35" x14ac:dyDescent="0.25">
      <c r="A115" s="14">
        <v>114</v>
      </c>
      <c r="B115" s="13">
        <v>22</v>
      </c>
      <c r="C115" s="13">
        <f>VLOOKUP(B115,Counties!A:D,2)</f>
        <v>13</v>
      </c>
      <c r="D115" s="14">
        <v>54</v>
      </c>
      <c r="E115" s="25" t="s">
        <v>881</v>
      </c>
      <c r="G115" s="25">
        <v>736</v>
      </c>
      <c r="Y115" s="14" t="s">
        <v>2399</v>
      </c>
      <c r="AB115" s="14" t="s">
        <v>2399</v>
      </c>
      <c r="AH115" s="13" t="str" cm="1">
        <f t="array" ref="AH115">IFERROR("[" &amp; _xlfn.TEXTJOIN(",", TRUE, _xlfn._xlws.FILTER(Deputies!$G:$G, Deputies!$B:$B = A115)) &amp; "]", "")</f>
        <v>[{"title": "","forename": "Thomas","surname": "Locke"},{"title": "","forename": "Peter","surname": "Locke"}]</v>
      </c>
      <c r="AI115" s="13" t="str" cm="1">
        <f t="array" ref="AI115">IFERROR("[" &amp; _xlfn.TEXTJOIN(",", TRUE, _xlfn._xlws.FILTER(Vessels!$O:$O, Vessels!$B:$B = A115)) &amp; "]", "")</f>
        <v/>
      </c>
    </row>
    <row r="116" spans="1:35" x14ac:dyDescent="0.25">
      <c r="A116" s="14">
        <v>115</v>
      </c>
      <c r="B116" s="13">
        <v>22</v>
      </c>
      <c r="C116" s="13">
        <f>VLOOKUP(B116,Counties!A:D,2)</f>
        <v>13</v>
      </c>
      <c r="D116" s="14">
        <v>54</v>
      </c>
      <c r="E116" s="25" t="s">
        <v>883</v>
      </c>
      <c r="G116" s="25">
        <v>737</v>
      </c>
      <c r="L116" s="14">
        <v>11</v>
      </c>
      <c r="T116" s="15" t="s">
        <v>481</v>
      </c>
      <c r="Y116" s="14" t="s">
        <v>2399</v>
      </c>
      <c r="AB116" s="14" t="s">
        <v>2399</v>
      </c>
      <c r="AH116" s="13" t="str" cm="1">
        <f t="array" ref="AH116">IFERROR("[" &amp; _xlfn.TEXTJOIN(",", TRUE, _xlfn._xlws.FILTER(Deputies!$G:$G, Deputies!$B:$B = A116)) &amp; "]", "")</f>
        <v>[{"title": "gent","forename": "William","surname": "Pascall"},{"title": "","forename": "John","surname": "Hounslowe"},{"title": "","forename": "Nicolas","surname": "Locke"}]</v>
      </c>
      <c r="AI116" s="13" t="str" cm="1">
        <f t="array" ref="AI116">IFERROR("[" &amp; _xlfn.TEXTJOIN(",", TRUE, _xlfn._xlws.FILTER(Vessels!$O:$O, Vessels!$B:$B = A116)) &amp; "]", "")</f>
        <v/>
      </c>
    </row>
    <row r="117" spans="1:35" x14ac:dyDescent="0.25">
      <c r="A117" s="14">
        <v>116</v>
      </c>
      <c r="B117" s="13">
        <v>22</v>
      </c>
      <c r="C117" s="13">
        <f>VLOOKUP(B117,Counties!A:D,2)</f>
        <v>13</v>
      </c>
      <c r="D117" s="14">
        <v>54</v>
      </c>
      <c r="E117" s="25" t="s">
        <v>887</v>
      </c>
      <c r="F117" s="11" t="s">
        <v>2295</v>
      </c>
      <c r="G117" s="25">
        <v>514</v>
      </c>
      <c r="L117" s="14">
        <v>9</v>
      </c>
      <c r="Q117" s="15" t="s">
        <v>355</v>
      </c>
      <c r="Y117" s="14" t="s">
        <v>2399</v>
      </c>
      <c r="AA117" s="14">
        <v>2</v>
      </c>
      <c r="AB117" s="14">
        <v>2</v>
      </c>
      <c r="AG117" s="8" t="s">
        <v>890</v>
      </c>
      <c r="AH117" s="13" t="str" cm="1">
        <f t="array" ref="AH117">IFERROR("[" &amp; _xlfn.TEXTJOIN(",", TRUE, _xlfn._xlws.FILTER(Deputies!$G:$G, Deputies!$B:$B = A117)) &amp; "]", "")</f>
        <v>[{"title": "","forename": "Thomas","surname": "Osburne"},{"title": "","forename": "Robert","surname": "Godfrey"},{"title": "","forename": "William","surname": "Kene"}]</v>
      </c>
      <c r="AI117" s="13" t="str" cm="1">
        <f t="array" ref="AI117">IFERROR("[" &amp; _xlfn.TEXTJOIN(",", TRUE, _xlfn._xlws.FILTER(Vessels!$O:$O, Vessels!$B:$B = A117)) &amp; "]", "")</f>
        <v>[{"type": "passage boat","name": "Trinite","tonnage": "2","owners": "William Reve","master": "","mariners_per_vessel": "","boys": "","fishermen_per_vessel": "","notes": ""},{"type": "boat","name": "Bull","tonnage": "1","owners": "William Pratt","master": "","mariners_per_vessel": "","boys": "","fishermen_per_vessel": "","notes": ""}]</v>
      </c>
    </row>
    <row r="118" spans="1:35" x14ac:dyDescent="0.25">
      <c r="A118" s="14">
        <v>117</v>
      </c>
      <c r="B118" s="13">
        <v>22</v>
      </c>
      <c r="C118" s="13">
        <f>VLOOKUP(B118,Counties!A:D,2)</f>
        <v>13</v>
      </c>
      <c r="D118" s="14">
        <v>56</v>
      </c>
      <c r="E118" s="25" t="s">
        <v>893</v>
      </c>
      <c r="G118" s="25">
        <v>738</v>
      </c>
      <c r="L118" s="14">
        <v>19</v>
      </c>
      <c r="Q118" s="15" t="s">
        <v>355</v>
      </c>
      <c r="Y118" s="14" t="s">
        <v>2399</v>
      </c>
      <c r="AA118" s="14">
        <v>2</v>
      </c>
      <c r="AB118" s="14">
        <v>2</v>
      </c>
      <c r="AH118" s="13" t="str" cm="1">
        <f t="array" ref="AH118">IFERROR("[" &amp; _xlfn.TEXTJOIN(",", TRUE, _xlfn._xlws.FILTER(Deputies!$G:$G, Deputies!$B:$B = A118)) &amp; "]", "")</f>
        <v>[{"title": "","forename": "Roger","surname": "Pillson"},{"title": "","forename": "George","surname": "Legat"}]</v>
      </c>
      <c r="AI118" s="13" t="str" cm="1">
        <f t="array" ref="AI118">IFERROR("[" &amp; _xlfn.TEXTJOIN(",", TRUE, _xlfn._xlws.FILTER(Vessels!$O:$O, Vessels!$B:$B = A118)) &amp; "]", "")</f>
        <v>[{"type": "passage boat","name": "Marye","tonnage": "2","owners": "William Austin","master": "","mariners_per_vessel": "","boys": "","fishermen_per_vessel": "","notes": ""},{"type": "passage boat","name": "George","tonnage": "2","owners": "George Legat","master": "","mariners_per_vessel": "","boys": "","fishermen_per_vessel": "","notes": ""}]</v>
      </c>
    </row>
    <row r="119" spans="1:35" x14ac:dyDescent="0.25">
      <c r="A119" s="14">
        <v>118</v>
      </c>
      <c r="B119" s="13">
        <v>22</v>
      </c>
      <c r="C119" s="13">
        <f>VLOOKUP(B119,Counties!A:D,2)</f>
        <v>13</v>
      </c>
      <c r="D119" s="14">
        <v>56</v>
      </c>
      <c r="E119" s="25" t="s">
        <v>898</v>
      </c>
      <c r="G119" s="25">
        <v>739</v>
      </c>
      <c r="L119" s="14">
        <v>19</v>
      </c>
      <c r="Q119" s="15" t="s">
        <v>355</v>
      </c>
      <c r="Y119" s="14" t="s">
        <v>2399</v>
      </c>
      <c r="AB119" s="14" t="s">
        <v>2399</v>
      </c>
      <c r="AH119" s="13" t="str" cm="1">
        <f t="array" ref="AH119">IFERROR("[" &amp; _xlfn.TEXTJOIN(",", TRUE, _xlfn._xlws.FILTER(Deputies!$G:$G, Deputies!$B:$B = A119)) &amp; "]", "")</f>
        <v>[{"title": "","forename": "William","surname": "Edmondes"},{"title": "","forename": "Thomas","surname": "Houghton"},{"title": "","forename": "Henry","surname": "Harmesworthe"},{"title": "","forename": "John ","surname": "Wekke"}]</v>
      </c>
      <c r="AI119" s="13" t="str" cm="1">
        <f t="array" ref="AI119">IFERROR("[" &amp; _xlfn.TEXTJOIN(",", TRUE, _xlfn._xlws.FILTER(Vessels!$O:$O, Vessels!$B:$B = A119)) &amp; "]", "")</f>
        <v>[{"type": "passage boat","name": "Harrye","tonnage": "2","owners": "Henry Osmond","master": "","mariners_per_vessel": "","boys": "","fishermen_per_vessel": "","notes": ""},{"type": "passage boat","name": "Marrie","tonnage": "1","owners": "John Weble","master": "","mariners_per_vessel": "","boys": "","fishermen_per_vessel": "","notes": ""},{"type": "passage boat","name": "John","tonnage": "1","owners": "John Weble","master": "","mariners_per_vessel": "","boys": "","fishermen_per_vessel": "","notes": ""},{"type": "passage boat","name": "William","tonnage": "2","owners": "William Charlet","master": "","mariners_per_vessel": "","boys": "","fishermen_per_vessel": "","notes": ""},{"type": "boat","name": "Margit","tonnage": "1","owners": "Thomas Sexye","master": "","mariners_per_vessel": "","boys": "","fishermen_per_vessel": "","notes": "Oyster dragging"},{"type": "boat","name": "Fier Bush","tonnage": "1","owners": "Thomas Weste","master": "","mariners_per_vessel": "","boys": "","fishermen_per_vessel": "","notes": "Oyster dragging"},{"type": "boat","name": "Grace of God","tonnage": "1","owners": "William Higgie","master": "","mariners_per_vessel": "","boys": "","fishermen_per_vessel": "","notes": "Oyster dragging"},{"type": "boat","name": "Margit","tonnage": "1","owners": "Robert Farewell","master": "","mariners_per_vessel": "","boys": "","fishermen_per_vessel": "","notes": "Oyster dragging; Fishing"}]</v>
      </c>
    </row>
    <row r="120" spans="1:35" ht="30" x14ac:dyDescent="0.25">
      <c r="A120" s="14">
        <v>119</v>
      </c>
      <c r="B120" s="13">
        <v>22</v>
      </c>
      <c r="C120" s="13">
        <f>VLOOKUP(B120,Counties!A:D,2)</f>
        <v>13</v>
      </c>
      <c r="D120" s="14">
        <v>56</v>
      </c>
      <c r="E120" s="25" t="s">
        <v>906</v>
      </c>
      <c r="F120" s="25" t="s">
        <v>2266</v>
      </c>
      <c r="G120" s="25">
        <v>78</v>
      </c>
      <c r="L120" s="14">
        <v>26</v>
      </c>
      <c r="Q120" s="15" t="s">
        <v>355</v>
      </c>
      <c r="X120" s="14">
        <v>6</v>
      </c>
      <c r="Y120" s="14">
        <v>6</v>
      </c>
      <c r="AA120" s="14">
        <v>8</v>
      </c>
      <c r="AB120" s="14">
        <v>8</v>
      </c>
      <c r="AC120" s="13" t="s">
        <v>940</v>
      </c>
      <c r="AG120" s="8" t="s">
        <v>941</v>
      </c>
      <c r="AH120" s="13" t="str" cm="1">
        <f t="array" ref="AH120">IFERROR("[" &amp; _xlfn.TEXTJOIN(",", TRUE, _xlfn._xlws.FILTER(Deputies!$G:$G, Deputies!$B:$B = A120)) &amp; "]", "")</f>
        <v>[{"title": "","forename": "William","surname": "Frye"},{"title": "","forename": "John","surname": "Frye"},{"title": "","forename": "Henry","surname": "Hill"},{"title": "","forename": "John","surname": "Motter"}]</v>
      </c>
      <c r="AI120" s="13" t="str" cm="1">
        <f t="array" ref="AI120">IFERROR("[" &amp; _xlfn.TEXTJOIN(",", TRUE, _xlfn._xlws.FILTER(Vessels!$O:$O, Vessels!$B:$B = A120)) &amp; "]", "")</f>
        <v>[{"type": "boat","name": "John","tonnage": "2","owners": "Thomas Almer","master": "","mariners_per_vessel": "","boys": "","fishermen_per_vessel": "","notes": ""},{"type": "boat","name": "Thomas","tonnage": "1","owners": "Thomas Almer","master": "","mariners_per_vessel": "","boys": "","fishermen_per_vessel": "","notes": ""},{"type": "boat","name": "Trynitie","tonnage": "1.5","owners": "John Harle, Robert Northe","master": "","mariners_per_vessel": "","boys": "","fishermen_per_vessel": "","notes": ""},{"type": "boat","name": "Katryne","tonnage": "1","owners": "Robert Tayler","master": "","mariners_per_vessel": "","boys": "","fishermen_per_vessel": "","notes": ""},{"type": "boat","name": "Kyte","tonnage": "1","owners": "John Wryt","master": "","mariners_per_vessel": "","boys": "","fishermen_per_vessel": "","notes": ""},{"type": "boat","name": "Spider","tonnage": "2","owners": "John Welbeown","master": "","mariners_per_vessel": "","boys": "","fishermen_per_vessel": "","notes": ""},{"type": "boat","name": "Webbe","tonnage": "1","owners": "John Welbeown","master": "","mariners_per_vessel": "","boys": "","fishermen_per_vessel": "","notes": ""},{"type": "boat","name": "Harrie","tonnage": "1.5","owners": "Harry Osmond","master": "","mariners_per_vessel": "","boys": "","fishermen_per_vessel": "","notes": ""},{"type": "boat","name": "Hogge","tonnage": "1","owners": "John Higgin, John Perin","master": "","mariners_per_vessel": "","boys": "","fishermen_per_vessel": "","notes": ""},{"type": "boat","name": "Dogge","tonnage": "1","owners": "John Weste","master": "","mariners_per_vessel": "","boys": "","fishermen_per_vessel": "","notes": ""},{"type": "boat","name": "Sextin","tonnage": "1","owners": "Thomas Sexse","master": "","mariners_per_vessel": "","boys": "","fishermen_per_vessel": "","notes": ""},{"type": "boat","name": "Nytingaill","tonnage": "1.5","owners": "William Nyles","master": "","mariners_per_vessel": "","boys": "","fishermen_per_vessel": "","notes": ""},{"type": "boat","name": "Blacke Pinace","tonnage": "8","owners": "William Frid, William Nyles","master": "","mariners_per_vessel": "","boys": "","fishermen_per_vessel": "","notes": ""},{"type": "cock","name": "Margit","tonnage": "0.5","owners": "John German","master": "","mariners_per_vessel": "","boys": "","fishermen_per_vessel": "","notes": ""},{"type": "boat","name": "George","tonnage": "12","owners": "William Frid, Edmond Clarke","master": "","mariners_per_vessel": "","boys": "","fishermen_per_vessel": "","notes": ""},{"type": "boat","name": "Lenard","tonnage": "2","owners": "Giles Hawle","master": "","mariners_per_vessel": "","boys": "","fishermen_per_vessel": "","notes": ""},{"type": "boat","name": "Julian","tonnage": "1","owners": "John Lekblade, Richard Arnold, William Arnold","master": "","mariners_per_vessel": "","boys": "","fishermen_per_vessel": "","notes": ""},{"type": "boat","name": "Lawrence","tonnage": "1","owners": "Ellisander Hunter","master": "","mariners_per_vessel": "","boys": "","fishermen_per_vessel": "","notes": ""},{"type": "boat","name": "Anne","tonnage": "1","owners": "John Coussin jun.","master": "","mariners_per_vessel": "","boys": "","fishermen_per_vessel": "","notes": ""},{"type": "boat","name": "John","tonnage": "1","owners": "John Coussyne sen.","master": "","mariners_per_vessel": "","boys": "","fishermen_per_vessel": "","notes": ""},{"type": "boat","name": "Thomas","tonnage": "1","owners": "Thomas Lewes, Robert Harbert","master": "","mariners_per_vessel": "","boys": "","fishermen_per_vessel": "","notes": ""},{"type": "boat","name": "Kathrin","tonnage": "1","owners": "James Harrison, William Maunder, Edmond Clarke","master": "","mariners_per_vessel": "","boys": "","fishermen_per_vessel": "","notes": ""}]</v>
      </c>
    </row>
    <row r="121" spans="1:35" x14ac:dyDescent="0.25">
      <c r="A121" s="14">
        <v>120</v>
      </c>
      <c r="B121" s="13">
        <v>22</v>
      </c>
      <c r="C121" s="13">
        <f>VLOOKUP(B121,Counties!A:D,2)</f>
        <v>13</v>
      </c>
      <c r="D121" s="14">
        <v>58</v>
      </c>
      <c r="E121" s="25" t="s">
        <v>945</v>
      </c>
      <c r="F121" s="25" t="s">
        <v>2283</v>
      </c>
      <c r="G121" s="25">
        <v>269</v>
      </c>
      <c r="L121" s="14">
        <v>48</v>
      </c>
      <c r="M121" s="14">
        <v>1</v>
      </c>
      <c r="Q121" s="15" t="s">
        <v>355</v>
      </c>
      <c r="X121" s="14">
        <v>2</v>
      </c>
      <c r="Y121" s="14">
        <v>2</v>
      </c>
      <c r="AA121" s="14">
        <v>24</v>
      </c>
      <c r="AB121" s="14">
        <v>24</v>
      </c>
      <c r="AG121" s="8" t="s">
        <v>946</v>
      </c>
      <c r="AH121" s="13" t="str" cm="1">
        <f t="array" ref="AH121">IFERROR("[" &amp; _xlfn.TEXTJOIN(",", TRUE, _xlfn._xlws.FILTER(Deputies!$G:$G, Deputies!$B:$B = A121)) &amp; "]", "")</f>
        <v/>
      </c>
      <c r="AI121" s="13" t="str" cm="1">
        <f t="array" ref="AI121">IFERROR("[" &amp; _xlfn.TEXTJOIN(",", TRUE, _xlfn._xlws.FILTER(Vessels!$O:$O, Vessels!$B:$B = A121)) &amp; "]", "")</f>
        <v/>
      </c>
    </row>
    <row r="122" spans="1:35" ht="30" x14ac:dyDescent="0.25">
      <c r="A122" s="14">
        <v>121</v>
      </c>
      <c r="B122" s="13">
        <v>22</v>
      </c>
      <c r="C122" s="13">
        <f>VLOOKUP(B122,Counties!A:D,2)</f>
        <v>13</v>
      </c>
      <c r="D122" s="14">
        <v>58</v>
      </c>
      <c r="E122" s="25" t="s">
        <v>321</v>
      </c>
      <c r="G122" s="25">
        <v>86</v>
      </c>
      <c r="I122" s="13" t="s">
        <v>321</v>
      </c>
      <c r="J122" s="13" t="s">
        <v>16</v>
      </c>
      <c r="L122" s="14">
        <v>90</v>
      </c>
      <c r="M122" s="14">
        <v>8</v>
      </c>
      <c r="Q122" s="15" t="s">
        <v>355</v>
      </c>
      <c r="V122" s="14">
        <v>71</v>
      </c>
      <c r="Y122" s="14" t="s">
        <v>2399</v>
      </c>
      <c r="AB122" s="14" t="s">
        <v>2399</v>
      </c>
      <c r="AG122" s="8" t="s">
        <v>967</v>
      </c>
      <c r="AH122" s="13" t="str" cm="1">
        <f t="array" ref="AH122">IFERROR("[" &amp; _xlfn.TEXTJOIN(",", TRUE, _xlfn._xlws.FILTER(Deputies!$G:$G, Deputies!$B:$B = A122)) &amp; "]", "")</f>
        <v>[{"title": "","forename": "John","surname": "Frayle"},{"title": "","forename": "Henry","surname": "Skelton"}]</v>
      </c>
      <c r="AI122" s="13" t="str" cm="1">
        <f t="array" ref="AI122">IFERROR("[" &amp; _xlfn.TEXTJOIN(",", TRUE, _xlfn._xlws.FILTER(Vessels!$O:$O, Vessels!$B:$B = A122)) &amp; "]", "")</f>
        <v>[{"type": "boat","name": "","tonnage": "4","owners": "Thomas Wyckman","master": "","mariners_per_vessel": "","boys": "","fishermen_per_vessel": "","notes": ""},{"type": "boat","name": "","tonnage": "3","owners": "Thomas Wyckman","master": "","mariners_per_vessel": "","boys": "","fishermen_per_vessel": "","notes": ""},{"type": "boat","name": "","tonnage": "3","owners": "Thomas Sible","master": "","mariners_per_vessel": "","boys": "","fishermen_per_vessel": "","notes": ""},{"type": "boat","name": "","tonnage": "3","owners": "John Holloway","master": "","mariners_per_vessel": "","boys": "","fishermen_per_vessel": "","notes": ""},{"type": "boat","name": "","tonnage": "4","owners": "Richard Imber","master": "","mariners_per_vessel": "","boys": "","fishermen_per_vessel": "","notes": ""},{"type": "boat","name": "","tonnage": "4","owners": "Thomas Hayward","master": "","mariners_per_vessel": "","boys": "","fishermen_per_vessel": "","notes": ""},{"type": "boat","name": "","tonnage": "4","owners": "Thomas Hayward","master": "","mariners_per_vessel": "","boys": "","fishermen_per_vessel": "","notes": ""},{"type": "cock","name": "","tonnage": "2","owners": "Thomas Hayward","master": "","mariners_per_vessel": "","boys": "","fishermen_per_vessel": "","notes": ""},{"type": "boat","name": "","tonnage": "3","owners": "John Tyner","master": "","mariners_per_vessel": "","boys": "","fishermen_per_vessel": "","notes": ""},{"type": "boat","name": "","tonnage": "3","owners": "Richard Hellier","master": "","mariners_per_vessel": "","boys": "","fishermen_per_vessel": "","notes": ""},{"type": "boat","name": "","tonnage": "3","owners": "William Doleman","master": "","mariners_per_vessel": "","boys": "","fishermen_per_vessel": "","notes": ""},{"type": "cock","name": "","tonnage": "2","owners": "Robert Tyner","master": "","mariners_per_vessel": "","boys": "","fishermen_per_vessel": "","notes": ""},{"type": "cock","name": "","tonnage": "2","owners": "John Godle, John Pinell","master": "","mariners_per_vessel": "","boys": "","fishermen_per_vessel": "","notes": ""}]</v>
      </c>
    </row>
    <row r="123" spans="1:35" ht="30" x14ac:dyDescent="0.25">
      <c r="A123" s="14">
        <v>122</v>
      </c>
      <c r="B123" s="13">
        <v>22</v>
      </c>
      <c r="C123" s="13">
        <f>VLOOKUP(B123,Counties!A:D,2)</f>
        <v>13</v>
      </c>
      <c r="D123" s="14">
        <v>60</v>
      </c>
      <c r="E123" s="25" t="s">
        <v>958</v>
      </c>
      <c r="F123" s="25" t="s">
        <v>2297</v>
      </c>
      <c r="G123" s="25">
        <v>740</v>
      </c>
      <c r="L123" s="14">
        <v>15</v>
      </c>
      <c r="Q123" s="15" t="s">
        <v>355</v>
      </c>
      <c r="X123" s="14">
        <v>4</v>
      </c>
      <c r="Y123" s="14">
        <v>4</v>
      </c>
      <c r="AA123" s="14">
        <v>5</v>
      </c>
      <c r="AB123" s="14">
        <v>5</v>
      </c>
      <c r="AG123" s="8" t="s">
        <v>966</v>
      </c>
      <c r="AH123" s="13" t="str" cm="1">
        <f t="array" ref="AH123">IFERROR("[" &amp; _xlfn.TEXTJOIN(",", TRUE, _xlfn._xlws.FILTER(Deputies!$G:$G, Deputies!$B:$B = A123)) &amp; "]", "")</f>
        <v>[{"title": "","forename": "John","surname": "Person"},{"title": "","forename": "Thomas","surname": "Yateman"}]</v>
      </c>
      <c r="AI123" s="13" t="str" cm="1">
        <f t="array" ref="AI123">IFERROR("[" &amp; _xlfn.TEXTJOIN(",", TRUE, _xlfn._xlws.FILTER(Vessels!$O:$O, Vessels!$B:$B = A123)) &amp; "]", "")</f>
        <v>[{"type": "barque","name": "","tonnage": "22","owners": "Thomas Carie Esq","master": "","mariners_per_vessel": "","boys": "","fishermen_per_vessel": "","notes": ""},{"type": "boat","name": "","tonnage": "6","owners": "Thomas Carie Esq","master": "","mariners_per_vessel": "","boys": "","fishermen_per_vessel": "","notes": ""},{"type": "boat","name": "","tonnage": "3","owners": "John Michell","master": "","mariners_per_vessel": "","boys": "","fishermen_per_vessel": "","notes": ""},{"type": "boat","name": "","tonnage": "2","owners": "Ellis Wavell","master": "","mariners_per_vessel": "","boys": "","fishermen_per_vessel": "","notes": ""},{"type": "boat","name": "","tonnage": "2","owners": "Thomas Therell, Thomas Cocks","master": "","mariners_per_vessel": "","boys": "","fishermen_per_vessel": "","notes": ""},{"type": "boat","name": "","tonnage": "3","owners": "Edward Collet, Morris Couper","master": "","mariners_per_vessel": "","boys": "","fishermen_per_vessel": "","notes": ""},{"type": "boat","name": "","tonnage": "4","owners": "Edward Sallwaye","master": "","mariners_per_vessel": "","boys": "","fishermen_per_vessel": "","notes": ""},{"type": "boat","name": "","tonnage": "2","owners": "Edward Sallwaye","master": "","mariners_per_vessel": "","boys": "","fishermen_per_vessel": "","notes": ""},{"type": "boat","name": "","tonnage": "3","owners": "Robert Daye","master": "","mariners_per_vessel": "","boys": "","fishermen_per_vessel": "","notes": ""}]</v>
      </c>
    </row>
    <row r="124" spans="1:35" ht="30" x14ac:dyDescent="0.25">
      <c r="A124" s="14">
        <v>123</v>
      </c>
      <c r="B124" s="13">
        <v>22</v>
      </c>
      <c r="C124" s="13">
        <f>VLOOKUP(B124,Counties!A:D,2)</f>
        <v>13</v>
      </c>
      <c r="D124" s="14">
        <v>60</v>
      </c>
      <c r="E124" s="25" t="s">
        <v>970</v>
      </c>
      <c r="F124" s="25" t="s">
        <v>2267</v>
      </c>
      <c r="G124" s="25">
        <v>80</v>
      </c>
      <c r="I124" s="13" t="s">
        <v>971</v>
      </c>
      <c r="J124" s="13" t="s">
        <v>16</v>
      </c>
      <c r="L124" s="14">
        <v>59</v>
      </c>
      <c r="M124" s="14">
        <v>8</v>
      </c>
      <c r="Q124" s="15" t="s">
        <v>355</v>
      </c>
      <c r="X124" s="14">
        <v>2</v>
      </c>
      <c r="Y124" s="14">
        <v>2</v>
      </c>
      <c r="AA124" s="14">
        <v>2</v>
      </c>
      <c r="AB124" s="14">
        <v>2</v>
      </c>
      <c r="AG124" s="8" t="s">
        <v>975</v>
      </c>
      <c r="AH124" s="13" t="str" cm="1">
        <f t="array" ref="AH124">IFERROR("[" &amp; _xlfn.TEXTJOIN(",", TRUE, _xlfn._xlws.FILTER(Deputies!$G:$G, Deputies!$B:$B = A124)) &amp; "]", "")</f>
        <v/>
      </c>
      <c r="AI124" s="13" t="str" cm="1">
        <f t="array" ref="AI124">IFERROR("[" &amp; _xlfn.TEXTJOIN(",", TRUE, _xlfn._xlws.FILTER(Vessels!$O:$O, Vessels!$B:$B = A124)) &amp; "]", "")</f>
        <v>[{"type": "boat","name": "","tonnage": "5","owners": "Thomas Parbek jun.","master": "","mariners_per_vessel": "","boys": "","fishermen_per_vessel": "","notes": ""},{"type": "boat","name": "","tonnage": "2","owners": "Thomas Parbek jun.","master": "","mariners_per_vessel": "","boys": "","fishermen_per_vessel": "","notes": ""},{"type": "boat","name": "","tonnage": "2","owners": "John Sanborowe","master": "","mariners_per_vessel": "","boys": "","fishermen_per_vessel": "","notes": ""},{"type": "boat","name": "","tonnage": "2","owners": "Richard Dierlynge, Edmond Wilshire","master": "","mariners_per_vessel": "","boys": "","fishermen_per_vessel": "","notes": ""}]</v>
      </c>
    </row>
    <row r="125" spans="1:35" x14ac:dyDescent="0.25">
      <c r="A125" s="14">
        <v>124</v>
      </c>
      <c r="B125" s="13">
        <v>22</v>
      </c>
      <c r="C125" s="13">
        <f>VLOOKUP(B125,Counties!A:D,2)</f>
        <v>13</v>
      </c>
      <c r="D125" s="14">
        <v>60</v>
      </c>
      <c r="E125" s="25" t="s">
        <v>976</v>
      </c>
      <c r="F125" s="25" t="s">
        <v>2372</v>
      </c>
      <c r="G125" s="25">
        <v>741</v>
      </c>
      <c r="L125" s="14">
        <v>41</v>
      </c>
      <c r="Q125" s="15" t="s">
        <v>355</v>
      </c>
      <c r="X125" s="14">
        <v>1</v>
      </c>
      <c r="Y125" s="14">
        <v>1</v>
      </c>
      <c r="AA125" s="14">
        <v>1</v>
      </c>
      <c r="AB125" s="14">
        <v>1</v>
      </c>
      <c r="AG125" s="8" t="s">
        <v>979</v>
      </c>
      <c r="AH125" s="13" t="str" cm="1">
        <f t="array" ref="AH125">IFERROR("[" &amp; _xlfn.TEXTJOIN(",", TRUE, _xlfn._xlws.FILTER(Deputies!$G:$G, Deputies!$B:$B = A125)) &amp; "]", "")</f>
        <v/>
      </c>
      <c r="AI125" s="13" t="str" cm="1">
        <f t="array" ref="AI125">IFERROR("[" &amp; _xlfn.TEXTJOIN(",", TRUE, _xlfn._xlws.FILTER(Vessels!$O:$O, Vessels!$B:$B = A125)) &amp; "]", "")</f>
        <v>[{"type": "boat","name": "","tonnage": "1.5","owners": "Thomas Purbicke","master": "","mariners_per_vessel": "","boys": "","fishermen_per_vessel": "","notes": ""},{"type": "boat","name": "","tonnage": "1.5","owners": "William Latheburie","master": "","mariners_per_vessel": "","boys": "","fishermen_per_vessel": "","notes": ""}]</v>
      </c>
    </row>
    <row r="126" spans="1:35" x14ac:dyDescent="0.25">
      <c r="A126" s="14">
        <v>125</v>
      </c>
      <c r="B126" s="13">
        <v>22</v>
      </c>
      <c r="C126" s="13">
        <f>VLOOKUP(B126,Counties!A:D,2)</f>
        <v>13</v>
      </c>
      <c r="D126" s="14">
        <v>62</v>
      </c>
      <c r="E126" s="25" t="s">
        <v>980</v>
      </c>
      <c r="F126" s="25" t="s">
        <v>2296</v>
      </c>
      <c r="G126" s="25">
        <v>516</v>
      </c>
      <c r="L126" s="14">
        <v>34</v>
      </c>
      <c r="Q126" s="15" t="s">
        <v>355</v>
      </c>
      <c r="X126" s="14">
        <v>3</v>
      </c>
      <c r="Y126" s="14">
        <v>3</v>
      </c>
      <c r="Z126" s="14">
        <v>1</v>
      </c>
      <c r="AB126" s="14" t="s">
        <v>2399</v>
      </c>
      <c r="AG126" s="8" t="s">
        <v>988</v>
      </c>
      <c r="AH126" s="13" t="str" cm="1">
        <f t="array" ref="AH126">IFERROR("[" &amp; _xlfn.TEXTJOIN(",", TRUE, _xlfn._xlws.FILTER(Deputies!$G:$G, Deputies!$B:$B = A126)) &amp; "]", "")</f>
        <v>[{"title": "","forename": "Thomas","surname": "Hodsone"},{"title": "","forename": "John","surname": "Wallen"},{"title": "","forename": "John","surname": "Elliott"},{"title": "","forename": "William","surname": "Gibbes"}]</v>
      </c>
      <c r="AI126" s="13" t="str" cm="1">
        <f t="array" ref="AI126">IFERROR("[" &amp; _xlfn.TEXTJOIN(",", TRUE, _xlfn._xlws.FILTER(Vessels!$O:$O, Vessels!$B:$B = A126)) &amp; "]", "")</f>
        <v>[{"type": "barque","name": "Elizabeth","tonnage": "12","owners": "Bartholomew Semper","master": "Bartholomew Semper","mariners_per_vessel": "","boys": "","fishermen_per_vessel": "","notes": ""}]</v>
      </c>
    </row>
    <row r="127" spans="1:35" ht="45" x14ac:dyDescent="0.25">
      <c r="A127" s="14">
        <v>126</v>
      </c>
      <c r="B127" s="13">
        <v>22</v>
      </c>
      <c r="C127" s="13">
        <f>VLOOKUP(B127,Counties!A:D,2)</f>
        <v>13</v>
      </c>
      <c r="D127" s="14">
        <v>62</v>
      </c>
      <c r="E127" s="25" t="s">
        <v>987</v>
      </c>
      <c r="G127" s="25">
        <v>742</v>
      </c>
      <c r="L127" s="14">
        <v>106</v>
      </c>
      <c r="M127" s="14">
        <v>2</v>
      </c>
      <c r="Q127" s="15" t="s">
        <v>355</v>
      </c>
      <c r="X127" s="14">
        <v>16</v>
      </c>
      <c r="Y127" s="14">
        <v>16</v>
      </c>
      <c r="AA127" s="14">
        <v>2</v>
      </c>
      <c r="AB127" s="14">
        <v>2</v>
      </c>
      <c r="AG127" s="8" t="s">
        <v>996</v>
      </c>
      <c r="AH127" s="13" t="str" cm="1">
        <f t="array" ref="AH127">IFERROR("[" &amp; _xlfn.TEXTJOIN(",", TRUE, _xlfn._xlws.FILTER(Deputies!$G:$G, Deputies!$B:$B = A127)) &amp; "]", "")</f>
        <v>[{"title": "","forename": "Walter","surname": "Langle"},{"title": "","forename": "Steven","surname": "Peter"},{"title": "","forename": "Thomas","surname": "Eades"},{"title": "","forename": "Thomas","surname": "Launder"},{"title": "","forename": "Raphe","surname": "Hayes"},{"title": "","forename": "Nicollas","surname": "Due"},{"title": "","forename": "Henry","surname": "Flyte"},{"title": "","forename": "Walter","surname": "Samoyes"},{"title": "","forename": "Thomas","surname": "Ricks"},{"title": "","forename": "Robert","surname": "Frinde"},{"title": "","forename": "Robert","surname": "Peckam"}]</v>
      </c>
      <c r="AI127" s="13" t="str" cm="1">
        <f t="array" ref="AI127">IFERROR("[" &amp; _xlfn.TEXTJOIN(",", TRUE, _xlfn._xlws.FILTER(Vessels!$O:$O, Vessels!$B:$B = A127)) &amp; "]", "")</f>
        <v>[{"type": "boat","name": "","tonnage": "4","owners": "Henry Paige","master": "","mariners_per_vessel": "","boys": "","fishermen_per_vessel": "","notes": ""},{"type": "boat","name": "","tonnage": "2","owners": "Robert Weste","master": "","mariners_per_vessel": "","boys": "","fishermen_per_vessel": "","notes": ""},{"type": "boat","name": "","tonnage": "2","owners": "Thomas Wells","master": "","mariners_per_vessel": "","boys": "","fishermen_per_vessel": "","notes": ""},{"type": "boat","name": "","tonnage": "7","owners": "Thomas Capper","master": "","mariners_per_vessel": "","boys": "","fishermen_per_vessel": "","notes": ""},{"type": "boat","name": "","tonnage": "2","owners": "Richard Cole","master": "","mariners_per_vessel": "","boys": "","fishermen_per_vessel": "","notes": ""},{"type": "boat","name": "","tonnage": "5","owners": "Thomas Geret","master": "","mariners_per_vessel": "","boys": "","fishermen_per_vessel": "","notes": ""},{"type": "boat","name": "","tonnage": "3","owners": "Houghe* Moone","master": "","mariners_per_vessel": "","boys": "","fishermen_per_vessel": "","notes": ""}]</v>
      </c>
    </row>
    <row r="128" spans="1:35" ht="30" x14ac:dyDescent="0.25">
      <c r="A128" s="14">
        <v>127</v>
      </c>
      <c r="B128" s="13">
        <v>22</v>
      </c>
      <c r="C128" s="13">
        <f>VLOOKUP(B128,Counties!A:D,2)</f>
        <v>13</v>
      </c>
      <c r="D128" s="14">
        <v>64</v>
      </c>
      <c r="E128" s="25" t="s">
        <v>1009</v>
      </c>
      <c r="G128" s="25">
        <v>743</v>
      </c>
      <c r="L128" s="14">
        <v>31</v>
      </c>
      <c r="Q128" s="15" t="s">
        <v>355</v>
      </c>
      <c r="V128" s="14">
        <v>21</v>
      </c>
      <c r="Y128" s="14" t="s">
        <v>2399</v>
      </c>
      <c r="AB128" s="14" t="s">
        <v>2399</v>
      </c>
      <c r="AG128" s="8" t="s">
        <v>1018</v>
      </c>
      <c r="AH128" s="13" t="str" cm="1">
        <f t="array" ref="AH128">IFERROR("[" &amp; _xlfn.TEXTJOIN(",", TRUE, _xlfn._xlws.FILTER(Deputies!$G:$G, Deputies!$B:$B = A128)) &amp; "]", "")</f>
        <v>[{"title": "","forename": "John","surname": "Lone"},{"title": "","forename": "Richard","surname": "Shishe"},{"title": "","forename": "Roger","surname": "Pocoke"},{"title": "","forename": "John","surname": "Wheler"}]</v>
      </c>
      <c r="AI128" s="13" t="str" cm="1">
        <f t="array" ref="AI128">IFERROR("[" &amp; _xlfn.TEXTJOIN(",", TRUE, _xlfn._xlws.FILTER(Vessels!$O:$O, Vessels!$B:$B = A128)) &amp; "]", "")</f>
        <v>[{"type": "boat","name": "","tonnage": "4","owners": "John Hilles","master": "","mariners_per_vessel": "","boys": "","fishermen_per_vessel": "","notes": ""},{"type": "boat","name": "","tonnage": "5","owners": "William Baker","master": "","mariners_per_vessel": "","boys": "","fishermen_per_vessel": "","notes": ""},{"type": "boat","name": "","tonnage": "4","owners": "William Ayle","master": "","mariners_per_vessel": "","boys": "","fishermen_per_vessel": "","notes": ""},{"type": "boat","name": "","tonnage": "5","owners": "John Holforde","master": "","mariners_per_vessel": "","boys": "","fishermen_per_vessel": "","notes": ""},{"type": "boat","name": "","tonnage": "4","owners": "Robert Gubbin, Richard Heare","master": "","mariners_per_vessel": "","boys": "","fishermen_per_vessel": "","notes": ""},{"type": "boat","name": "","tonnage": "5","owners": "Thomas Shishe","master": "","mariners_per_vessel": "","boys": "","fishermen_per_vessel": "","notes": ""},{"type": "boat","name": "","tonnage": "5","owners": "Harry Shishe","master": "","mariners_per_vessel": "","boys": "","fishermen_per_vessel": "","notes": ""},{"type": "boat","name": "","tonnage": "5","owners": "John Skipper","master": "","mariners_per_vessel": "","boys": "","fishermen_per_vessel": "","notes": ""},{"type": "cock","name": "","tonnage": "2","owners": "Robert Gubbyn","master": "","mariners_per_vessel": "","boys": "","fishermen_per_vessel": "","notes": ""}]</v>
      </c>
    </row>
    <row r="129" spans="1:35" ht="30" x14ac:dyDescent="0.25">
      <c r="A129" s="14">
        <v>128</v>
      </c>
      <c r="B129" s="13">
        <v>22</v>
      </c>
      <c r="C129" s="13">
        <f>VLOOKUP(B129,Counties!A:D,2)</f>
        <v>13</v>
      </c>
      <c r="D129" s="14">
        <v>64</v>
      </c>
      <c r="E129" s="25" t="s">
        <v>1022</v>
      </c>
      <c r="G129" s="25">
        <v>744</v>
      </c>
      <c r="L129" s="14">
        <v>41</v>
      </c>
      <c r="Q129" s="15" t="s">
        <v>355</v>
      </c>
      <c r="X129" s="14">
        <v>6</v>
      </c>
      <c r="Y129" s="14">
        <v>6</v>
      </c>
      <c r="AA129" s="14">
        <v>9</v>
      </c>
      <c r="AB129" s="14">
        <v>9</v>
      </c>
      <c r="AG129" s="8" t="s">
        <v>1033</v>
      </c>
      <c r="AH129" s="13" t="str" cm="1">
        <f t="array" ref="AH129">IFERROR("[" &amp; _xlfn.TEXTJOIN(",", TRUE, _xlfn._xlws.FILTER(Deputies!$G:$G, Deputies!$B:$B = A129)) &amp; "]", "")</f>
        <v>[{"title": "","forename": "Edmonde","surname": "Marks"},{"title": "","forename": "Richard","surname": "Racke"},{"title": "","forename": "Robert","surname": "Hemynge"},{"title": "","forename": "John","surname": "Ware"},{"title": "","forename": "William","surname": "Howker"}]</v>
      </c>
      <c r="AI129" s="13" t="str" cm="1">
        <f t="array" ref="AI129">IFERROR("[" &amp; _xlfn.TEXTJOIN(",", TRUE, _xlfn._xlws.FILTER(Vessels!$O:$O, Vessels!$B:$B = A129)) &amp; "]", "")</f>
        <v>[{"type": "boat","name": "","tonnage": "1","owners": "John Myddelltone","master": "","mariners_per_vessel": "","boys": "","fishermen_per_vessel": "","notes": ""},{"type": "boat","name": "","tonnage": "1","owners": "John Arminer","master": "","mariners_per_vessel": "","boys": "","fishermen_per_vessel": "","notes": ""},{"type": "boat","name": "","tonnage": "1","owners": "Steven James","master": "","mariners_per_vessel": "","boys": "","fishermen_per_vessel": "","notes": ""},{"type": "boat","name": "","tonnage": "1","owners": "Thomas Kine","master": "","mariners_per_vessel": "","boys": "","fishermen_per_vessel": "","notes": ""},{"type": "boat","name": "","tonnage": "1","owners": "John Turnham","master": "","mariners_per_vessel": "","boys": "","fishermen_per_vessel": "","notes": ""},{"type": "boat","name": "","tonnage": "3","owners": "John Kebull","master": "","mariners_per_vessel": "","boys": "","fishermen_per_vessel": "","notes": ""},{"type": "boat","name": "","tonnage": "4","owners": "William Harkin","master": "","mariners_per_vessel": "","boys": "","fishermen_per_vessel": "","notes": ""},{"type": "boat","name": "","tonnage": "2","owners": "James Lorde","master": "","mariners_per_vessel": "","boys": "","fishermen_per_vessel": "","notes": ""},{"type": "boat","name": "","tonnage": "2","owners": "William Rawkin","master": "","mariners_per_vessel": "","boys": "","fishermen_per_vessel": "","notes": ""},{"type": "boat","name": "","tonnage": "3","owners": "Richard Pinoke","master": "","mariners_per_vessel": "","boys": "","fishermen_per_vessel": "","notes": ""},{"type": "boat","name": "","tonnage": "2","owners": "Richard Pinoke","master": "","mariners_per_vessel": "","boys": "","fishermen_per_vessel": "","notes": ""},{"type": "cock","name": "","tonnage": "1","owners": "Richard Pinoke","master": "","mariners_per_vessel": "","boys": "","fishermen_per_vessel": "","notes": ""}]</v>
      </c>
    </row>
    <row r="130" spans="1:35" ht="30" x14ac:dyDescent="0.25">
      <c r="A130" s="14">
        <v>129</v>
      </c>
      <c r="B130" s="13">
        <v>22</v>
      </c>
      <c r="C130" s="13">
        <f>VLOOKUP(B130,Counties!A:D,2)</f>
        <v>13</v>
      </c>
      <c r="D130" s="14">
        <v>66</v>
      </c>
      <c r="E130" s="25" t="s">
        <v>1040</v>
      </c>
      <c r="G130" s="25">
        <v>298</v>
      </c>
      <c r="L130" s="14">
        <v>60</v>
      </c>
      <c r="Q130" s="15" t="s">
        <v>355</v>
      </c>
      <c r="Y130" s="14" t="s">
        <v>2399</v>
      </c>
      <c r="AA130" s="14">
        <v>8</v>
      </c>
      <c r="AB130" s="14">
        <v>8</v>
      </c>
      <c r="AG130" s="8" t="s">
        <v>1044</v>
      </c>
      <c r="AH130" s="13" t="str" cm="1">
        <f t="array" ref="AH130">IFERROR("[" &amp; _xlfn.TEXTJOIN(",", TRUE, _xlfn._xlws.FILTER(Deputies!$G:$G, Deputies!$B:$B = A130)) &amp; "]", "")</f>
        <v>[{"title": "","forename": "John","surname": "Bucket"},{"title": "","forename": "William","surname": "Shuttell"},{"title": "","forename": "Robert","surname": "Hannsone"},{"title": "","forename": "Robert","surname": "White"},{"title": "","forename": "John","surname": "Hittes"}]</v>
      </c>
      <c r="AI130" s="13" t="str" cm="1">
        <f t="array" ref="AI130">IFERROR("[" &amp; _xlfn.TEXTJOIN(",", TRUE, _xlfn._xlws.FILTER(Vessels!$O:$O, Vessels!$B:$B = A130)) &amp; "]", "")</f>
        <v>[{"type": "boat","name": "","tonnage": "1","owners": "Gregory Pybert, William Mansbridge","master": "","mariners_per_vessel": "","boys": "","fishermen_per_vessel": "","notes": ""},{"type": "boat","name": "","tonnage": "1","owners": "John Benet, Thomas Mayler","master": "","mariners_per_vessel": "","boys": "","fishermen_per_vessel": "","notes": ""},{"type": "boat","name": "","tonnage": "1","owners": "John Tuffin, Richard Enccar*","master": "","mariners_per_vessel": "","boys": "","fishermen_per_vessel": "","notes": ""}]</v>
      </c>
    </row>
    <row r="131" spans="1:35" x14ac:dyDescent="0.25">
      <c r="A131" s="14">
        <v>130</v>
      </c>
      <c r="B131" s="13">
        <v>29</v>
      </c>
      <c r="C131" s="13">
        <f>VLOOKUP(B131,Counties!A:D,2)</f>
        <v>23</v>
      </c>
      <c r="D131" s="14">
        <v>75</v>
      </c>
      <c r="E131" s="25" t="s">
        <v>1058</v>
      </c>
      <c r="G131" s="25">
        <v>26</v>
      </c>
      <c r="L131" s="14">
        <v>458</v>
      </c>
      <c r="Q131" s="15" t="s">
        <v>355</v>
      </c>
      <c r="R131" s="12" t="s">
        <v>1058</v>
      </c>
      <c r="Y131" s="14">
        <v>10.370370370370368</v>
      </c>
      <c r="AB131" s="14">
        <v>15.407407407407407</v>
      </c>
      <c r="AF131" s="13" t="s">
        <v>1077</v>
      </c>
      <c r="AH131" s="13" t="str" cm="1">
        <f t="array" ref="AH131">IFERROR("[" &amp; _xlfn.TEXTJOIN(",", TRUE, _xlfn._xlws.FILTER(Deputies!$G:$G, Deputies!$B:$B = A131)) &amp; "]", "")</f>
        <v>[{"title": "esq","forename": "William","surname": "Hunstone"},{"title": "esq","forename": "Richard","surname": "Craycroft"},{"title": "esq","forename": "Leonard","surname": "Irby*"},{"title": "gent","forename": "William","surname": "Darbye"},{"title": "gent","forename": "Anthony","surname": "Robartson"}]</v>
      </c>
      <c r="AI131" s="13" t="str" cm="1">
        <f t="array" ref="AI131">IFERROR("[" &amp; _xlfn.TEXTJOIN(",", TRUE, _xlfn._xlws.FILTER(Vessels!$O:$O, Vessels!$B:$B = A131)) &amp; "]", "")</f>
        <v>[{"type": "ship","name": "Mary Fortune","tonnage": "100","owners": "William Kydd","master": "","mariners_per_vessel": "1.2962962962963","boys": "","fishermen_per_vessel": "1.92592592592593","notes": "Trades only with Iceland; mariners supplied from Norfolk"},{"type": "ship","name": "Anthony","tonnage": "40","owners": "William Kydd, Anthony Clemond, Richard Forster","master": "","mariners_per_vessel": "1.2962962962963","boys": "","fishermen_per_vessel": "1.92592592592593","notes": "Trades sometimes to the Staple with woollens; sometimes to Newcastle for coal."},{"type": "ship","name": "William","tonnage": "40","owners": "William Kydd, Richard Forster, Peter Dove","master": "","mariners_per_vessel": "1.2962962962963","boys": "","fishermen_per_vessel": "1.92592592592593","notes": "Trades sometimes to the Staple with woollens; sometimes to Newcastle for coal."},{"type": "ship","name": "James","tonnage": "30","owners": "Simon Melsonby, William Dallande, Richard Fylde","master": "","mariners_per_vessel": "1.2962962962963","boys": "","fishermen_per_vessel": "1.92592592592593","notes": "Trades sometimes to the Staple with woollens; sometimes to Newcastle for coal."},{"type": "keel","name": "James","tonnage": "20","owners": "Mathew Freston, John Wright","master": "","mariners_per_vessel": "1.2962962962963","boys": "","fishermen_per_vessel": "1.92592592592593","notes": "Coastal trade with corn, coal, victuals, and merchandise; sometimes to the fairs at Stourbridge, Clee, Cambridge, Lynn, Spadling, etc."},{"type":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etc."},{"type": "keel","name": "Margaret","tonnage": "12","owners": "John Chester","master": "","mariners_per_vessel": "1.2962962962963","boys": "","fishermen_per_vessel": "1.92592592592593","notes": "Coastal trade with corn, coal, victuals, and merchandise; sometimes to the fairs at Stourbridge, Clee, Cambridge, Lynn, Spadling, etc."},{"type":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132" spans="1:35" x14ac:dyDescent="0.25">
      <c r="A132" s="14">
        <v>131</v>
      </c>
      <c r="B132" s="13">
        <v>29</v>
      </c>
      <c r="C132" s="13">
        <f>VLOOKUP(B132,Counties!A:D,2)</f>
        <v>23</v>
      </c>
      <c r="D132" s="14">
        <v>75</v>
      </c>
      <c r="E132" s="25" t="s">
        <v>326</v>
      </c>
      <c r="G132" s="25">
        <v>25</v>
      </c>
      <c r="L132" s="14">
        <v>112</v>
      </c>
      <c r="Q132" s="15" t="s">
        <v>355</v>
      </c>
      <c r="R132" s="12" t="s">
        <v>1058</v>
      </c>
      <c r="Y132" s="14" t="s">
        <v>2399</v>
      </c>
      <c r="AB132" s="14" t="s">
        <v>2399</v>
      </c>
      <c r="AH132" s="13" t="str" cm="1">
        <f t="array" ref="AH132">IFERROR("[" &amp; _xlfn.TEXTJOIN(",", TRUE, _xlfn._xlws.FILTER(Deputies!$G:$G, Deputies!$B:$B = A132)) &amp; "]", "")</f>
        <v>[{"title": "esq","forename": "Hamond","surname": "Upton"},{"title": "esq","forename": "Thomas","surname": "Quadring"},{"title": "esq","forename": "Thomas","surname": "Massingberd"}]</v>
      </c>
      <c r="AI132" s="13" t="str" cm="1">
        <f t="array" ref="AI132">IFERROR("[" &amp; _xlfn.TEXTJOIN(",", TRUE, _xlfn._xlws.FILTER(Vessels!$O:$O, Vessels!$B:$B = A132)) &amp; "]", "")</f>
        <v/>
      </c>
    </row>
    <row r="133" spans="1:35" x14ac:dyDescent="0.25">
      <c r="A133" s="14">
        <v>132</v>
      </c>
      <c r="B133" s="13">
        <v>29</v>
      </c>
      <c r="C133" s="13">
        <f>VLOOKUP(B133,Counties!A:D,2)</f>
        <v>23</v>
      </c>
      <c r="D133" s="14">
        <v>75</v>
      </c>
      <c r="E133" s="25" t="s">
        <v>327</v>
      </c>
      <c r="G133" s="25">
        <v>234</v>
      </c>
      <c r="L133" s="14">
        <v>30</v>
      </c>
      <c r="Q133" s="15" t="s">
        <v>355</v>
      </c>
      <c r="R133" s="12" t="s">
        <v>1058</v>
      </c>
      <c r="Y133" s="14" t="s">
        <v>2399</v>
      </c>
      <c r="AB133" s="14" t="s">
        <v>2399</v>
      </c>
      <c r="AH133" s="13" t="str" cm="1">
        <f t="array" ref="AH133">IFERROR("[" &amp; _xlfn.TEXTJOIN(",", TRUE, _xlfn._xlws.FILTER(Deputies!$G:$G, Deputies!$B:$B = A133)) &amp; "]", "")</f>
        <v>[{"title": "gent","forename": "John","surname": "Dyon"},{"title": "gent","forename": "John","surname": "Newcome"},{"title": "gent","forename": "William","surname": "Angevyne"}]</v>
      </c>
      <c r="AI133" s="13" t="str" cm="1">
        <f t="array" ref="AI133">IFERROR("[" &amp; _xlfn.TEXTJOIN(",", TRUE, _xlfn._xlws.FILTER(Vessels!$O:$O, Vessels!$B:$B = A133)) &amp; "]", "")</f>
        <v/>
      </c>
    </row>
    <row r="134" spans="1:35" x14ac:dyDescent="0.25">
      <c r="A134" s="14">
        <v>133</v>
      </c>
      <c r="B134" s="13">
        <v>29</v>
      </c>
      <c r="C134" s="13">
        <f>VLOOKUP(B134,Counties!A:D,2)</f>
        <v>23</v>
      </c>
      <c r="D134" s="14">
        <v>75</v>
      </c>
      <c r="E134" s="25" t="s">
        <v>1143</v>
      </c>
      <c r="G134" s="25">
        <v>745</v>
      </c>
      <c r="L134" s="14">
        <v>40</v>
      </c>
      <c r="Q134" s="15" t="s">
        <v>355</v>
      </c>
      <c r="R134" s="12" t="s">
        <v>1058</v>
      </c>
      <c r="Y134" s="14" t="s">
        <v>2399</v>
      </c>
      <c r="AB134" s="14" t="s">
        <v>2399</v>
      </c>
      <c r="AH134" s="13" t="str" cm="1">
        <f t="array" ref="AH134">IFERROR("[" &amp; _xlfn.TEXTJOIN(",", TRUE, _xlfn._xlws.FILTER(Deputies!$G:$G, Deputies!$B:$B = A134)) &amp; "]", "")</f>
        <v/>
      </c>
      <c r="AI134" s="13" t="str" cm="1">
        <f t="array" ref="AI134">IFERROR("[" &amp; _xlfn.TEXTJOIN(",", TRUE, _xlfn._xlws.FILTER(Vessels!$O:$O, Vessels!$B:$B = A134)) &amp; "]", "")</f>
        <v/>
      </c>
    </row>
    <row r="135" spans="1:35" x14ac:dyDescent="0.25">
      <c r="A135" s="14">
        <v>134</v>
      </c>
      <c r="B135" s="13">
        <v>29</v>
      </c>
      <c r="C135" s="13">
        <f>VLOOKUP(B135,Counties!A:D,2)</f>
        <v>23</v>
      </c>
      <c r="D135" s="14">
        <v>75</v>
      </c>
      <c r="E135" s="25" t="s">
        <v>1106</v>
      </c>
      <c r="G135" s="25">
        <v>27</v>
      </c>
      <c r="L135" s="14">
        <v>4</v>
      </c>
      <c r="Q135" s="15" t="s">
        <v>355</v>
      </c>
      <c r="R135" s="12" t="s">
        <v>1058</v>
      </c>
      <c r="Y135" s="14" t="s">
        <v>2399</v>
      </c>
      <c r="AB135" s="14" t="s">
        <v>2399</v>
      </c>
      <c r="AH135" s="13" t="str" cm="1">
        <f t="array" ref="AH135">IFERROR("[" &amp; _xlfn.TEXTJOIN(",", TRUE, _xlfn._xlws.FILTER(Deputies!$G:$G, Deputies!$B:$B = A135)) &amp; "]", "")</f>
        <v>[{"title": "","forename": "Lewes","surname": "Assheton"},{"title": "","forename": "Nicholas","surname": "Warrledge"},{"title": "","forename": "Thomas","surname": "Pyrrye"},{"title": "","forename": "Thomas","surname": "Roper"}]</v>
      </c>
      <c r="AI135" s="13" t="str" cm="1">
        <f t="array" ref="AI135">IFERROR("[" &amp; _xlfn.TEXTJOIN(",", TRUE, _xlfn._xlws.FILTER(Vessels!$O:$O, Vessels!$B:$B = A135)) &amp; "]", "")</f>
        <v/>
      </c>
    </row>
    <row r="136" spans="1:35" x14ac:dyDescent="0.25">
      <c r="A136" s="14">
        <v>135</v>
      </c>
      <c r="B136" s="13">
        <v>29</v>
      </c>
      <c r="C136" s="13">
        <f>VLOOKUP(B136,Counties!A:D,2)</f>
        <v>23</v>
      </c>
      <c r="D136" s="14">
        <v>75</v>
      </c>
      <c r="E136" s="25" t="s">
        <v>1059</v>
      </c>
      <c r="G136" s="25">
        <v>24</v>
      </c>
      <c r="L136" s="14" t="s">
        <v>201</v>
      </c>
      <c r="Q136" s="15" t="s">
        <v>355</v>
      </c>
      <c r="R136" s="12" t="s">
        <v>1061</v>
      </c>
      <c r="Y136" s="14">
        <v>9.7058823529411757</v>
      </c>
      <c r="AB136" s="14">
        <v>8.9705882352941178</v>
      </c>
      <c r="AH136" s="13" t="str" cm="1">
        <f t="array" ref="AH136">IFERROR("[" &amp; _xlfn.TEXTJOIN(",", TRUE, _xlfn._xlws.FILTER(Deputies!$G:$G, Deputies!$B:$B = A136)) &amp; "]", "")</f>
        <v>[{"title": "gent","forename": "Christopher","surname": "Strundell"},{"title": "gent","forename": "John","surname": "Sutcliffe"}]</v>
      </c>
      <c r="AI136" s="13" t="str" cm="1">
        <f t="array" ref="AI136">IFERROR("[" &amp; _xlfn.TEXTJOIN(",", TRUE, _xlfn._xlws.FILTER(Vessels!$O:$O, Vessels!$B:$B = A136)) &amp; "]", "")</f>
        <v>[{"type": "ship","name": "Howpe","tonnage": "80","owners": "*[torn]","master": "","mariners_per_vessel": "0.970588235294118","boys": "","fishermen_per_vessel": "0.897058823529412","notes": "Trades with merchandise and to Newcastle for coal"},{"type": "ship","name": "James","tonnage": "80","owners": "Richard Cooke","master": "","mariners_per_vessel": "0.970588235294118","boys": "","fishermen_per_vessel": "0.897058823529412","notes": "Trades with merchandise and to Newcastle for coal"},{"type": "ship","name": "Margarett","tonnage": "45","owners": "William Rose","master": "","mariners_per_vessel": "0.970588235294118","boys": "","fishermen_per_vessel": "0.897058823529412","notes": "Trades with merchandise and to Newcastle for coal"},{"type": "hoy","name": "Margarett","tonnage": "60","owners": "Richard Cooke, John Garborne","master": "","mariners_per_vessel": "0.970588235294118","boys": "","fishermen_per_vessel": "0.897058823529412","notes": "Trades with merchandise and to Newcastle for coal"},{"type": "crayer","name": "Mary","tonnage": "26","owners": "Peter Rose","master": "","mariners_per_vessel": "0.970588235294118","boys": "","fishermen_per_vessel": "0.897058823529412","notes": "Trades with merchandise and to Newcastle for coal"},{"type": "crayer","name": "Robert","tonnage": "50","owners": "Robert Cooke","master": "","mariners_per_vessel": "0.970588235294118","boys": "","fishermen_per_vessel": "0.897058823529412","notes": "Trades with merchandise and to Newcastle for coal"},{"type": "crayer","name": "Thomas","tonnage": "36","owners": "Richard Rose","master": "","mariners_per_vessel": "0.970588235294118","boys": "","fishermen_per_vessel": "0.897058823529412","notes": "Trades with merchandise and to Newcastle for coal"},{"type": "crayer","name": "Cleniet*","tonnage": "24","owners": "Robert Cooke","master": "","mariners_per_vessel": "0.970588235294118","boys": "","fishermen_per_vessel": "0.897058823529412","notes": "Trades with merchandise and to Newcastle for coal"},{"type": "boat","name": "","tonnage": "","owners": "Robert Brather","master": "","mariners_per_vessel": "0.970588235294118","boys": "","fishermen_per_vessel": "0.897058823529412","notes": "a ferry boat, 'occupied to Hull with foolnes [=?Foulness, a local river]'"},{"type": "boat","name": "","tonnage": "4","owners": "Richard Brather, Thomas Spenser","master": "","mariners_per_vessel": "0.970588235294118","boys": "","fishermen_per_vessel": "0.897058823529412","notes": "Occupied in fishing"}]</v>
      </c>
    </row>
    <row r="137" spans="1:35" x14ac:dyDescent="0.25">
      <c r="A137" s="14">
        <v>136</v>
      </c>
      <c r="B137" s="13">
        <v>29</v>
      </c>
      <c r="C137" s="13">
        <f>VLOOKUP(B137,Counties!A:D,2)</f>
        <v>23</v>
      </c>
      <c r="D137" s="14">
        <v>75</v>
      </c>
      <c r="E137" s="25" t="s">
        <v>1156</v>
      </c>
      <c r="G137" s="25">
        <v>20</v>
      </c>
      <c r="L137" s="14">
        <v>152</v>
      </c>
      <c r="Q137" s="15" t="s">
        <v>355</v>
      </c>
      <c r="R137" s="12" t="s">
        <v>1061</v>
      </c>
      <c r="Y137" s="14">
        <v>1.9411764705882353</v>
      </c>
      <c r="AB137" s="14">
        <v>1.7941176470588236</v>
      </c>
      <c r="AH137" s="13" t="str" cm="1">
        <f t="array" ref="AH137">IFERROR("[" &amp; _xlfn.TEXTJOIN(",", TRUE, _xlfn._xlws.FILTER(Deputies!$G:$G, Deputies!$B:$B = A137)) &amp; "]", "")</f>
        <v>[{"title": "","forename": "John","surname": "Jon"},{"title": "","forename": "Steven","surname": "Kirke"}]</v>
      </c>
      <c r="AI137" s="13" t="str" cm="1">
        <f t="array" ref="AI137">IFERROR("[" &amp; _xlfn.TEXTJOIN(",", TRUE, _xlfn._xlws.FILTER(Vessels!$O:$O, Vessels!$B:$B = A137))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138" spans="1:35" x14ac:dyDescent="0.25">
      <c r="A138" s="14">
        <v>137</v>
      </c>
      <c r="B138" s="13">
        <v>29</v>
      </c>
      <c r="C138" s="13">
        <f>VLOOKUP(B138,Counties!A:D,2)</f>
        <v>23</v>
      </c>
      <c r="D138" s="14">
        <v>75</v>
      </c>
      <c r="E138" s="25" t="s">
        <v>1155</v>
      </c>
      <c r="G138" s="25">
        <v>746</v>
      </c>
      <c r="L138" s="14">
        <v>213</v>
      </c>
      <c r="Q138" s="15" t="s">
        <v>355</v>
      </c>
      <c r="R138" s="12" t="s">
        <v>1061</v>
      </c>
      <c r="Y138" s="14">
        <v>0.97058823529411764</v>
      </c>
      <c r="AB138" s="14">
        <v>0.8970588235294118</v>
      </c>
      <c r="AH138" s="13" t="str" cm="1">
        <f t="array" ref="AH138">IFERROR("[" &amp; _xlfn.TEXTJOIN(",", TRUE, _xlfn._xlws.FILTER(Deputies!$G:$G, Deputies!$B:$B = A138)) &amp; "]", "")</f>
        <v>[{"title": "","forename": "Thomas","surname": "Gardener"},{"title": "","forename": "Jeffrey","surname": "Calverde"}]</v>
      </c>
      <c r="AI138" s="13" t="str" cm="1">
        <f t="array" ref="AI138">IFERROR("[" &amp; _xlfn.TEXTJOIN(",", TRUE, _xlfn._xlws.FILTER(Vessels!$O:$O, Vessels!$B:$B = A138)) &amp; "]", "")</f>
        <v>[{"type": "boat","name": "","tonnage": "0.5,1,2,3","owners": "George Hynde","master": "","mariners_per_vessel": "0.970588235294118","boys": "","fishermen_per_vessel": "0.897058823529412","notes": "Either fishing boat, or ferry of men and horses to Hull"}]</v>
      </c>
    </row>
    <row r="139" spans="1:35" x14ac:dyDescent="0.25">
      <c r="A139" s="14">
        <v>138</v>
      </c>
      <c r="B139" s="13">
        <v>29</v>
      </c>
      <c r="C139" s="13">
        <f>VLOOKUP(B139,Counties!A:D,2)</f>
        <v>23</v>
      </c>
      <c r="D139" s="14">
        <v>75</v>
      </c>
      <c r="E139" s="25" t="s">
        <v>1145</v>
      </c>
      <c r="G139" s="25">
        <v>747</v>
      </c>
      <c r="Q139" s="15" t="s">
        <v>355</v>
      </c>
      <c r="R139" s="12" t="s">
        <v>1058</v>
      </c>
      <c r="Y139" s="14">
        <v>5.1851851851851851</v>
      </c>
      <c r="AB139" s="14">
        <v>7.7037037037037033</v>
      </c>
      <c r="AH139" s="13" t="str" cm="1">
        <f t="array" ref="AH139">IFERROR("[" &amp; _xlfn.TEXTJOIN(",", TRUE, _xlfn._xlws.FILTER(Deputies!$G:$G, Deputies!$B:$B = A139)) &amp; "]", "")</f>
        <v/>
      </c>
      <c r="AI139" s="13" t="str" cm="1">
        <f t="array" ref="AI139">IFERROR("[" &amp; _xlfn.TEXTJOIN(",", TRUE, _xlfn._xlws.FILTER(Vessels!$O:$O, Vessels!$B:$B = A139)) &amp; "]", "")</f>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etc."},{"type": "keel","name": "Anne","tonnage": "10","owners": "John Redshawe","master": "","mariners_per_vessel": "1.2962962962963","boys": "","fishermen_per_vessel": "1.92592592592593","notes": "Coastal trade with corn, coal, victuals, and merchandise; sometimes to the fairs at Stourbridge, Clee, Cambridge, Lynn, Spadling, etc."},{"type": "keel","name": "Bull","tonnage": "10","owners": "Christopher Lon', John Rawsbye","master": "","mariners_per_vessel": "1.2962962962963","boys": "","fishermen_per_vessel": "1.92592592592593","notes": "Coastal trade with corn, coal, victuals, and merchandise; sometimes to the fairs at Stourbridge, Clee, Cambridge, Lynn, Spadling, etc."},{"type": "keel","name": "Christopher","tonnage": "10","owners": "John Wright","master": "","mariners_per_vessel": "1.2962962962963","boys": "","fishermen_per_vessel": "1.92592592592593","notes": "Coastal trade with corn, coal, victuals, and merchandise; sometimes to the fairs at Stourbridge, Clee, Cambridge, Lynn, Spadling, etc."}]</v>
      </c>
    </row>
    <row r="140" spans="1:35" x14ac:dyDescent="0.25">
      <c r="A140" s="14">
        <v>139</v>
      </c>
      <c r="B140" s="13">
        <v>29</v>
      </c>
      <c r="C140" s="13">
        <f>VLOOKUP(B140,Counties!A:D,2)</f>
        <v>23</v>
      </c>
      <c r="D140" s="14">
        <v>75</v>
      </c>
      <c r="E140" s="25" t="s">
        <v>1067</v>
      </c>
      <c r="G140" s="25">
        <v>425</v>
      </c>
      <c r="Q140" s="15" t="s">
        <v>355</v>
      </c>
      <c r="R140" s="12" t="s">
        <v>1058</v>
      </c>
      <c r="Y140" s="14">
        <v>2.5925925925925926</v>
      </c>
      <c r="AB140" s="14">
        <v>3.8518518518518516</v>
      </c>
      <c r="AG140" s="8" t="s">
        <v>1070</v>
      </c>
      <c r="AH140" s="13" t="str" cm="1">
        <f t="array" ref="AH140">IFERROR("[" &amp; _xlfn.TEXTJOIN(",", TRUE, _xlfn._xlws.FILTER(Deputies!$G:$G, Deputies!$B:$B = A140)) &amp; "]", "")</f>
        <v/>
      </c>
      <c r="AI140" s="13" t="str" cm="1">
        <f t="array" ref="AI140">IFERROR("[" &amp; _xlfn.TEXTJOIN(",", TRUE, _xlfn._xlws.FILTER(Vessels!$O:$O, Vessels!$B:$B = A140)) &amp; "]", "")</f>
        <v>[{"type": "boat","name": "","tonnage": "","owners": "John Bate, John Burton","master": "","mariners_per_vessel": "1.2962962962963","boys": "","fishermen_per_vessel": "1.92592592592593","notes": ""},{"type": "boat","name": "","tonnage": "","owners": "Edward Cuthbert","master": "","mariners_per_vessel": "1.2962962962963","boys": "","fishermen_per_vessel": "1.92592592592593","notes": ""}]</v>
      </c>
    </row>
    <row r="141" spans="1:35" x14ac:dyDescent="0.25">
      <c r="A141" s="14">
        <v>140</v>
      </c>
      <c r="B141" s="13">
        <v>29</v>
      </c>
      <c r="C141" s="13">
        <f>VLOOKUP(B141,Counties!A:D,2)</f>
        <v>23</v>
      </c>
      <c r="D141" s="14">
        <v>76</v>
      </c>
      <c r="E141" s="25" t="s">
        <v>1068</v>
      </c>
      <c r="G141" s="25">
        <v>748</v>
      </c>
      <c r="Q141" s="15" t="s">
        <v>355</v>
      </c>
      <c r="R141" s="12" t="s">
        <v>1058</v>
      </c>
      <c r="Y141" s="14">
        <v>6.481481481481481</v>
      </c>
      <c r="AB141" s="14">
        <v>9.6296296296296298</v>
      </c>
      <c r="AG141" s="8" t="s">
        <v>1070</v>
      </c>
      <c r="AH141" s="13" t="str" cm="1">
        <f t="array" ref="AH141">IFERROR("[" &amp; _xlfn.TEXTJOIN(",", TRUE, _xlfn._xlws.FILTER(Deputies!$G:$G, Deputies!$B:$B = A141)) &amp; "]", "")</f>
        <v/>
      </c>
      <c r="AI141" s="13" t="str" cm="1">
        <f t="array" ref="AI141">IFERROR("[" &amp; _xlfn.TEXTJOIN(",", TRUE, _xlfn._xlws.FILTER(Vessels!$O:$O, Vessels!$B:$B = A141)) &amp; "]", "")</f>
        <v>[{"type": "boat","name": "","tonnage": "","owners": "Richard Felde","master": "","mariners_per_vessel": "1.2962962962963","boys": "","fishermen_per_vessel": "1.92592592592593","notes": ""},{"type": "boat","name": "","tonnage": "","owners": "Richard Setter","master": "","mariners_per_vessel": "1.2962962962963","boys": "","fishermen_per_vessel": "1.92592592592593","notes": ""},{"type": "boat","name": "","tonnage": "","owners": "George Garett","master": "","mariners_per_vessel": "1.2962962962963","boys": "","fishermen_per_vessel": "1.92592592592593","notes": ""},{"type": "boat","name": "","tonnage": "","owners": "William Pit","master": "","mariners_per_vessel": "1.2962962962963","boys": "","fishermen_per_vessel": "1.92592592592593","notes": ""},{"type": "boat","name": "","tonnage": "","owners": "Richard Fox, John Jackson","master": "","mariners_per_vessel": "1.2962962962963","boys": "","fishermen_per_vessel": "1.92592592592593","notes": ""}]</v>
      </c>
    </row>
    <row r="142" spans="1:35" x14ac:dyDescent="0.25">
      <c r="A142" s="14">
        <v>141</v>
      </c>
      <c r="B142" s="13">
        <v>29</v>
      </c>
      <c r="C142" s="13">
        <f>VLOOKUP(B142,Counties!A:D,2)</f>
        <v>23</v>
      </c>
      <c r="D142" s="14">
        <v>76</v>
      </c>
      <c r="E142" s="25" t="s">
        <v>1069</v>
      </c>
      <c r="G142" s="25">
        <v>749</v>
      </c>
      <c r="Q142" s="15" t="s">
        <v>355</v>
      </c>
      <c r="R142" s="12" t="s">
        <v>1058</v>
      </c>
      <c r="Y142" s="14">
        <v>5.1851851851851851</v>
      </c>
      <c r="AB142" s="14">
        <v>7.7037037037037033</v>
      </c>
      <c r="AG142" s="8" t="s">
        <v>1070</v>
      </c>
      <c r="AH142" s="13" t="str" cm="1">
        <f t="array" ref="AH142">IFERROR("[" &amp; _xlfn.TEXTJOIN(",", TRUE, _xlfn._xlws.FILTER(Deputies!$G:$G, Deputies!$B:$B = A142)) &amp; "]", "")</f>
        <v/>
      </c>
      <c r="AI142" s="13" t="str" cm="1">
        <f t="array" ref="AI142">IFERROR("[" &amp; _xlfn.TEXTJOIN(",", TRUE, _xlfn._xlws.FILTER(Vessels!$O:$O, Vessels!$B:$B = A142)) &amp; "]", "")</f>
        <v>[{"type": "boat","name": "","tonnage": "","owners": "John Rabdaye","master": "","mariners_per_vessel": "1.2962962962963","boys": "","fishermen_per_vessel": "1.92592592592593","notes": ""},{"type": "boat","name": "","tonnage": "","owners": "John Rabdaye","master": "","mariners_per_vessel": "1.2962962962963","boys": "","fishermen_per_vessel": "1.92592592592593","notes": ""},{"type": "boat","name": "","tonnage": "","owners": "Robert Wilkynson","master": "","mariners_per_vessel": "1.2962962962963","boys": "","fishermen_per_vessel": "1.92592592592593","notes": ""},{"type": "boat","name": "","tonnage": "","owners": "John Thacker, Robert Willerton","master": "","mariners_per_vessel": "1.2962962962963","boys": "","fishermen_per_vessel": "1.92592592592593","notes": ""}]</v>
      </c>
    </row>
    <row r="143" spans="1:35" x14ac:dyDescent="0.25">
      <c r="A143" s="14">
        <v>142</v>
      </c>
      <c r="B143" s="13">
        <v>29</v>
      </c>
      <c r="C143" s="13">
        <f>VLOOKUP(B143,Counties!A:D,2)</f>
        <v>23</v>
      </c>
      <c r="D143" s="14">
        <v>76</v>
      </c>
      <c r="E143" s="25" t="s">
        <v>1144</v>
      </c>
      <c r="G143" s="25">
        <v>750</v>
      </c>
      <c r="Q143" s="15" t="s">
        <v>355</v>
      </c>
      <c r="R143" s="12" t="s">
        <v>1058</v>
      </c>
      <c r="Y143" s="14">
        <v>2.5925925925925926</v>
      </c>
      <c r="AB143" s="14">
        <v>3.8518518518518516</v>
      </c>
      <c r="AG143" s="8" t="s">
        <v>1070</v>
      </c>
      <c r="AH143" s="13" t="str" cm="1">
        <f t="array" ref="AH143">IFERROR("[" &amp; _xlfn.TEXTJOIN(",", TRUE, _xlfn._xlws.FILTER(Deputies!$G:$G, Deputies!$B:$B = A143)) &amp; "]", "")</f>
        <v/>
      </c>
      <c r="AI143" s="13" t="str" cm="1">
        <f t="array" ref="AI143">IFERROR("[" &amp; _xlfn.TEXTJOIN(",", TRUE, _xlfn._xlws.FILTER(Vessels!$O:$O, Vessels!$B:$B = A143)) &amp; "]", "")</f>
        <v>[{"type": "boat","name": "","tonnage": "","owners": "John Morfoote","master": "","mariners_per_vessel": "1.2962962962963","boys": "","fishermen_per_vessel": "1.92592592592593","notes": ""},{"type": "boat","name": "","tonnage": "","owners": "Richard Swifte","master": "","mariners_per_vessel": "1.2962962962963","boys": "","fishermen_per_vessel": "1.92592592592593","notes": ""}]</v>
      </c>
    </row>
    <row r="144" spans="1:35" x14ac:dyDescent="0.25">
      <c r="A144" s="14">
        <v>143</v>
      </c>
      <c r="B144" s="13">
        <v>29</v>
      </c>
      <c r="C144" s="13">
        <f>VLOOKUP(B144,Counties!A:D,2)</f>
        <v>23</v>
      </c>
      <c r="D144" s="14">
        <v>76</v>
      </c>
      <c r="E144" s="25" t="s">
        <v>1142</v>
      </c>
      <c r="G144" s="25">
        <v>751</v>
      </c>
      <c r="Q144" s="15" t="s">
        <v>355</v>
      </c>
      <c r="R144" s="12" t="s">
        <v>1058</v>
      </c>
      <c r="Y144" s="14">
        <v>1.2962962962962963</v>
      </c>
      <c r="AB144" s="14">
        <v>1.9259259259259258</v>
      </c>
      <c r="AG144" s="8" t="s">
        <v>1070</v>
      </c>
      <c r="AH144" s="13" t="str" cm="1">
        <f t="array" ref="AH144">IFERROR("[" &amp; _xlfn.TEXTJOIN(",", TRUE, _xlfn._xlws.FILTER(Deputies!$G:$G, Deputies!$B:$B = A144)) &amp; "]", "")</f>
        <v/>
      </c>
      <c r="AI144" s="13" t="str" cm="1">
        <f t="array" ref="AI144">IFERROR("[" &amp; _xlfn.TEXTJOIN(",", TRUE, _xlfn._xlws.FILTER(Vessels!$O:$O, Vessels!$B:$B = A144)) &amp; "]", "")</f>
        <v>[{"type": "boat","name": "Mary","tonnage": "6","owners": "Thomas Cutte","master": "","mariners_per_vessel": "1.2962962962963","boys": "","fishermen_per_vessel": "1.92592592592593","notes": ""}]</v>
      </c>
    </row>
    <row r="145" spans="1:35" x14ac:dyDescent="0.25">
      <c r="A145" s="14">
        <v>144</v>
      </c>
      <c r="B145" s="13">
        <v>29</v>
      </c>
      <c r="C145" s="13">
        <f>VLOOKUP(B145,Counties!A:D,2)</f>
        <v>23</v>
      </c>
      <c r="D145" s="14">
        <v>76</v>
      </c>
      <c r="E145" s="25" t="s">
        <v>1141</v>
      </c>
      <c r="G145" s="25">
        <v>752</v>
      </c>
      <c r="Q145" s="15" t="s">
        <v>355</v>
      </c>
      <c r="R145" s="12" t="s">
        <v>1058</v>
      </c>
      <c r="Y145" s="14">
        <v>1.2962962962962963</v>
      </c>
      <c r="AB145" s="14">
        <v>1.9259259259259258</v>
      </c>
      <c r="AG145" s="8" t="s">
        <v>1070</v>
      </c>
      <c r="AH145" s="13" t="str" cm="1">
        <f t="array" ref="AH145">IFERROR("[" &amp; _xlfn.TEXTJOIN(",", TRUE, _xlfn._xlws.FILTER(Deputies!$G:$G, Deputies!$B:$B = A145)) &amp; "]", "")</f>
        <v/>
      </c>
      <c r="AI145" s="13" t="str" cm="1">
        <f t="array" ref="AI145">IFERROR("[" &amp; _xlfn.TEXTJOIN(",", TRUE, _xlfn._xlws.FILTER(Vessels!$O:$O, Vessels!$B:$B = A145)) &amp; "]", "")</f>
        <v>[{"type": "boat","name": "Anne","tonnage": "5","owners": "Thomas Ferror","master": "","mariners_per_vessel": "1.2962962962963","boys": "","fishermen_per_vessel": "1.92592592592593","notes": ""}]</v>
      </c>
    </row>
    <row r="146" spans="1:35" x14ac:dyDescent="0.25">
      <c r="A146" s="14">
        <v>145</v>
      </c>
      <c r="B146" s="13">
        <v>29</v>
      </c>
      <c r="C146" s="13">
        <f>VLOOKUP(B146,Counties!A:D,2)</f>
        <v>23</v>
      </c>
      <c r="D146" s="14">
        <v>76</v>
      </c>
      <c r="E146" s="25" t="s">
        <v>1146</v>
      </c>
      <c r="G146" s="25">
        <v>497</v>
      </c>
      <c r="Q146" s="15" t="s">
        <v>355</v>
      </c>
      <c r="R146" s="12" t="s">
        <v>1058</v>
      </c>
      <c r="Y146" s="14" t="s">
        <v>2399</v>
      </c>
      <c r="AB146" s="14" t="s">
        <v>2399</v>
      </c>
      <c r="AH146" s="13" t="str" cm="1">
        <f t="array" ref="AH146">IFERROR("[" &amp; _xlfn.TEXTJOIN(",", TRUE, _xlfn._xlws.FILTER(Deputies!$G:$G, Deputies!$B:$B = A146)) &amp; "]", "")</f>
        <v>[{"title": "esq","forename": "Andrew","surname": "Bilesby"},{"title": "esq","forename": "George","surname": "Methand"},{"title": "","forename": "Thomas","surname": "Lyther"}]</v>
      </c>
      <c r="AI146" s="13" t="str" cm="1">
        <f t="array" ref="AI146">IFERROR("[" &amp; _xlfn.TEXTJOIN(",", TRUE, _xlfn._xlws.FILTER(Vessels!$O:$O, Vessels!$B:$B = A146)) &amp; "]", "")</f>
        <v/>
      </c>
    </row>
    <row r="147" spans="1:35" x14ac:dyDescent="0.25">
      <c r="A147" s="14">
        <v>146</v>
      </c>
      <c r="B147" s="13">
        <v>29</v>
      </c>
      <c r="C147" s="13">
        <f>VLOOKUP(B147,Counties!A:D,2)</f>
        <v>23</v>
      </c>
      <c r="D147" s="14">
        <v>76</v>
      </c>
      <c r="E147" s="25" t="s">
        <v>1115</v>
      </c>
      <c r="G147" s="25">
        <v>498</v>
      </c>
      <c r="Q147" s="15" t="s">
        <v>355</v>
      </c>
      <c r="R147" s="12" t="s">
        <v>1058</v>
      </c>
      <c r="Y147" s="14" t="s">
        <v>2399</v>
      </c>
      <c r="AB147" s="14" t="s">
        <v>2399</v>
      </c>
      <c r="AH147" s="13" t="str" cm="1">
        <f t="array" ref="AH147">IFERROR("[" &amp; _xlfn.TEXTJOIN(",", TRUE, _xlfn._xlws.FILTER(Deputies!$G:$G, Deputies!$B:$B = A147)) &amp; "]", "")</f>
        <v>[{"title": "gent","forename": "Richard","surname": "Welbie"}]</v>
      </c>
      <c r="AI147" s="13" t="str" cm="1">
        <f t="array" ref="AI147">IFERROR("[" &amp; _xlfn.TEXTJOIN(",", TRUE, _xlfn._xlws.FILTER(Vessels!$O:$O, Vessels!$B:$B = A147)) &amp; "]", "")</f>
        <v/>
      </c>
    </row>
    <row r="148" spans="1:35" x14ac:dyDescent="0.25">
      <c r="A148" s="14">
        <v>147</v>
      </c>
      <c r="B148" s="13">
        <v>29</v>
      </c>
      <c r="C148" s="13">
        <f>VLOOKUP(B148,Counties!A:D,2)</f>
        <v>23</v>
      </c>
      <c r="D148" s="14">
        <v>76</v>
      </c>
      <c r="E148" s="25" t="s">
        <v>1147</v>
      </c>
      <c r="G148" s="25">
        <v>753</v>
      </c>
      <c r="R148" s="12" t="s">
        <v>1061</v>
      </c>
      <c r="Y148" s="14">
        <v>2.9117647058823528</v>
      </c>
      <c r="AB148" s="14">
        <v>2.6911764705882355</v>
      </c>
      <c r="AH148" s="13" t="str" cm="1">
        <f t="array" ref="AH148">IFERROR("[" &amp; _xlfn.TEXTJOIN(",", TRUE, _xlfn._xlws.FILTER(Deputies!$G:$G, Deputies!$B:$B = A148)) &amp; "]", "")</f>
        <v>[{"title": "","forename": "John","surname": "Anderson"},{"title": "","forename": "Christopher","surname": "Hawdwyn"}]</v>
      </c>
      <c r="AI148" s="13" t="str" cm="1">
        <f t="array" ref="AI148">IFERROR("[" &amp; _xlfn.TEXTJOIN(",", TRUE, _xlfn._xlws.FILTER(Vessels!$O:$O, Vessels!$B:$B = A148)) &amp; "]", "")</f>
        <v>[{"type": "crayer","name": "Mary","tonnage": "30","owners": "Thomas Howe","master":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v>
      </c>
    </row>
    <row r="149" spans="1:35" x14ac:dyDescent="0.25">
      <c r="A149" s="14">
        <v>148</v>
      </c>
      <c r="B149" s="13">
        <v>29</v>
      </c>
      <c r="C149" s="13">
        <f>VLOOKUP(B149,Counties!A:D,2)</f>
        <v>23</v>
      </c>
      <c r="D149" s="14">
        <v>76</v>
      </c>
      <c r="E149" s="25" t="s">
        <v>1148</v>
      </c>
      <c r="G149" s="25">
        <v>754</v>
      </c>
      <c r="R149" s="12" t="s">
        <v>1061</v>
      </c>
      <c r="Y149" s="14">
        <v>3.8823529411764706</v>
      </c>
      <c r="AB149" s="14">
        <v>3.5882352941176472</v>
      </c>
      <c r="AH149" s="13" t="str" cm="1">
        <f t="array" ref="AH149">IFERROR("[" &amp; _xlfn.TEXTJOIN(",", TRUE, _xlfn._xlws.FILTER(Deputies!$G:$G, Deputies!$B:$B = A149)) &amp; "]", "")</f>
        <v>[{"title": "","forename": "Thomas","surname": "Sudbye"},{"title": "","forename": "Christopher","surname": "Hatfylde"}]</v>
      </c>
      <c r="AI149" s="13" t="str" cm="1">
        <f t="array" ref="AI149">IFERROR("[" &amp; _xlfn.TEXTJOIN(",", TRUE, _xlfn._xlws.FILTER(Vessels!$O:$O, Vessels!$B:$B = A149)) &amp; "]", "")</f>
        <v>[{"type": "keel","name": "","tonnage": "6","owners": "John Hodgson, George Perkyn","master": "","mariners_per_vessel": "0.970588235294118","boys": "","fishermen_per_vessel": "0.897058823529412","notes": "Occupied with carrying turf and wood to Hull, and sometimes corn to York"},{"type":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v>
      </c>
    </row>
    <row r="150" spans="1:35" x14ac:dyDescent="0.25">
      <c r="A150" s="14">
        <v>149</v>
      </c>
      <c r="B150" s="13">
        <v>29</v>
      </c>
      <c r="C150" s="13">
        <f>VLOOKUP(B150,Counties!A:D,2)</f>
        <v>23</v>
      </c>
      <c r="D150" s="14">
        <v>76</v>
      </c>
      <c r="E150" s="25" t="s">
        <v>1149</v>
      </c>
      <c r="G150" s="25">
        <v>755</v>
      </c>
      <c r="R150" s="12" t="s">
        <v>1061</v>
      </c>
      <c r="Y150" s="14">
        <v>8.735294117647058</v>
      </c>
      <c r="AB150" s="14">
        <v>8.0735294117647065</v>
      </c>
      <c r="AH150" s="13" t="str" cm="1">
        <f t="array" ref="AH150">IFERROR("[" &amp; _xlfn.TEXTJOIN(",", TRUE, _xlfn._xlws.FILTER(Deputies!$G:$G, Deputies!$B:$B = A150)) &amp; "]", "")</f>
        <v>[{"title": "","forename": "Thomas","surname": "Yates"},{"title": "","forename": "Richard","surname": "Dyones"}]</v>
      </c>
      <c r="AI150" s="13" t="str" cm="1">
        <f t="array" ref="AI150">IFERROR("[" &amp; _xlfn.TEXTJOIN(",", TRUE, _xlfn._xlws.FILTER(Vessels!$O:$O, Vessels!$B:$B = A150)) &amp; "]", "")</f>
        <v>[{"type": "boat","name": "","tonnage": "0.5,1,2,3","owners": "Robert Inglebye","master": "","mariners_per_vessel": "0.970588235294118","boys": "","fishermen_per_vessel": "0.897058823529412","notes": "Either fishing boat, or ferry of men and horses to Hull"},{"type": "boat","name": "","tonnage": "0.5,1,2,3","owners": "Henry Abbot","master": "","mariners_per_vessel": "0.970588235294118","boys": "","fishermen_per_vessel": "0.897058823529412","notes": "Either fishing boat, or ferry of men and horses to Hull"},{"type": "boat","name": "","tonnage": "0.5,1,2,3","owners": "John Gowland","master": "","mariners_per_vessel": "0.970588235294118","boys": "","fishermen_per_vessel": "0.897058823529412","notes": "Either fishing boat, or ferry of men and horses to Hull"},{"type": "boat","name": "","tonnage": "0.5,1,2,3","owners": "John Weste","master": "","mariners_per_vessel": "0.970588235294118","boys": "","fishermen_per_vessel": "0.897058823529412","notes": "Either fishing boat, or ferry of men and horses to Hull"},{"type": "boat","name": "","tonnage": "0.5,1,2,3","owners": "William West","master": "","mariners_per_vessel": "0.970588235294118","boys": "","fishermen_per_vessel": "0.897058823529412","notes": "Either fishing boat, or ferry of men and horses to Hull"},{"type": "boat","name": "","tonnage": "0.5,1,2,3","owners": "Richard West","master": "","mariners_per_vessel": "0.970588235294118","boys": "","fishermen_per_vessel": "0.897058823529412","notes": "Either fishing boat, or ferry of men and horses to Hull"},{"type": "boat","name": "","tonnage": "0.5,1,2,3","owners": "John Johnson","master": "","mariners_per_vessel": "0.970588235294118","boys": "","fishermen_per_vessel": "0.897058823529412","notes": "Either fishing boat, or ferry of men and horses to Hull"},{"type": "boat","name": "","tonnage": "0.5,1,2,3","owners": "Bobert Burrell","master": "","mariners_per_vessel": "0.970588235294118","boys": "","fishermen_per_vessel": "0.897058823529412","notes": "Either fishing boat, or ferry of men and horses to Hull"},{"type": "boat","name": "","tonnage": "0.5,1,2,3","owners": "Thomas Preston","master": "","mariners_per_vessel": "0.970588235294118","boys": "","fishermen_per_vessel": "0.897058823529412","notes": "Either fishing boat, or ferry of men and horses to Hull"}]</v>
      </c>
    </row>
    <row r="151" spans="1:35" x14ac:dyDescent="0.25">
      <c r="A151" s="14">
        <v>150</v>
      </c>
      <c r="B151" s="13">
        <v>29</v>
      </c>
      <c r="C151" s="13">
        <f>VLOOKUP(B151,Counties!A:D,2)</f>
        <v>23</v>
      </c>
      <c r="D151" s="14">
        <v>76</v>
      </c>
      <c r="E151" s="25" t="s">
        <v>1150</v>
      </c>
      <c r="G151" s="25">
        <v>756</v>
      </c>
      <c r="R151" s="12" t="s">
        <v>1061</v>
      </c>
      <c r="Y151" s="14">
        <v>7.7647058823529411</v>
      </c>
      <c r="AB151" s="14">
        <v>7.1764705882352953</v>
      </c>
      <c r="AH151" s="13" t="str" cm="1">
        <f t="array" ref="AH151">IFERROR("[" &amp; _xlfn.TEXTJOIN(",", TRUE, _xlfn._xlws.FILTER(Deputies!$G:$G, Deputies!$B:$B = A151)) &amp; "]", "")</f>
        <v>[{"title": "","forename": "Bryan","surname": "Pavye"},{"title": "","forename": "Hugh","surname": "Perse"}]</v>
      </c>
      <c r="AI151" s="13" t="str" cm="1">
        <f t="array" ref="AI151">IFERROR("[" &amp; _xlfn.TEXTJOIN(",", TRUE, _xlfn._xlws.FILTER(Vessels!$O:$O, Vessels!$B:$B = A151)) &amp; "]", "")</f>
        <v>[{"type": "boat","name": "","tonnage": "0.5,1,2,3","owners": "Thomas Hallington","master": "","mariners_per_vessel": "0.970588235294118","boys": "","fishermen_per_vessel": "0.897058823529412","notes": "Either fishing boat, or ferry of men and horses to Hull"},{"type": "boat","name": "","tonnage": "0.5,1,2,3","owners": "John Hallington","master": "","mariners_per_vessel": "0.970588235294118","boys": "","fishermen_per_vessel": "0.897058823529412","notes": "Either fishing boat, or ferry of men and horses to Hull"},{"type": "boat","name": "","tonnage": "0.5,1,2,3","owners": "Robert Isacke","master": "","mariners_per_vessel": "0.970588235294118","boys": "","fishermen_per_vessel": "0.897058823529412","notes": "Either fishing boat, or ferry of men and horses to Hull"},{"type": "boat","name": "","tonnage": "0.5,1,2,3","owners": "Alexander Marwick","master": "","mariners_per_vessel": "0.970588235294118","boys": "","fishermen_per_vessel": "0.897058823529412","notes": "Either fishing boat, or ferry of men and horses to Hull"},{"type": "boat","name": "","tonnage": "0.5,1,2,3","owners": "William Hallington","master": "","mariners_per_vessel": "0.970588235294118","boys": "","fishermen_per_vessel": "0.897058823529412","notes": "Either fishing boat, or ferry of men and horses to Hull"},{"type": "boat","name": "","tonnage": "0.5,1,2,3","owners": "Thomas Buttler","master": "","mariners_per_vessel": "0.970588235294118","boys": "","fishermen_per_vessel": "0.897058823529412","notes": "Either fishing boat, or ferry of men and horses to Hull"},{"type": "boat","name": "","tonnage": "0.5,1,2,3","owners": "Thomas Gonlpill*","master": "","mariners_per_vessel": "0.970588235294118","boys": "","fishermen_per_vessel": "0.897058823529412","notes": "Either fishing boat, or ferry of men and horses to Hull"},{"type": "boat","name": "","tonnage": "0.5,1,2,3","owners": "Robert Malwyck","master": "","mariners_per_vessel": "0.970588235294118","boys": "","fishermen_per_vessel": "0.897058823529412","notes": "Either fishing boat, or ferry of men and horses to Hull"}]</v>
      </c>
    </row>
    <row r="152" spans="1:35" x14ac:dyDescent="0.25">
      <c r="A152" s="14">
        <v>151</v>
      </c>
      <c r="B152" s="13">
        <v>29</v>
      </c>
      <c r="C152" s="13">
        <f>VLOOKUP(B152,Counties!A:D,2)</f>
        <v>23</v>
      </c>
      <c r="D152" s="14">
        <v>76</v>
      </c>
      <c r="E152" s="25" t="s">
        <v>1151</v>
      </c>
      <c r="G152" s="25">
        <v>757</v>
      </c>
      <c r="R152" s="12" t="s">
        <v>1061</v>
      </c>
      <c r="Y152" s="14">
        <v>5.8235294117647056</v>
      </c>
      <c r="AB152" s="14">
        <v>5.382352941176471</v>
      </c>
      <c r="AH152" s="13" t="str" cm="1">
        <f t="array" ref="AH152">IFERROR("[" &amp; _xlfn.TEXTJOIN(",", TRUE, _xlfn._xlws.FILTER(Deputies!$G:$G, Deputies!$B:$B = A152)) &amp; "]", "")</f>
        <v>[{"title": "","forename": "William","surname": "Ferreborn"},{"title": "","forename": "Steven","surname": "Osgerby"}]</v>
      </c>
      <c r="AI152" s="13" t="str" cm="1">
        <f t="array" ref="AI152">IFERROR("[" &amp; _xlfn.TEXTJOIN(",", TRUE, _xlfn._xlws.FILTER(Vessels!$O:$O, Vessels!$B:$B = A152))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153" spans="1:35" x14ac:dyDescent="0.25">
      <c r="A153" s="14">
        <v>152</v>
      </c>
      <c r="B153" s="13">
        <v>29</v>
      </c>
      <c r="C153" s="13">
        <f>VLOOKUP(B153,Counties!A:D,2)</f>
        <v>23</v>
      </c>
      <c r="D153" s="14">
        <v>76</v>
      </c>
      <c r="E153" s="25" t="s">
        <v>1152</v>
      </c>
      <c r="G153" s="25">
        <v>758</v>
      </c>
      <c r="R153" s="12" t="s">
        <v>1061</v>
      </c>
      <c r="Y153" s="14">
        <v>1.9411764705882353</v>
      </c>
      <c r="AB153" s="14">
        <v>1.7941176470588236</v>
      </c>
      <c r="AH153" s="13" t="str" cm="1">
        <f t="array" ref="AH153">IFERROR("[" &amp; _xlfn.TEXTJOIN(",", TRUE, _xlfn._xlws.FILTER(Deputies!$G:$G, Deputies!$B:$B = A153)) &amp; "]", "")</f>
        <v>[{"title": "","forename": "Michael","surname": "Farborne"},{"title": "","forename": "Edward","surname": "Mylson"}]</v>
      </c>
      <c r="AI153" s="13" t="str" cm="1">
        <f t="array" ref="AI153">IFERROR("[" &amp; _xlfn.TEXTJOIN(",", TRUE, _xlfn._xlws.FILTER(Vessels!$O:$O, Vessels!$B:$B = A153)) &amp; "]", "")</f>
        <v>[{"type": "boat","name": "","tonnage": "0.5,1,2,3","owners": "Edward Milson","master": "","mariners_per_vessel": "0.970588235294118","boys": "","fishermen_per_vessel": "0.897058823529412","notes": "Either fishing boat, or ferry of men and horses to Hull"},{"type": "boat","name": "","tonnage": "0.5,1,2,3","owners": "John Howthe","master": "","mariners_per_vessel": "0.970588235294118","boys": "","fishermen_per_vessel": "0.897058823529412","notes": "Either fishing boat, or ferry of men and horses to Hull"}]</v>
      </c>
    </row>
    <row r="154" spans="1:35" x14ac:dyDescent="0.25">
      <c r="A154" s="14">
        <v>153</v>
      </c>
      <c r="B154" s="13">
        <v>29</v>
      </c>
      <c r="C154" s="13">
        <f>VLOOKUP(B154,Counties!A:D,2)</f>
        <v>23</v>
      </c>
      <c r="D154" s="14">
        <v>76</v>
      </c>
      <c r="E154" s="25" t="s">
        <v>1154</v>
      </c>
      <c r="G154" s="25">
        <v>759</v>
      </c>
      <c r="R154" s="12" t="s">
        <v>1061</v>
      </c>
      <c r="Y154" s="14">
        <v>13.588235294117647</v>
      </c>
      <c r="AB154" s="14">
        <v>12.558823529411763</v>
      </c>
      <c r="AH154" s="13" t="str" cm="1">
        <f t="array" ref="AH154">IFERROR("[" &amp; _xlfn.TEXTJOIN(",", TRUE, _xlfn._xlws.FILTER(Deputies!$G:$G, Deputies!$B:$B = A154)) &amp; "]", "")</f>
        <v>[{"title": "","forename": "Francis","surname": "Tomson"},{"title": "","forename": "Thomas","surname": "Phillips"}]</v>
      </c>
      <c r="AI154" s="13" t="str" cm="1">
        <f t="array" ref="AI154">IFERROR("[" &amp; _xlfn.TEXTJOIN(",", TRUE, _xlfn._xlws.FILTER(Vessels!$O:$O, Vessels!$B:$B = A154)) &amp; "]", "")</f>
        <v>[{"type": "boat","name": "","tonnage": "0.5,1,2,3","owners": "George Forster","master": "","mariners_per_vessel": "0.970588235294118","boys": "","fishermen_per_vessel": "0.897058823529412","notes": "Either fishing boat, or ferry of men and horses to Hull"},{"type": "boat","name": "","tonnage": "0.5,1,2,3","owners": "Henry Forster","master": "","mariners_per_vessel": "0.970588235294118","boys": "","fishermen_per_vessel": "0.897058823529412","notes": "Either fishing boat, or ferry of men and horses to Hull"},{"type": "boat","name": "","tonnage": "0.5,1,2,3","owners": "Thomas Forster","master": "","mariners_per_vessel": "0.970588235294118","boys": "","fishermen_per_vessel": "0.897058823529412","notes": "Either fishing boat, or ferry of men and horses to Hull"},{"type": "boat","name": "","tonnage": "0.5,1,2,3","owners": "Robert Hoper","master": "","mariners_per_vessel": "0.970588235294118","boys": "","fishermen_per_vessel": "0.897058823529412","notes": "Either fishing boat, or ferry of men and horses to Hull"},{"type": "boat","name": "","tonnage": "0.5,1,2,3","owners": "William Marwick","master": "","mariners_per_vessel": "0.970588235294118","boys": "","fishermen_per_vessel": "0.897058823529412","notes": "Either fishing boat, or ferry of men and horses to Hull"},{"type": "boat","name": "","tonnage": "0.5,1,2,3","owners": "Thomas Hambro","master": "","mariners_per_vessel": "0.970588235294118","boys": "","fishermen_per_vessel": "0.897058823529412","notes": "Either fishing boat, or ferry of men and horses to Hull"},{"type": "boat","name": "","tonnage": "0.5,1,2,3","owners": "Thomas Marwick","master": "","mariners_per_vessel": "0.970588235294118","boys": "","fishermen_per_vessel": "0.897058823529412","notes": "Either fishing boat, or ferry of men and horses to Hull"},{"type": "boat","name": "","tonnage": "0.5,1,2,3","owners": "Robert Jefferson","master": "","mariners_per_vessel": "0.970588235294118","boys": "","fishermen_per_vessel": "0.897058823529412","notes": "Either fishing boat, or ferry of men and horses to Hull"},{"type": "boat","name": "","tonnage": "0.5,1,2,3","owners": "William Farrowe","master": "","mariners_per_vessel": "0.970588235294118","boys": "","fishermen_per_vessel": "0.897058823529412","notes": "Either fishing boat, or ferry of men and horses to Hull"},{"type": "boat","name": "","tonnage": "0.5,1,2,3","owners": "Thomas Asshe","master": "","mariners_per_vessel": "0.970588235294118","boys": "","fishermen_per_vessel": "0.897058823529412","notes": "Either fishing boat, or ferry of men and horses to Hull"},{"type": "boat","name": "","tonnage": "0.5,1,2,3","owners": "William Sharpe","master": "","mariners_per_vessel": "0.970588235294118","boys": "","fishermen_per_vessel": "0.897058823529412","notes": "Either fishing boat, or ferry of men and horses to Hull"},{"type": "boat","name": "","tonnage": "0.5,1,2,3","owners": "Henry Brown","master": "","mariners_per_vessel": "0.970588235294118","boys": "","fishermen_per_vessel": "0.897058823529412","notes": "Either fishing boat, or ferry of men and horses to Hull"},{"type": "boat","name": "","tonnage": "0.5,1,2,3","owners": "William Stevenson","master": "","mariners_per_vessel": "0.970588235294118","boys": "","fishermen_per_vessel": "0.897058823529412","notes": "Either fishing boat, or ferry of men and horses to Hull"},{"type": "boat","name": "","tonnage": "0.5,1,2,3","owners": "Henry Gawsyll","master": "","mariners_per_vessel": "0.970588235294118","boys": "","fishermen_per_vessel": "0.897058823529412","notes": "Either fishing boat, or ferry of men and horses to Hull"}]</v>
      </c>
    </row>
    <row r="155" spans="1:35" x14ac:dyDescent="0.25">
      <c r="A155" s="14">
        <v>154</v>
      </c>
      <c r="B155" s="13">
        <v>29</v>
      </c>
      <c r="C155" s="13">
        <f>VLOOKUP(B155,Counties!A:D,2)</f>
        <v>23</v>
      </c>
      <c r="D155" s="14">
        <v>76</v>
      </c>
      <c r="E155" s="25" t="s">
        <v>1153</v>
      </c>
      <c r="G155" s="25">
        <v>760</v>
      </c>
      <c r="R155" s="12" t="s">
        <v>1061</v>
      </c>
      <c r="Y155" s="14">
        <v>3.8823529411764706</v>
      </c>
      <c r="AB155" s="14">
        <v>3.5882352941176472</v>
      </c>
      <c r="AH155" s="13" t="str" cm="1">
        <f t="array" ref="AH155">IFERROR("[" &amp; _xlfn.TEXTJOIN(",", TRUE, _xlfn._xlws.FILTER(Deputies!$G:$G, Deputies!$B:$B = A155)) &amp; "]", "")</f>
        <v>[{"title": "","forename": "Ralph","surname": "Watson"},{"title": "","forename": "Phillip","surname": "Cooke"}]</v>
      </c>
      <c r="AI155" s="13" t="str" cm="1">
        <f t="array" ref="AI155">IFERROR("[" &amp; _xlfn.TEXTJOIN(",", TRUE, _xlfn._xlws.FILTER(Vessels!$O:$O, Vessels!$B:$B = A155)) &amp; "]", "")</f>
        <v>[{"type": "boat","name": "","tonnage": "0.5,1,2,3","owners": "William Hunter","master": "","mariners_per_vessel": "0.970588235294118","boys": "","fishermen_per_vessel": "0.897058823529412","notes": "Either fishing boat, or ferry of men and horses to Hull"},{"type": "boat","name": "","tonnage": "0.5,1,2,3","owners": "Robert Harryson","master": "","mariners_per_vessel": "0.970588235294118","boys": "","fishermen_per_vessel": "0.897058823529412","notes": "Either fishing boat, or ferry of men and horses to Hull"},{"type": "boat","name": "","tonnage": "0.5,1,2,3","owners": "Hugh Wynship","master": "","mariners_per_vessel": "0.970588235294118","boys": "","fishermen_per_vessel": "0.897058823529412","notes": "Either fishing boat, or ferry of men and horses to Hull"},{"type": "boat","name": "","tonnage": "0.5,1,2,3","owners": "Thomas Pilkynton","master": "","mariners_per_vessel": "0.970588235294118","boys": "","fishermen_per_vessel": "0.897058823529412","notes": "Either fishing boat, or ferry of men and horses to Hull"}]</v>
      </c>
    </row>
    <row r="156" spans="1:35" x14ac:dyDescent="0.25">
      <c r="A156" s="14">
        <v>155</v>
      </c>
      <c r="B156" s="13">
        <v>29</v>
      </c>
      <c r="C156" s="13">
        <f>VLOOKUP(B156,Counties!A:D,2)</f>
        <v>23</v>
      </c>
      <c r="D156" s="14">
        <v>76</v>
      </c>
      <c r="E156" s="25" t="s">
        <v>1157</v>
      </c>
      <c r="G156" s="25">
        <v>761</v>
      </c>
      <c r="R156" s="12" t="s">
        <v>1061</v>
      </c>
      <c r="Y156" s="14">
        <v>0.97058823529411764</v>
      </c>
      <c r="AB156" s="14">
        <v>0.8970588235294118</v>
      </c>
      <c r="AH156" s="13" t="str" cm="1">
        <f t="array" ref="AH156">IFERROR("[" &amp; _xlfn.TEXTJOIN(",", TRUE, _xlfn._xlws.FILTER(Deputies!$G:$G, Deputies!$B:$B = A156)) &amp; "]", "")</f>
        <v>[{"title": "","forename": "John","surname": "Kyddall"},{"title": "","forename": "Robert","surname": "Wattam"}]</v>
      </c>
      <c r="AI156" s="13" t="str" cm="1">
        <f t="array" ref="AI156">IFERROR("[" &amp; _xlfn.TEXTJOIN(",", TRUE, _xlfn._xlws.FILTER(Vessels!$O:$O, Vessels!$B:$B = A156)) &amp; "]", "")</f>
        <v>[{"type": "boat","name": "","tonnage": "0.5,1,2,3","owners": "John Palgrave","master": "","mariners_per_vessel": "0.970588235294118","boys": "","fishermen_per_vessel": "0.897058823529412","notes": "Either fishing boat, or ferry of men and horses to Hull"}]</v>
      </c>
    </row>
    <row r="157" spans="1:35" x14ac:dyDescent="0.25">
      <c r="A157" s="14">
        <v>156</v>
      </c>
      <c r="B157" s="13">
        <v>29</v>
      </c>
      <c r="C157" s="13">
        <f>VLOOKUP(B157,Counties!A:D,2)</f>
        <v>23</v>
      </c>
      <c r="D157" s="14">
        <v>76</v>
      </c>
      <c r="E157" s="25" t="s">
        <v>1158</v>
      </c>
      <c r="G157" s="25">
        <v>763</v>
      </c>
      <c r="R157" s="12" t="s">
        <v>1061</v>
      </c>
      <c r="Y157" s="14">
        <v>1.9411764705882353</v>
      </c>
      <c r="AB157" s="14">
        <v>1.7941176470588236</v>
      </c>
      <c r="AH157" s="13" t="str" cm="1">
        <f t="array" ref="AH157">IFERROR("[" &amp; _xlfn.TEXTJOIN(",", TRUE, _xlfn._xlws.FILTER(Deputies!$G:$G, Deputies!$B:$B = A157)) &amp; "]", "")</f>
        <v>[{"title": "","forename": "Robert","surname": "Browne"},{"title": "","forename": "William","surname": "Willmason"}]</v>
      </c>
      <c r="AI157" s="13" t="str" cm="1">
        <f t="array" ref="AI157">IFERROR("[" &amp; _xlfn.TEXTJOIN(",", TRUE, _xlfn._xlws.FILTER(Vessels!$O:$O, Vessels!$B:$B = A157))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158" spans="1:35" x14ac:dyDescent="0.25">
      <c r="A158" s="14">
        <v>157</v>
      </c>
      <c r="B158" s="13">
        <v>29</v>
      </c>
      <c r="C158" s="13">
        <f>VLOOKUP(B158,Counties!A:D,2)</f>
        <v>23</v>
      </c>
      <c r="D158" s="14">
        <v>76</v>
      </c>
      <c r="E158" s="25" t="s">
        <v>1159</v>
      </c>
      <c r="G158" s="25">
        <v>762</v>
      </c>
      <c r="R158" s="12" t="s">
        <v>1061</v>
      </c>
      <c r="Y158" s="14">
        <v>1.9411764705882353</v>
      </c>
      <c r="AB158" s="14">
        <v>1.7941176470588236</v>
      </c>
      <c r="AH158" s="13" t="str" cm="1">
        <f t="array" ref="AH158">IFERROR("[" &amp; _xlfn.TEXTJOIN(",", TRUE, _xlfn._xlws.FILTER(Deputies!$G:$G, Deputies!$B:$B = A158)) &amp; "]", "")</f>
        <v>[{"title": "","forename": "George","surname": "Pele"},{"title": "","forename": "William","surname": "Rodde"}]</v>
      </c>
      <c r="AI158" s="13" t="str" cm="1">
        <f t="array" ref="AI158">IFERROR("[" &amp; _xlfn.TEXTJOIN(",", TRUE, _xlfn._xlws.FILTER(Vessels!$O:$O, Vessels!$B:$B = A158)) &amp; "]", "")</f>
        <v>[{"type": "boat","name": "","tonnage": "0.5,1,2,3","owners": "Francis Palmer","master": "","mariners_per_vessel": "0.970588235294118","boys": "","fishermen_per_vessel": "0.897058823529412","notes": "Either fishing boat, or ferry of men and horses to Hull"},{"type": "boat","name": "","tonnage": "0.5,1,2,3","owners": "John Hyll","master": "","mariners_per_vessel": "0.970588235294118","boys": "","fishermen_per_vessel": "0.897058823529412","notes": "Either fishing boat, or ferry of men and horses to Hull"}]</v>
      </c>
    </row>
    <row r="159" spans="1:35" x14ac:dyDescent="0.25">
      <c r="A159" s="14">
        <v>158</v>
      </c>
      <c r="B159" s="13">
        <v>29</v>
      </c>
      <c r="C159" s="13">
        <f>VLOOKUP(B159,Counties!A:D,2)</f>
        <v>23</v>
      </c>
      <c r="D159" s="14">
        <v>76</v>
      </c>
      <c r="E159" s="25" t="s">
        <v>1207</v>
      </c>
      <c r="G159" s="25">
        <v>764</v>
      </c>
      <c r="R159" s="12" t="s">
        <v>1061</v>
      </c>
      <c r="Y159" s="14" t="s">
        <v>2399</v>
      </c>
      <c r="AB159" s="14" t="s">
        <v>2399</v>
      </c>
      <c r="AH159" s="13" t="str" cm="1">
        <f t="array" ref="AH159">IFERROR("[" &amp; _xlfn.TEXTJOIN(",", TRUE, _xlfn._xlws.FILTER(Deputies!$G:$G, Deputies!$B:$B = A159)) &amp; "]", "")</f>
        <v>[{"title": "","forename": "Robert","surname": "Wyndle"},{"title": "","forename": "Richard","surname": "Jyckyll"}]</v>
      </c>
      <c r="AI159" s="13" t="str" cm="1">
        <f t="array" ref="AI159">IFERROR("[" &amp; _xlfn.TEXTJOIN(",", TRUE, _xlfn._xlws.FILTER(Vessels!$O:$O, Vessels!$B:$B = A159)) &amp; "]", "")</f>
        <v/>
      </c>
    </row>
    <row r="160" spans="1:35" x14ac:dyDescent="0.25">
      <c r="A160" s="14">
        <v>159</v>
      </c>
      <c r="B160" s="13">
        <v>29</v>
      </c>
      <c r="C160" s="13">
        <f>VLOOKUP(B160,Counties!A:D,2)</f>
        <v>23</v>
      </c>
      <c r="D160" s="14">
        <v>76</v>
      </c>
      <c r="E160" s="25" t="s">
        <v>1208</v>
      </c>
      <c r="G160" s="25">
        <v>765</v>
      </c>
      <c r="R160" s="12" t="s">
        <v>1061</v>
      </c>
      <c r="Y160" s="14" t="s">
        <v>2399</v>
      </c>
      <c r="AB160" s="14" t="s">
        <v>2399</v>
      </c>
      <c r="AH160" s="13" t="str" cm="1">
        <f t="array" ref="AH160">IFERROR("[" &amp; _xlfn.TEXTJOIN(",", TRUE, _xlfn._xlws.FILTER(Deputies!$G:$G, Deputies!$B:$B = A160)) &amp; "]", "")</f>
        <v>[{"title": "","forename": "John","surname": "Dawson"},{"title": "","forename": "Robert","surname": "Stowe"}]</v>
      </c>
      <c r="AI160" s="13" t="str" cm="1">
        <f t="array" ref="AI160">IFERROR("[" &amp; _xlfn.TEXTJOIN(",", TRUE, _xlfn._xlws.FILTER(Vessels!$O:$O, Vessels!$B:$B = A160)) &amp; "]", "")</f>
        <v/>
      </c>
    </row>
    <row r="161" spans="1:35" x14ac:dyDescent="0.25">
      <c r="A161" s="14">
        <v>160</v>
      </c>
      <c r="B161" s="13">
        <v>29</v>
      </c>
      <c r="C161" s="13">
        <f>VLOOKUP(B161,Counties!A:D,2)</f>
        <v>23</v>
      </c>
      <c r="D161" s="14">
        <v>76</v>
      </c>
      <c r="E161" s="25" t="s">
        <v>1209</v>
      </c>
      <c r="G161" s="25">
        <v>19</v>
      </c>
      <c r="R161" s="12" t="s">
        <v>1061</v>
      </c>
      <c r="Y161" s="14" t="s">
        <v>2399</v>
      </c>
      <c r="AB161" s="14" t="s">
        <v>2399</v>
      </c>
      <c r="AH161" s="13" t="str" cm="1">
        <f t="array" ref="AH161">IFERROR("[" &amp; _xlfn.TEXTJOIN(",", TRUE, _xlfn._xlws.FILTER(Deputies!$G:$G, Deputies!$B:$B = A161)) &amp; "]", "")</f>
        <v>[{"title": "","forename": "Edward","surname": "Arnold"},{"title": "","forename": "John","surname": "Morley"}]</v>
      </c>
      <c r="AI161" s="13" t="str" cm="1">
        <f t="array" ref="AI161">IFERROR("[" &amp; _xlfn.TEXTJOIN(",", TRUE, _xlfn._xlws.FILTER(Vessels!$O:$O, Vessels!$B:$B = A161)) &amp; "]", "")</f>
        <v/>
      </c>
    </row>
    <row r="162" spans="1:35" x14ac:dyDescent="0.25">
      <c r="A162" s="14">
        <v>161</v>
      </c>
      <c r="B162" s="13">
        <v>34</v>
      </c>
      <c r="C162" s="13">
        <f>VLOOKUP(B162,Counties!A:D,2)</f>
        <v>11</v>
      </c>
      <c r="D162" s="14">
        <v>81</v>
      </c>
      <c r="E162" s="25" t="s">
        <v>1260</v>
      </c>
      <c r="G162" s="25">
        <v>30</v>
      </c>
      <c r="L162" s="14">
        <v>542</v>
      </c>
      <c r="X162" s="14">
        <v>90</v>
      </c>
      <c r="Y162" s="14">
        <v>90</v>
      </c>
      <c r="AA162" s="14">
        <v>30</v>
      </c>
      <c r="AB162" s="14">
        <v>30</v>
      </c>
      <c r="AH162" s="13" t="str" cm="1">
        <f t="array" ref="AH162">IFERROR("[" &amp; _xlfn.TEXTJOIN(",", TRUE, _xlfn._xlws.FILTER(Deputies!$G:$G, Deputies!$B:$B = A162)) &amp; "]", "")</f>
        <v>[{"title": "","forename": "Robert","surname": "Hulyard"},{"title": "","forename": "Robert","surname": "Houghton"},{"title": "","forename": "John","surname": "Barker"},{"title": "","forename": "William","surname": "Fenne"}]</v>
      </c>
      <c r="AI162" s="13" t="str" cm="1">
        <f t="array" ref="AI162">IFERROR("[" &amp; _xlfn.TEXTJOIN(",", TRUE, _xlfn._xlws.FILTER(Vessels!$O:$O, Vessels!$B:$B = A162)) &amp; "]", "")</f>
        <v/>
      </c>
    </row>
    <row r="163" spans="1:35" x14ac:dyDescent="0.25">
      <c r="A163" s="14">
        <v>162</v>
      </c>
      <c r="B163" s="13">
        <v>34</v>
      </c>
      <c r="C163" s="13">
        <f>VLOOKUP(B163,Counties!A:D,2)</f>
        <v>11</v>
      </c>
      <c r="D163" s="14">
        <v>106</v>
      </c>
      <c r="E163" s="25" t="s">
        <v>1319</v>
      </c>
      <c r="G163" s="25">
        <v>521</v>
      </c>
      <c r="L163" s="14">
        <v>75</v>
      </c>
      <c r="Q163" s="15" t="s">
        <v>355</v>
      </c>
      <c r="R163" s="12" t="s">
        <v>1260</v>
      </c>
      <c r="X163" s="14">
        <v>3</v>
      </c>
      <c r="Y163" s="14">
        <v>3</v>
      </c>
      <c r="AA163" s="14">
        <v>2</v>
      </c>
      <c r="AB163" s="14">
        <v>2</v>
      </c>
      <c r="AH163" s="13" t="str" cm="1">
        <f t="array" ref="AH163">IFERROR("[" &amp; _xlfn.TEXTJOIN(",", TRUE, _xlfn._xlws.FILTER(Deputies!$G:$G, Deputies!$B:$B = A163)) &amp; "]", "")</f>
        <v>[{"title": "","forename": "Martin","surname": "Cobbes"},{"title": "","forename": "Thomas","surname": "Charterys"},{"title": "","forename": "Christopher","surname": "Walpole"},{"title": "","forename": "William","surname": "Cooke"}]</v>
      </c>
      <c r="AI163" s="13" t="str" cm="1">
        <f t="array" ref="AI163">IFERROR("[" &amp; _xlfn.TEXTJOIN(",", TRUE, _xlfn._xlws.FILTER(Vessels!$O:$O, Vessels!$B:$B = A163)) &amp; "]", "")</f>
        <v>[{"type": "ship","name": "William","tonnage": "30","owners": "John Bery, William Nevet","master": "","mariners_per_vessel": "","boys": "","fishermen_per_vessel": "","notes": "Carrying corn coastal northwards, and coal"}]</v>
      </c>
    </row>
    <row r="164" spans="1:35" x14ac:dyDescent="0.25">
      <c r="A164" s="14">
        <v>163</v>
      </c>
      <c r="B164" s="13">
        <v>34</v>
      </c>
      <c r="C164" s="13">
        <f>VLOOKUP(B164,Counties!A:D,2)</f>
        <v>11</v>
      </c>
      <c r="D164" s="14">
        <v>108</v>
      </c>
      <c r="E164" s="25" t="s">
        <v>344</v>
      </c>
      <c r="G164" s="25">
        <v>263</v>
      </c>
      <c r="L164" s="14">
        <v>76</v>
      </c>
      <c r="Q164" s="15" t="s">
        <v>355</v>
      </c>
      <c r="R164" s="12" t="s">
        <v>1260</v>
      </c>
      <c r="Y164" s="14">
        <v>3</v>
      </c>
      <c r="AB164" s="14">
        <v>2</v>
      </c>
      <c r="AH164" s="13" t="str" cm="1">
        <f t="array" ref="AH164">IFERROR("[" &amp; _xlfn.TEXTJOIN(",", TRUE, _xlfn._xlws.FILTER(Deputies!$G:$G, Deputies!$B:$B = A164)) &amp; "]", "")</f>
        <v/>
      </c>
      <c r="AI164" s="13" t="str" cm="1">
        <f t="array" ref="AI164">IFERROR("[" &amp; _xlfn.TEXTJOIN(",", TRUE, _xlfn._xlws.FILTER(Vessels!$O:$O, Vessels!$B:$B = A164)) &amp; "]", "")</f>
        <v>[{"type": "ship","name": "Nicholas","tonnage": "35","owners": "Thomas Reade","master": "","mariners_per_vessel": "3","boys": "","fishermen_per_vessel": "2","notes": "Fishing, and carrying corn coastal northwards, and coal"}]</v>
      </c>
    </row>
    <row r="165" spans="1:35" x14ac:dyDescent="0.25">
      <c r="A165" s="14">
        <v>164</v>
      </c>
      <c r="B165" s="13">
        <v>34</v>
      </c>
      <c r="C165" s="13">
        <f>VLOOKUP(B165,Counties!A:D,2)</f>
        <v>11</v>
      </c>
      <c r="D165" s="14">
        <v>108</v>
      </c>
      <c r="E165" s="25" t="s">
        <v>1320</v>
      </c>
      <c r="G165" s="25">
        <v>766</v>
      </c>
      <c r="L165" s="14">
        <v>79</v>
      </c>
      <c r="Q165" s="15" t="s">
        <v>355</v>
      </c>
      <c r="R165" s="12" t="s">
        <v>1260</v>
      </c>
      <c r="X165" s="14">
        <v>0</v>
      </c>
      <c r="Y165" s="14" t="s">
        <v>2399</v>
      </c>
      <c r="AA165" s="14">
        <v>0</v>
      </c>
      <c r="AB165" s="14" t="s">
        <v>2399</v>
      </c>
      <c r="AH165" s="13" t="str" cm="1">
        <f t="array" ref="AH165">IFERROR("[" &amp; _xlfn.TEXTJOIN(",", TRUE, _xlfn._xlws.FILTER(Deputies!$G:$G, Deputies!$B:$B = A165)) &amp; "]", "")</f>
        <v/>
      </c>
      <c r="AI165" s="13" t="str" cm="1">
        <f t="array" ref="AI165">IFERROR("[" &amp; _xlfn.TEXTJOIN(",", TRUE, _xlfn._xlws.FILTER(Vessels!$O:$O, Vessels!$B:$B = A165)) &amp; "]", "")</f>
        <v/>
      </c>
    </row>
    <row r="166" spans="1:35" x14ac:dyDescent="0.25">
      <c r="A166" s="14">
        <v>165</v>
      </c>
      <c r="B166" s="13">
        <v>34</v>
      </c>
      <c r="C166" s="13">
        <f>VLOOKUP(B166,Counties!A:D,2)</f>
        <v>11</v>
      </c>
      <c r="D166" s="14">
        <v>81</v>
      </c>
      <c r="E166" s="25" t="s">
        <v>1318</v>
      </c>
      <c r="F166" s="25" t="s">
        <v>2289</v>
      </c>
      <c r="G166" s="25">
        <v>477</v>
      </c>
      <c r="Y166" s="14" t="s">
        <v>2399</v>
      </c>
      <c r="AB166" s="14" t="s">
        <v>2399</v>
      </c>
      <c r="AH166" s="13" t="str" cm="1">
        <f t="array" ref="AH166">IFERROR("[" &amp; _xlfn.TEXTJOIN(",", TRUE, _xlfn._xlws.FILTER(Deputies!$G:$G, Deputies!$B:$B = A166)) &amp; "]", "")</f>
        <v>[{"title": "","forename": "Francis","surname": "Cobbes"},{"title": "","forename": "Robert","surname": "Jenyson"},{"title": "","forename": "Edward","surname": "Russell"},{"title": "","forename": "William","surname": "Russell"}]</v>
      </c>
      <c r="AI166" s="13" t="str" cm="1">
        <f t="array" ref="AI166">IFERROR("[" &amp; _xlfn.TEXTJOIN(",", TRUE, _xlfn._xlws.FILTER(Vessels!$O:$O, Vessels!$B:$B = A166)) &amp; "]", "")</f>
        <v/>
      </c>
    </row>
    <row r="167" spans="1:35" x14ac:dyDescent="0.25">
      <c r="A167" s="14">
        <v>166</v>
      </c>
      <c r="B167" s="13">
        <v>34</v>
      </c>
      <c r="C167" s="13">
        <f>VLOOKUP(B167,Counties!A:D,2)</f>
        <v>11</v>
      </c>
      <c r="D167" s="14">
        <v>106</v>
      </c>
      <c r="E167" s="25" t="s">
        <v>343</v>
      </c>
      <c r="F167" s="11" t="s">
        <v>2298</v>
      </c>
      <c r="G167" s="25">
        <v>522</v>
      </c>
      <c r="L167" s="14">
        <v>59</v>
      </c>
      <c r="Q167" s="15" t="s">
        <v>355</v>
      </c>
      <c r="R167" s="12" t="s">
        <v>1260</v>
      </c>
      <c r="Y167" s="14">
        <v>7</v>
      </c>
      <c r="AB167" s="14">
        <v>2</v>
      </c>
      <c r="AH167" s="13" t="str" cm="1">
        <f t="array" ref="AH167">IFERROR("[" &amp; _xlfn.TEXTJOIN(",", TRUE, _xlfn._xlws.FILTER(Deputies!$G:$G, Deputies!$B:$B = A167)) &amp; "]", "")</f>
        <v/>
      </c>
      <c r="AI167" s="13" t="str" cm="1">
        <f t="array" ref="AI167">IFERROR("[" &amp; _xlfn.TEXTJOIN(",", TRUE, _xlfn._xlws.FILTER(Vessels!$O:$O, Vessels!$B:$B = A167)) &amp; "]", "")</f>
        <v>[{"type": "ship","name": "Godds Grace","tonnage": "30","owners": "Thomas Baxter","master": "","mariners_per_vessel": "3.5","boys": "","fishermen_per_vessel": "1","notes": "Carrying corn coastal northwards, and coal"},{"type": "ship","name": "Kateryn","tonnage": "42","owners": "Robert Hargate, Richard Cooper","master": "","mariners_per_vessel": "3.5","boys": "","fishermen_per_vessel": "1","notes": "Carrying corn coastal northwards, and coal"}]</v>
      </c>
    </row>
    <row r="168" spans="1:35" x14ac:dyDescent="0.25">
      <c r="A168" s="14">
        <v>167</v>
      </c>
      <c r="B168" s="13">
        <v>34</v>
      </c>
      <c r="C168" s="13">
        <f>VLOOKUP(B168,Counties!A:D,2)</f>
        <v>11</v>
      </c>
      <c r="D168" s="14">
        <v>104</v>
      </c>
      <c r="E168" s="25" t="s">
        <v>1261</v>
      </c>
      <c r="F168" s="25" t="s">
        <v>2261</v>
      </c>
      <c r="G168" s="25">
        <v>34</v>
      </c>
      <c r="L168" s="14">
        <v>104</v>
      </c>
      <c r="Q168" s="15" t="s">
        <v>355</v>
      </c>
      <c r="R168" s="12" t="s">
        <v>1260</v>
      </c>
      <c r="V168" s="14">
        <v>60</v>
      </c>
      <c r="Y168" s="14" t="s">
        <v>2399</v>
      </c>
      <c r="AB168" s="14" t="s">
        <v>2399</v>
      </c>
      <c r="AH168" s="13" t="str" cm="1">
        <f t="array" ref="AH168">IFERROR("[" &amp; _xlfn.TEXTJOIN(",", TRUE, _xlfn._xlws.FILTER(Deputies!$G:$G, Deputies!$B:$B = A168)) &amp; "]", "")</f>
        <v>[{"title": "","forename": "Edmund","surname": "Bedingfield"},{"title": "","forename": "Ambrose","surname": "Fiske"},{"title": "","forename": "John","surname": "Spratte"},{"title": "","forename": "Thomas","surname": "Joyner"},{"title": "","forename": "William","surname": "Sabbe"}]</v>
      </c>
      <c r="AI168" s="13" t="str" cm="1">
        <f t="array" ref="AI168">IFERROR("[" &amp; _xlfn.TEXTJOIN(",", TRUE, _xlfn._xlws.FILTER(Vessels!$O:$O, Vessels!$B:$B = A168)) &amp; "]", "")</f>
        <v>[{"type": "ship","name": "Charity","tonnage": "80","owners": "Ambrose Fyske","master": "","mariners_per_vessel": "","boys": "","fishermen_per_vessel": "","notes": "Serves Iceland only"},{"type": "ship","name": "Savior","tonnage": "60","owners": "Ambrose Fyske, John Yates","master": "","mariners_per_vessel": "","boys": "","fishermen_per_vessel": "","notes": "Serves Iceland only"},{"type": "ship","name": "John Baptist","tonnage": "60","owners": "William Sabbe, John Farry","master": "","mariners_per_vessel": "","boys": "","fishermen_per_vessel": "","notes": "Serves Iceland only"},{"type": "ship","name": "James","tonnage": "60","owners": "William Sabbe","master": "","mariners_per_vessel": "","boys": "","fishermen_per_vessel": "","notes": "Serves Iceland only"},{"type": "ship","name": "Barke","tonnage": "70","owners": "Nicholas Pomfret, Roger Cooper","master": "","mariners_per_vessel": "","boys": "","fishermen_per_vessel": "","notes": "Serves Iceland only"},{"type": "ship","name": "Bartilmewe","tonnage": "60","owners": "Nicholas Pomfret, Andrew Grygs","master": "","mariners_per_vessel": "","boys": "","fishermen_per_vessel": "","notes": "Serves Iceland only"},{"type": "ship","name": "Nicholas","tonnage": "60","owners": "Thomas Reade","master": "","mariners_per_vessel": "","boys": "","fishermen_per_vessel": "","notes": "Serves Iceland only"},{"type": "ship","name": "William","tonnage": "60","owners": "William Sabbe","master": "","mariners_per_vessel": "","boys": "","fishermen_per_vessel": "","notes": "Herring Fair, carrying corn coastal northwards, and coal"},{"type": "ship","name": "Clement","tonnage": "60","owners": "Nicholas Pomfret","master": "","mariners_per_vessel": "","boys": "","fishermen_per_vessel": "","notes": "Herring Fair, carrying corn coastal northwards, and coal"},{"type": "ship","name": "Peter","tonnage": "60","owners": "John Howsego, Christopher Newgate","master": "","mariners_per_vessel": "","boys": "","fishermen_per_vessel": "","notes": "Herring Fair, carrying corn coastal northwards, and coal"},{"type": "ship","name": "Mary and John","tonnage": "60","owners": "John Farrye","master": "","mariners_per_vessel": "","boys": "","fishermen_per_vessel": "","notes": "Herring Fair, carrying corn coastal northwards, and coal"},{"type": "ship","name": "Valentyn","tonnage": "35","owners": "Thomas Reade of Ringstedd","master": "","mariners_per_vessel": "","boys": "","fishermen_per_vessel": "","notes": "Herring Fair, carrying corn coastal northwards, and coal"},{"type": "ship","name": "John","tonnage": "35","owners": "Nicholas Danby, Thomas Jesopp","master": "","mariners_per_vessel": "","boys": "","fishermen_per_vessel": "","notes": "Herring Fair, carrying corn coastal northwards, and coal"},{"type": "ship","name": "Mary","tonnage": "15","owners": "Nicholas Fyske","master": "","mariners_per_vessel": "","boys": "","fishermen_per_vessel": "","notes": "Herring Fair, carrying corn coastal northwards, and coal"}]</v>
      </c>
    </row>
    <row r="169" spans="1:35" x14ac:dyDescent="0.25">
      <c r="A169" s="14">
        <v>168</v>
      </c>
      <c r="B169" s="13">
        <v>34</v>
      </c>
      <c r="C169" s="13">
        <f>VLOOKUP(B169,Counties!A:D,2)</f>
        <v>11</v>
      </c>
      <c r="D169" s="14">
        <v>102</v>
      </c>
      <c r="E169" s="25" t="s">
        <v>1313</v>
      </c>
      <c r="G169" s="25">
        <v>35</v>
      </c>
      <c r="L169" s="14">
        <v>80</v>
      </c>
      <c r="Q169" s="15" t="s">
        <v>355</v>
      </c>
      <c r="R169" s="12" t="s">
        <v>1393</v>
      </c>
      <c r="Y169" s="14">
        <v>20</v>
      </c>
      <c r="AB169" s="14">
        <v>12</v>
      </c>
      <c r="AH169" s="13" t="str" cm="1">
        <f t="array" ref="AH169">IFERROR("[" &amp; _xlfn.TEXTJOIN(",", TRUE, _xlfn._xlws.FILTER(Deputies!$G:$G, Deputies!$B:$B = A169)) &amp; "]", "")</f>
        <v>[{"title": "","forename": "Giles","surname": "Symondes"},{"title": "","forename": "Jeffrey","surname": "Mighte"},{"title": "","forename": "Richard","surname": "Bishoppe"},{"title": "","forename": "Thomas","surname": "Barker"},{"title": "","forename": "William","surname": "Creve"}]</v>
      </c>
      <c r="AI169" s="13" t="str" cm="1">
        <f t="array" ref="AI169">IFERROR("[" &amp; _xlfn.TEXTJOIN(",", TRUE, _xlfn._xlws.FILTER(Vessels!$O:$O, Vessels!$B:$B = A169)) &amp; "]", "")</f>
        <v>[{"type": "ship","name": "Mary George","tonnage": "80","owners": "Thomas Barker","master": "","mariners_per_vessel": "1.66666666666667","boys": "","fishermen_per_vessel": "1","notes": "Serves Iceland only"},{"type": "ship","name": "Anne","tonnage": "80","owners": "Thomas Barker","master": "","mariners_per_vessel": "1.66666666666667","boys": "","fishermen_per_vessel": "1","notes": "Serves Iceland only"},{"type": "ship","name": "Gregory","tonnage": "60","owners": "Thomas Barker, John Dobbe","master": "","mariners_per_vessel": "1.66666666666667","boys": "","fishermen_per_vessel": "1","notes": "Serves Iceland only"},{"type": "ship","name": "Mary Kateryn","tonnage": "60","owners": "Thomas Page","master": "","mariners_per_vessel": "1.66666666666667","boys": "","fishermen_per_vessel": "1","notes": "Serves Iceland only"},{"type": "crayer","name": "Blyth","tonnage": "40","owners": "Thomas Barker, John Dobbe","master": "","mariners_per_vessel": "1.66666666666667","boys": "","fishermen_per_vessel": "1","notes": "Herring Fair, carrying corn coastal northwards, and coal"},{"type": "crayer","name": "Peter","tonnage": "35","owners": "Thomas Barker","master": "","mariners_per_vessel": "1.66666666666667","boys": "","fishermen_per_vessel": "1","notes": "Herring Fair, carrying corn coastal northwards, and coal"},{"type": "crayer","name": "Valentyn","tonnage": "50","owners": "George Barker","master": "","mariners_per_vessel": "1.66666666666667","boys": "","fishermen_per_vessel": "1","notes": "Herring Fair, carrying corn coastal northwards, and coal"},{"type": "crayer","name": "Peter","tonnage": "50","owners": "Thomas Page","master": "","mariners_per_vessel": "1.66666666666667","boys": "","fishermen_per_vessel": "1","notes": "Herring Fair, carrying corn coastal northwards, and coal"},{"type": "crayer","name": "William","tonnage": "20","owners": "Symon Bright, John Person","master": "","mariners_per_vessel": "1.66666666666667","boys": "","fishermen_per_vessel": "1","notes": "Herring Fair, carrying corn coastal northwards, and coal"},{"type": "crayer","name": "James","tonnage": "30","owners": "William Barker, Richard Makdane","master": "","mariners_per_vessel": "1.66666666666667","boys": "","fishermen_per_vessel": "1","notes": "Herring Fair, carrying corn coastal northwards, and coal"},{"type": "crayer","name": "Thomas","tonnage": "12","owners": "Jeffrey Tansy","master": "","mariners_per_vessel": "1.66666666666667","boys": "","fishermen_per_vessel": "1","notes": "Herring Fair, carrying corn coastal northwards, and coal"},{"type": "crayer","name": "Endycke","tonnage": "15","owners": "William Ryx","master": "","mariners_per_vessel": "1.66666666666667","boys": "","fishermen_per_vessel": "1","notes": "Herring Fair, carrying corn coastal northwards, and coal"}]</v>
      </c>
    </row>
    <row r="170" spans="1:35" x14ac:dyDescent="0.25">
      <c r="A170" s="14">
        <v>169</v>
      </c>
      <c r="B170" s="13">
        <v>34</v>
      </c>
      <c r="C170" s="13">
        <f>VLOOKUP(B170,Counties!A:D,2)</f>
        <v>11</v>
      </c>
      <c r="D170" s="14">
        <v>100</v>
      </c>
      <c r="E170" s="25" t="s">
        <v>1314</v>
      </c>
      <c r="G170" s="25">
        <v>481</v>
      </c>
      <c r="L170" s="14">
        <v>80</v>
      </c>
      <c r="Q170" s="15" t="s">
        <v>355</v>
      </c>
      <c r="R170" s="12" t="s">
        <v>1393</v>
      </c>
      <c r="V170" s="14">
        <v>53</v>
      </c>
      <c r="Y170" s="14">
        <v>10</v>
      </c>
      <c r="AB170" s="14">
        <v>6</v>
      </c>
      <c r="AH170" s="13" t="str" cm="1">
        <f t="array" ref="AH170">IFERROR("[" &amp; _xlfn.TEXTJOIN(",", TRUE, _xlfn._xlws.FILTER(Deputies!$G:$G, Deputies!$B:$B = A170)) &amp; "]", "")</f>
        <v/>
      </c>
      <c r="AI170" s="13" t="str" cm="1">
        <f t="array" ref="AI170">IFERROR("[" &amp; _xlfn.TEXTJOIN(",", TRUE, _xlfn._xlws.FILTER(Vessels!$O:$O, Vessels!$B:$B = A170)) &amp; "]", "")</f>
        <v>[{"type": "ship","name": "Marie Fortune","tonnage": "70","owners": "George Canary, John Smythe","master": "","mariners_per_vessel": "1.66666666666667","boys": "","fishermen_per_vessel": "1","notes": "Serves Iceland only"},{"type": "ship","name": "James","tonnage": "50","owners": "George Canary","master": "","mariners_per_vessel": "1.66666666666667","boys": "","fishermen_per_vessel": "1","notes": "Herring Fair, carrying corn coastal northwards, and coal"},{"type": "ship","name": "Migel","tonnage": "20","owners": "John Podege","master": "","mariners_per_vessel": "1.66666666666667","boys": "","fishermen_per_vessel": "1","notes": "Herring Fair, carrying corn coastal northwards, and coal"},{"type": "ship","name": "Nicholas","tonnage": "40","owners": "Edmund Bunting, Christopher Thurlow","master": "","mariners_per_vessel": "1.66666666666667","boys": "","fishermen_per_vessel": "1","notes": "Herring Fair, carrying corn coastal northwards, and coal"},{"type": "ship","name": "Trinitie","tonnage": "40","owners": "Margaret Smithe, John Smythe","master": "","mariners_per_vessel": "1.66666666666667","boys": "","fishermen_per_vessel": "1","notes": "Herring Fair, carrying corn coastal northwards, and coal"},{"type": "ship","name": "William","tonnage": "40","owners": "John Smythe","master": "","mariners_per_vessel": "1.66666666666667","boys": "","fishermen_per_vessel": "1","notes": "Herring Fair, carrying corn coastal northwards, and coal"}]</v>
      </c>
    </row>
    <row r="171" spans="1:35" x14ac:dyDescent="0.25">
      <c r="A171" s="14">
        <v>170</v>
      </c>
      <c r="B171" s="13">
        <v>34</v>
      </c>
      <c r="C171" s="13">
        <f>VLOOKUP(B171,Counties!A:D,2)</f>
        <v>11</v>
      </c>
      <c r="D171" s="14">
        <v>98</v>
      </c>
      <c r="E171" s="25" t="s">
        <v>1315</v>
      </c>
      <c r="F171" s="25" t="s">
        <v>325</v>
      </c>
      <c r="G171" s="25">
        <v>243</v>
      </c>
      <c r="L171" s="14">
        <v>100</v>
      </c>
      <c r="Q171" s="15" t="s">
        <v>355</v>
      </c>
      <c r="R171" s="12" t="s">
        <v>1393</v>
      </c>
      <c r="Y171" s="14">
        <v>34.999999999999993</v>
      </c>
      <c r="AB171" s="14">
        <v>24.999999999999993</v>
      </c>
      <c r="AH171" s="13" t="str" cm="1">
        <f t="array" ref="AH171">IFERROR("[" &amp; _xlfn.TEXTJOIN(",", TRUE, _xlfn._xlws.FILTER(Deputies!$G:$G, Deputies!$B:$B = A171)) &amp; "]", "")</f>
        <v/>
      </c>
      <c r="AI171" s="13" t="str" cm="1">
        <f t="array" ref="AI171">IFERROR("[" &amp; _xlfn.TEXTJOIN(",", TRUE, _xlfn._xlws.FILTER(Vessels!$O:$O, Vessels!$B:$B = A171)) &amp; "]", "")</f>
        <v>[{"type": "ship","name": "Mary","tonnage": "50","owners": "Robert Roper, Richard Astle","master": "","mariners_per_vessel": "1.52173913043478","boys": "","fishermen_per_vessel": "1.08695652173913","notes": "Serves Iceland only"},{"type": "ship","name": "Thomas","tonnage": "70","owners": "Giles Symonds","master": "","mariners_per_vessel": "1.52173913043478","boys": "","fishermen_per_vessel": "1.08695652173913","notes": "Serves Iceland only"},{"type": "ship","name": "Andrew","tonnage": "55","owners": "Andrew Michelson","master": "","mariners_per_vessel": "1.52173913043478","boys": "","fishermen_per_vessel": "1.08695652173913","notes": "Serves Iceland only"},{"type": "ship","name": "John","tonnage": "60","owners": "Andrew Michelson","master": "","mariners_per_vessel": "1.52173913043478","boys": "","fishermen_per_vessel": "1.08695652173913","notes": "Serves Iceland only"},{"type": "ship","name": "Megge","tonnage": "80","owners": "Robert Taylor, John Rooke","master": "","mariners_per_vessel": "1.52173913043478","boys": "","fishermen_per_vessel": "1.08695652173913","notes": "Serves Iceland only"},{"type": "ship","name": "Peter","tonnage": "50","owners": "John Rooke","master": "","mariners_per_vessel": "1.52173913043478","boys": "","fishermen_per_vessel": "1.08695652173913","notes": "Serves Iceland only"},{"type": "ship","name": "Mary Grace","tonnage": "100","owners": "John Dobbe, Thomas Deye","master": "","mariners_per_vessel": "1.52173913043478","boys": "","fishermen_per_vessel": "1.08695652173913","notes": "Serves Iceland only"},{"type": "ship","name": "Mary Grace","tonnage": "80","owners": "Richard Wilkinson","master": "","mariners_per_vessel": "1.52173913043478","boys": "","fishermen_per_vessel": "1.08695652173913","notes": "Serves Iceland only"},{"type": "ship","name": "Leonard","tonnage": "60","owners": "Richard Byshoppe","master": "","mariners_per_vessel": "1.52173913043478","boys": "","fishermen_per_vessel": "1.08695652173913","notes": "Serves Iceland only"},{"type": "ship","name": "Peter","tonnage": "14","owners": "John Webster sen","master": "","mariners_per_vessel": "1.52173913043478","boys": "","fishermen_per_vessel": "1.08695652173913","notes": "Herring Fair, carrying corn coastal northwards, and coal"},{"type": "ship","name": "George","tonnage": "16","owners": "John Webster sen","master": "","mariners_per_vessel": "1.52173913043478","boys": "","fishermen_per_vessel": "1.08695652173913","notes": "Herring Fair, carrying corn coastal northwards, and coal"},{"type": "ship","name": "","tonnage": "6","owners": "John Webster jun","master": "","mariners_per_vessel": "1.52173913043478","boys": "","fishermen_per_vessel": "1.08695652173913","notes": "Herring Fair, carrying corn coastal northwards, and coal"},{"type": "ship","name": "Kate","tonnage": "20","owners": "John Springolde","master": "","mariners_per_vessel": "1.52173913043478","boys": "","fishermen_per_vessel": "1.08695652173913","notes": "Herring Fair, carrying corn coastal northwards, and coal"},{"type": "ship","name": "","tonnage": "30","owners": "Henry Shilling","master": "","mariners_per_vessel": "1.52173913043478","boys": "","fishermen_per_vessel": "1.08695652173913","notes": "Herring Fair, carrying corn coastal northwards, and coal"},{"type": "ship","name": "Elizabeth","tonnage": "10","owners": "Mr Roy, Lawrence Warren","master": "","mariners_per_vessel": "1.52173913043478","boys": "","fishermen_per_vessel": "1.08695652173913","notes": "Herring Fair, carrying corn coastal northwards, and coal"},{"type": "ship","name": "Anne Gallant","tonnage": "30","owners": "James Howarde, Richard Baylie","master": "","mariners_per_vessel": "1.52173913043478","boys": "","fishermen_per_vessel": "1.08695652173913","notes": "Herring Fair, carrying corn coastal northwards, and coal"},{"type": "ship","name": "Nicholas","tonnage": "40","owners": "Richard Byshoppe","master": "","mariners_per_vessel": "1.52173913043478","boys": "","fishermen_per_vessel": "1.08695652173913","notes": "Herring Fair, carrying corn coastal northwards, and coal"},{"type": "ship","name": "Mary Ann","tonnage": "34","owners": "Robert Dowell","master": "","mariners_per_vessel": "1.52173913043478","boys": "","fishermen_per_vessel": "1.08695652173913","notes": "Herring Fair, carrying corn coastal northwards, and coal"},{"type": "ship","name": "George","tonnage": "20","owners": "John Rooke","master": "","mariners_per_vessel": "1.52173913043478","boys": "","fishermen_per_vessel": "1.08695652173913","notes": "Herring Fair, carrying corn coastal northwards, and coal"},{"type": "ship","name": "John","tonnage": "16","owners": "Edward Brook","master": "","mariners_per_vessel": "1.52173913043478","boys": "","fishermen_per_vessel": "1.08695652173913","notes": "Herring Fair, carrying corn coastal northwards, and coal"},{"type": "ship","name": "Pynas*","tonnage": "8","owners": "William Prater","master": "","mariners_per_vessel": "1.52173913043478","boys": "","fishermen_per_vessel": "1.08695652173913","notes": "Herring Fair, carrying corn coastal northwards, and coal"},{"type": "ship","name": "Godds Grace","tonnage": "29","owners": "Richard Wilkinson","master": "","mariners_per_vessel": "1.52173913043478","boys": "","fishermen_per_vessel": "1.08695652173913","notes": "Herring Fair, carrying corn coastal northwards, and coal"},{"type": "ship","name": "Cecilie","tonnage": "27","owners": "James Howarde","master": "","mariners_per_vessel": "1.52173913043478","boys": "","fishermen_per_vessel": "1.08695652173913","notes": "Herring Fair, carrying corn coastal northwards, and coal"}]</v>
      </c>
    </row>
    <row r="172" spans="1:35" x14ac:dyDescent="0.25">
      <c r="A172" s="14">
        <v>171</v>
      </c>
      <c r="B172" s="13">
        <v>34</v>
      </c>
      <c r="C172" s="13">
        <f>VLOOKUP(B172,Counties!A:D,2)</f>
        <v>11</v>
      </c>
      <c r="D172" s="14">
        <v>81</v>
      </c>
      <c r="E172" s="25" t="s">
        <v>1316</v>
      </c>
      <c r="G172" s="25">
        <v>767</v>
      </c>
      <c r="L172" s="14">
        <v>43</v>
      </c>
      <c r="X172" s="14">
        <v>0</v>
      </c>
      <c r="Y172" s="14" t="s">
        <v>2399</v>
      </c>
      <c r="AA172" s="14">
        <v>21</v>
      </c>
      <c r="AB172" s="14">
        <v>21</v>
      </c>
      <c r="AH172" s="13" t="str" cm="1">
        <f t="array" ref="AH172">IFERROR("[" &amp; _xlfn.TEXTJOIN(",", TRUE, _xlfn._xlws.FILTER(Deputies!$G:$G, Deputies!$B:$B = A172)) &amp; "]", "")</f>
        <v/>
      </c>
      <c r="AI172" s="13" t="str" cm="1">
        <f t="array" ref="AI172">IFERROR("[" &amp; _xlfn.TEXTJOIN(",", TRUE, _xlfn._xlws.FILTER(Vessels!$O:$O, Vessels!$B:$B = A172)) &amp; "]", "")</f>
        <v/>
      </c>
    </row>
    <row r="173" spans="1:35" x14ac:dyDescent="0.25">
      <c r="A173" s="14">
        <v>172</v>
      </c>
      <c r="B173" s="13">
        <v>34</v>
      </c>
      <c r="C173" s="13">
        <f>VLOOKUP(B173,Counties!A:D,2)</f>
        <v>11</v>
      </c>
      <c r="D173" s="14">
        <v>86</v>
      </c>
      <c r="E173" s="25" t="s">
        <v>1317</v>
      </c>
      <c r="G173" s="25">
        <v>768</v>
      </c>
      <c r="L173" s="14">
        <v>35</v>
      </c>
      <c r="X173" s="14">
        <v>0</v>
      </c>
      <c r="Y173" s="14" t="s">
        <v>2399</v>
      </c>
      <c r="AA173" s="14">
        <v>14</v>
      </c>
      <c r="AB173" s="14">
        <v>14</v>
      </c>
      <c r="AH173" s="13" t="str" cm="1">
        <f t="array" ref="AH173">IFERROR("[" &amp; _xlfn.TEXTJOIN(",", TRUE, _xlfn._xlws.FILTER(Deputies!$G:$G, Deputies!$B:$B = A173)) &amp; "]", "")</f>
        <v/>
      </c>
      <c r="AI173" s="13" t="str" cm="1">
        <f t="array" ref="AI173">IFERROR("[" &amp; _xlfn.TEXTJOIN(",", TRUE, _xlfn._xlws.FILTER(Vessels!$O:$O, Vessels!$B:$B = A173)) &amp; "]", "")</f>
        <v/>
      </c>
    </row>
    <row r="174" spans="1:35" x14ac:dyDescent="0.25">
      <c r="A174" s="14">
        <v>173</v>
      </c>
      <c r="B174" s="13">
        <v>34</v>
      </c>
      <c r="C174" s="13">
        <f>VLOOKUP(B174,Counties!A:D,2)</f>
        <v>11</v>
      </c>
      <c r="D174" s="14">
        <v>81</v>
      </c>
      <c r="E174" s="25" t="s">
        <v>1311</v>
      </c>
      <c r="G174" s="25">
        <v>769</v>
      </c>
      <c r="L174" s="14">
        <v>136</v>
      </c>
      <c r="X174" s="14">
        <v>0</v>
      </c>
      <c r="Y174" s="14" t="s">
        <v>2399</v>
      </c>
      <c r="AA174" s="14">
        <v>69</v>
      </c>
      <c r="AB174" s="14">
        <v>69</v>
      </c>
      <c r="AH174" s="13" t="str" cm="1">
        <f t="array" ref="AH174">IFERROR("[" &amp; _xlfn.TEXTJOIN(",", TRUE, _xlfn._xlws.FILTER(Deputies!$G:$G, Deputies!$B:$B = A174)) &amp; "]", "")</f>
        <v>[{"title": "","forename": "Edward","surname": "Jenynges"},{"title": "","forename": "William","surname": "Arnolde"},{"title": "","forename": "William","surname": "Becke"},{"title": "","forename": "James","surname": "Hartestonge"}]</v>
      </c>
      <c r="AI174" s="13" t="str" cm="1">
        <f t="array" ref="AI174">IFERROR("[" &amp; _xlfn.TEXTJOIN(",", TRUE, _xlfn._xlws.FILTER(Vessels!$O:$O, Vessels!$B:$B = A174)) &amp; "]", "")</f>
        <v/>
      </c>
    </row>
    <row r="175" spans="1:35" x14ac:dyDescent="0.25">
      <c r="A175" s="14">
        <v>174</v>
      </c>
      <c r="B175" s="13">
        <v>34</v>
      </c>
      <c r="C175" s="13">
        <f>VLOOKUP(B175,Counties!A:D,2)</f>
        <v>11</v>
      </c>
      <c r="D175" s="14">
        <v>81</v>
      </c>
      <c r="E175" s="25" t="s">
        <v>1312</v>
      </c>
      <c r="G175" s="25">
        <v>250</v>
      </c>
      <c r="L175" s="14">
        <v>117</v>
      </c>
      <c r="X175" s="14">
        <v>0</v>
      </c>
      <c r="Y175" s="14" t="s">
        <v>2399</v>
      </c>
      <c r="AA175" s="14">
        <v>48</v>
      </c>
      <c r="AB175" s="14">
        <v>48</v>
      </c>
      <c r="AH175" s="13" t="str" cm="1">
        <f t="array" ref="AH175">IFERROR("[" &amp; _xlfn.TEXTJOIN(",", TRUE, _xlfn._xlws.FILTER(Deputies!$G:$G, Deputies!$B:$B = A175)) &amp; "]", "")</f>
        <v/>
      </c>
      <c r="AI175" s="13" t="str" cm="1">
        <f t="array" ref="AI175">IFERROR("[" &amp; _xlfn.TEXTJOIN(",", TRUE, _xlfn._xlws.FILTER(Vessels!$O:$O, Vessels!$B:$B = A175)) &amp; "]", "")</f>
        <v/>
      </c>
    </row>
    <row r="176" spans="1:35" x14ac:dyDescent="0.25">
      <c r="A176" s="14">
        <v>175</v>
      </c>
      <c r="B176" s="13">
        <v>34</v>
      </c>
      <c r="C176" s="13">
        <f>VLOOKUP(B176,Counties!A:D,2)</f>
        <v>11</v>
      </c>
      <c r="D176" s="14">
        <v>94</v>
      </c>
      <c r="E176" s="25" t="s">
        <v>1309</v>
      </c>
      <c r="G176" s="25">
        <v>282</v>
      </c>
      <c r="L176" s="14">
        <v>16</v>
      </c>
      <c r="Q176" s="15" t="s">
        <v>355</v>
      </c>
      <c r="R176" s="12" t="s">
        <v>1393</v>
      </c>
      <c r="Y176" s="14" t="s">
        <v>2399</v>
      </c>
      <c r="AB176" s="14" t="s">
        <v>2399</v>
      </c>
      <c r="AH176" s="13" t="str" cm="1">
        <f t="array" ref="AH176">IFERROR("[" &amp; _xlfn.TEXTJOIN(",", TRUE, _xlfn._xlws.FILTER(Deputies!$G:$G, Deputies!$B:$B = A176)) &amp; "]", "")</f>
        <v>[{"title": "","forename": "William","surname": "Whitwodde"},{"title": "","forename": "John","surname": "Jenynges"},{"title": "","forename": "Albom*","surname": "Hewes"}]</v>
      </c>
      <c r="AI176" s="13" t="str" cm="1">
        <f t="array" ref="AI176">IFERROR("[" &amp; _xlfn.TEXTJOIN(",", TRUE, _xlfn._xlws.FILTER(Vessels!$O:$O, Vessels!$B:$B = A176)) &amp; "]", "")</f>
        <v>[{"type": "boat","name": "","tonnage": "2","owners": "Thomas Doodes","master": "","mariners_per_vessel": "","boys": "","fishermen_per_vessel": "","notes": "Mackerel, Herring, Whiting, Spurling"},{"type": "boat","name": "","tonnage": "1","owners": "Thomas Doodes","master": "","mariners_per_vessel": "","boys": "","fishermen_per_vessel": "","notes": "Mackerel, Herring, Whiting, Spurling"},{"type": "boat","name": "","tonnage": "1","owners": "John Taylour","master": "","mariners_per_vessel": "","boys": "","fishermen_per_vessel": "","notes": "Mackerel, Herring, Whiting, Spurling"}]</v>
      </c>
    </row>
    <row r="177" spans="1:35" x14ac:dyDescent="0.25">
      <c r="A177" s="14">
        <v>176</v>
      </c>
      <c r="B177" s="13">
        <v>34</v>
      </c>
      <c r="C177" s="13">
        <f>VLOOKUP(B177,Counties!A:D,2)</f>
        <v>11</v>
      </c>
      <c r="D177" s="14">
        <v>94</v>
      </c>
      <c r="E177" s="25" t="s">
        <v>1310</v>
      </c>
      <c r="G177" s="25">
        <v>489</v>
      </c>
      <c r="L177" s="14">
        <v>46</v>
      </c>
      <c r="Q177" s="15" t="s">
        <v>355</v>
      </c>
      <c r="R177" s="12" t="s">
        <v>1393</v>
      </c>
      <c r="Y177" s="14" t="s">
        <v>2399</v>
      </c>
      <c r="AB177" s="14" t="s">
        <v>2399</v>
      </c>
      <c r="AH177" s="13" t="str" cm="1">
        <f t="array" ref="AH177">IFERROR("[" &amp; _xlfn.TEXTJOIN(",", TRUE, _xlfn._xlws.FILTER(Deputies!$G:$G, Deputies!$B:$B = A177)) &amp; "]", "")</f>
        <v/>
      </c>
      <c r="AI177" s="13" t="str" cm="1">
        <f t="array" ref="AI177">IFERROR("[" &amp; _xlfn.TEXTJOIN(",", TRUE, _xlfn._xlws.FILTER(Vessels!$O:$O, Vessels!$B:$B = A177)) &amp; "]", "")</f>
        <v>[{"type": "boat","name": "","tonnage": "2","owners": "Thomas Allyen","master": "","mariners_per_vessel": "","boys": "","fishermen_per_vessel": "","notes": "Ferrying corn"}]</v>
      </c>
    </row>
    <row r="178" spans="1:35" x14ac:dyDescent="0.25">
      <c r="A178" s="14">
        <v>177</v>
      </c>
      <c r="B178" s="13">
        <v>34</v>
      </c>
      <c r="C178" s="13">
        <f>VLOOKUP(B178,Counties!A:D,2)</f>
        <v>11</v>
      </c>
      <c r="D178" s="14">
        <v>94</v>
      </c>
      <c r="E178" s="25" t="s">
        <v>1307</v>
      </c>
      <c r="G178" s="25">
        <v>490</v>
      </c>
      <c r="L178" s="14">
        <v>30</v>
      </c>
      <c r="Q178" s="15" t="s">
        <v>355</v>
      </c>
      <c r="R178" s="12" t="s">
        <v>1393</v>
      </c>
      <c r="X178" s="14">
        <v>0</v>
      </c>
      <c r="Y178" s="14" t="s">
        <v>2399</v>
      </c>
      <c r="AA178" s="14">
        <v>0</v>
      </c>
      <c r="AB178" s="14" t="s">
        <v>2399</v>
      </c>
      <c r="AH178" s="13" t="str" cm="1">
        <f t="array" ref="AH178">IFERROR("[" &amp; _xlfn.TEXTJOIN(",", TRUE, _xlfn._xlws.FILTER(Deputies!$G:$G, Deputies!$B:$B = A178)) &amp; "]", "")</f>
        <v>[{"title": "","forename": "Henry","surname": "Dengame"},{"title": "","forename": "Jeffrey","surname": "Middleton"},{"title": "","forename": "Walter","surname": "Baspoole"}]</v>
      </c>
      <c r="AI178" s="13" t="str" cm="1">
        <f t="array" ref="AI178">IFERROR("[" &amp; _xlfn.TEXTJOIN(",", TRUE, _xlfn._xlws.FILTER(Vessels!$O:$O, Vessels!$B:$B = A178)) &amp; "]", "")</f>
        <v>[{"type": "cock","name": "","tonnage": "2","owners": "John Harrison","master": "","mariners_per_vessel": "","boys": "","fishermen_per_vessel": "","notes": "Herring fishing"},{"type": "cock","name": "","tonnage": "2","owners": "John Turcock","master": "","mariners_per_vessel": "","boys": "","fishermen_per_vessel": "","notes": "Herring fishing"}]</v>
      </c>
    </row>
    <row r="179" spans="1:35" x14ac:dyDescent="0.25">
      <c r="A179" s="14">
        <v>178</v>
      </c>
      <c r="B179" s="13">
        <v>34</v>
      </c>
      <c r="C179" s="13">
        <f>VLOOKUP(B179,Counties!A:D,2)</f>
        <v>11</v>
      </c>
      <c r="D179" s="14">
        <v>92</v>
      </c>
      <c r="E179" s="25" t="s">
        <v>1305</v>
      </c>
      <c r="G179" s="25">
        <v>491</v>
      </c>
      <c r="L179" s="14">
        <v>11</v>
      </c>
      <c r="Q179" s="15" t="s">
        <v>355</v>
      </c>
      <c r="R179" s="12" t="s">
        <v>1393</v>
      </c>
      <c r="Y179" s="14">
        <v>4</v>
      </c>
      <c r="AB179" s="14">
        <v>9</v>
      </c>
      <c r="AH179" s="13" t="str" cm="1">
        <f t="array" ref="AH179">IFERROR("[" &amp; _xlfn.TEXTJOIN(",", TRUE, _xlfn._xlws.FILTER(Deputies!$G:$G, Deputies!$B:$B = A179)) &amp; "]", "")</f>
        <v/>
      </c>
      <c r="AI179" s="13" t="str" cm="1">
        <f t="array" ref="AI179">IFERROR("[" &amp; _xlfn.TEXTJOIN(",", TRUE, _xlfn._xlws.FILTER(Vessels!$O:$O, Vessels!$B:$B = A179)) &amp; "]", "")</f>
        <v>[{"type": "vessel","name": "Rose","tonnage": "6","owners": "Sir Thomas Woodhouse, William Sayer, Thomas Tailour","master": "","mariners_per_vessel": "2","boys": "","fishermen_per_vessel": "4.5","notes": "Herring fishing"},{"type": "vessel","name": "William","tonnage": "4","owners": "Sir Thomas Woodhouse, Robert Rottour","master": "","mariners_per_vessel": "2","boys": "","fishermen_per_vessel": "4.5","notes": "Herring fishing"}]</v>
      </c>
    </row>
    <row r="180" spans="1:35" x14ac:dyDescent="0.25">
      <c r="A180" s="14">
        <v>179</v>
      </c>
      <c r="B180" s="13">
        <v>34</v>
      </c>
      <c r="C180" s="13">
        <f>VLOOKUP(B180,Counties!A:D,2)</f>
        <v>11</v>
      </c>
      <c r="D180" s="14">
        <v>92</v>
      </c>
      <c r="E180" s="25" t="s">
        <v>1306</v>
      </c>
      <c r="G180" s="25">
        <v>770</v>
      </c>
      <c r="L180" s="14">
        <v>29</v>
      </c>
      <c r="Q180" s="15" t="s">
        <v>355</v>
      </c>
      <c r="R180" s="12" t="s">
        <v>1393</v>
      </c>
      <c r="Y180" s="14">
        <v>2</v>
      </c>
      <c r="AB180" s="14">
        <v>3</v>
      </c>
      <c r="AH180" s="13" t="str" cm="1">
        <f t="array" ref="AH180">IFERROR("[" &amp; _xlfn.TEXTJOIN(",", TRUE, _xlfn._xlws.FILTER(Deputies!$G:$G, Deputies!$B:$B = A180)) &amp; "]", "")</f>
        <v/>
      </c>
      <c r="AI180" s="13" t="str" cm="1">
        <f t="array" ref="AI180">IFERROR("[" &amp; _xlfn.TEXTJOIN(",", TRUE, _xlfn._xlws.FILTER(Vessels!$O:$O, Vessels!$B:$B = A180)) &amp; "]", "")</f>
        <v>[{"type": "boat","name": "Anne","tonnage": "3","owners": "Sir Thomas Woodhouse, Paul Norman","master": "","mariners_per_vessel": "2","boys": "","fishermen_per_vessel": "3","notes": "Herring fishing"}]</v>
      </c>
    </row>
    <row r="181" spans="1:35" x14ac:dyDescent="0.25">
      <c r="A181" s="14">
        <v>180</v>
      </c>
      <c r="B181" s="13">
        <v>34</v>
      </c>
      <c r="C181" s="13">
        <f>VLOOKUP(B181,Counties!A:D,2)</f>
        <v>11</v>
      </c>
      <c r="D181" s="14">
        <v>92</v>
      </c>
      <c r="E181" s="25" t="s">
        <v>1308</v>
      </c>
      <c r="G181" s="25">
        <v>771</v>
      </c>
      <c r="L181" s="14">
        <v>10</v>
      </c>
      <c r="Q181" s="15" t="s">
        <v>355</v>
      </c>
      <c r="R181" s="12" t="s">
        <v>1393</v>
      </c>
      <c r="Y181" s="14">
        <v>3</v>
      </c>
      <c r="AB181" s="14">
        <v>3</v>
      </c>
      <c r="AH181" s="13" t="str" cm="1">
        <f t="array" ref="AH181">IFERROR("[" &amp; _xlfn.TEXTJOIN(",", TRUE, _xlfn._xlws.FILTER(Deputies!$G:$G, Deputies!$B:$B = A181)) &amp; "]", "")</f>
        <v/>
      </c>
      <c r="AI181" s="13" t="str" cm="1">
        <f t="array" ref="AI181">IFERROR("[" &amp; _xlfn.TEXTJOIN(",", TRUE, _xlfn._xlws.FILTER(Vessels!$O:$O, Vessels!$B:$B = A181)) &amp; "]", "")</f>
        <v>[{"type": "boat","name": "William","tonnage": "4","owners": "Oliver Gardiner","master": "","mariners_per_vessel": "3","boys": "","fishermen_per_vessel": "3","notes": "Herring fishing"}]</v>
      </c>
    </row>
    <row r="182" spans="1:35" x14ac:dyDescent="0.25">
      <c r="A182" s="14">
        <v>181</v>
      </c>
      <c r="B182" s="13">
        <v>34</v>
      </c>
      <c r="C182" s="13">
        <f>VLOOKUP(B182,Counties!A:D,2)</f>
        <v>11</v>
      </c>
      <c r="D182" s="14">
        <v>90</v>
      </c>
      <c r="E182" s="25" t="s">
        <v>1304</v>
      </c>
      <c r="F182" s="25" t="s">
        <v>2292</v>
      </c>
      <c r="G182" s="25">
        <v>492</v>
      </c>
      <c r="L182" s="14">
        <v>24</v>
      </c>
      <c r="Q182" s="15" t="s">
        <v>355</v>
      </c>
      <c r="R182" s="12" t="s">
        <v>1393</v>
      </c>
      <c r="Y182" s="14">
        <v>6</v>
      </c>
      <c r="AB182" s="14">
        <v>7.9999999999999991</v>
      </c>
      <c r="AH182" s="13" t="str" cm="1">
        <f t="array" ref="AH182">IFERROR("[" &amp; _xlfn.TEXTJOIN(",", TRUE, _xlfn._xlws.FILTER(Deputies!$G:$G, Deputies!$B:$B = A182)) &amp; "]", "")</f>
        <v>[{"title": "","forename": "Gilbert","surname": "Simpkins"},{"title": "","forename": "John","surname": "Cowell"},{"title": "","forename": "Edward","surname": "Downes"}]</v>
      </c>
      <c r="AI182" s="13" t="str" cm="1">
        <f t="array" ref="AI182">IFERROR("[" &amp; _xlfn.TEXTJOIN(",", TRUE, _xlfn._xlws.FILTER(Vessels!$O:$O, Vessels!$B:$B = A182)) &amp; "]", "")</f>
        <v>[{"type": "boat","name": "Edmond","tonnage": "4","owners": "Edmond Cobbes, gent","master": "","mariners_per_vessel": "1","boys": "","fishermen_per_vessel": "1.33333333333333","notes": "Herring fishing"},{"type": "boat","name": "Jhesus","tonnage": "4","owners": "Edmond Cobbes, gent","master": "","mariners_per_vessel": "1","boys": "","fishermen_per_vessel": "1.33333333333333","notes": "Herring fishing"},{"type": "boat","name": "Margaret","tonnage": "5","owners": "Thomas Hyghton","master": "","mariners_per_vessel": "1","boys": "","fishermen_per_vessel": "1.33333333333333","notes": "Herring fishing"},{"type": "boat","name": "Fortune","tonnage": "4","owners": "William Johnson","master": "","mariners_per_vessel": "1","boys": "","fishermen_per_vessel": "1.33333333333333","notes": "Herring fishing"},{"type": "boat","name": "John","tonnage": "4","owners": "William Swanton","master": "","mariners_per_vessel": "1","boys": "","fishermen_per_vessel": "1.33333333333333","notes": "Herring fishing"},{"type": "boat","name": "John","tonnage": "4","owners": "John Woodes","master": "","mariners_per_vessel": "1","boys": "","fishermen_per_vessel": "1.33333333333333","notes": "Herring fishing"}]</v>
      </c>
    </row>
    <row r="183" spans="1:35" x14ac:dyDescent="0.25">
      <c r="A183" s="14">
        <v>182</v>
      </c>
      <c r="B183" s="13">
        <v>34</v>
      </c>
      <c r="C183" s="13">
        <f>VLOOKUP(B183,Counties!A:D,2)</f>
        <v>11</v>
      </c>
      <c r="D183" s="14">
        <v>90</v>
      </c>
      <c r="E183" s="25" t="s">
        <v>1303</v>
      </c>
      <c r="G183" s="25">
        <v>772</v>
      </c>
      <c r="L183" s="14">
        <v>27</v>
      </c>
      <c r="Q183" s="15" t="s">
        <v>355</v>
      </c>
      <c r="R183" s="12" t="s">
        <v>1393</v>
      </c>
      <c r="Y183" s="14" t="s">
        <v>2399</v>
      </c>
      <c r="AB183" s="14" t="s">
        <v>2399</v>
      </c>
      <c r="AG183" s="8" t="s">
        <v>1380</v>
      </c>
      <c r="AH183" s="13" t="str" cm="1">
        <f t="array" ref="AH183">IFERROR("[" &amp; _xlfn.TEXTJOIN(",", TRUE, _xlfn._xlws.FILTER(Deputies!$G:$G, Deputies!$B:$B = A183)) &amp; "]", "")</f>
        <v/>
      </c>
      <c r="AI183" s="13" t="str" cm="1">
        <f t="array" ref="AI183">IFERROR("[" &amp; _xlfn.TEXTJOIN(",", TRUE, _xlfn._xlws.FILTER(Vessels!$O:$O, Vessels!$B:$B = A183)) &amp; "]", "")</f>
        <v/>
      </c>
    </row>
    <row r="184" spans="1:35" x14ac:dyDescent="0.25">
      <c r="A184" s="14">
        <v>183</v>
      </c>
      <c r="B184" s="13">
        <v>34</v>
      </c>
      <c r="C184" s="13">
        <f>VLOOKUP(B184,Counties!A:D,2)</f>
        <v>11</v>
      </c>
      <c r="D184" s="14">
        <v>88</v>
      </c>
      <c r="E184" s="25" t="s">
        <v>1262</v>
      </c>
      <c r="G184" s="25">
        <v>36</v>
      </c>
      <c r="L184" s="14">
        <v>553</v>
      </c>
      <c r="M184" s="14">
        <v>23</v>
      </c>
      <c r="P184" s="14">
        <v>1</v>
      </c>
      <c r="Q184" s="15" t="s">
        <v>355</v>
      </c>
      <c r="R184" s="12" t="s">
        <v>1393</v>
      </c>
      <c r="Y184" s="14">
        <v>150</v>
      </c>
      <c r="AB184" s="14">
        <v>250.0000000000004</v>
      </c>
      <c r="AH184" s="13" t="str" cm="1">
        <f t="array" ref="AH184">IFERROR("[" &amp; _xlfn.TEXTJOIN(",", TRUE, _xlfn._xlws.FILTER(Deputies!$G:$G, Deputies!$B:$B = A184)) &amp; "]", "")</f>
        <v>[{"title": "","forename": "John","surname": "Echard"},{"title": "","forename": "Anthony","surname": "Lovedaye"},{"title": "","forename": "Alan","surname": "Cokeham"},{"title": "","forename": "Reignold","surname": "Turpin"},{"title": "","forename": "Thomas","surname": "Garton"}]</v>
      </c>
      <c r="AI184" s="13" t="str" cm="1">
        <f t="array" ref="AI184">IFERROR("[" &amp; _xlfn.TEXTJOIN(",", TRUE, _xlfn._xlws.FILTER(Vessels!$O:$O, Vessels!$B:$B = A184)) &amp; "]", "")</f>
        <v>[{"type": "ship","name": "Mary Elizabeth","tonnage": "140","owners": "Thomas Betts","master": "","mariners_per_vessel": "5","boys": "","fishermen_per_vessel": "","notes": "Serves Iceland only"},{"type": "ship","name": "Elizabeth","tonnage": "120","owners": "Thomas Garton","master": "","mariners_per_vessel": "5","boys": "","fishermen_per_vessel": "","notes": "Serves Iceland only"},{"type": "ship","name": "Mighell","tonnage": "120","owners": "Nicholas Fenne","master": "","mariners_per_vessel": "5","boys": "","fishermen_per_vessel": "","notes": "Serves Iceland only"},{"type": "ship","name": "Lucas","tonnage": "120","owners": "George Ogarde","master": "","mariners_per_vessel": "5","boys": "","fishermen_per_vessel": "","notes": "Serves Iceland only"},{"type": "ship","name": "Barke","tonnage": "80","owners": "George Ogarde","master": "","mariners_per_vessel": "5","boys": "","fishermen_per_vessel": "","notes": "Serves Iceland only"},{"type": "ship","name": "Jhesus","tonnage": "70","owners": "Leonard Odburne","master": "","mariners_per_vessel": "5","boys": "","fishermen_per_vessel": "","notes": "Serves Iceland only"},{"type": "ship","name": "Peter","tonnage": "100","owners": "Thomas More","master": "","mariners_per_vessel": "5","boys": "","fishermen_per_vessel": "","notes": "Serves Iceland only"},{"type": "ship","name": "John","tonnage": "60","owners": "John Parfraye","master": "","mariners_per_vessel": "5","boys": "","fishermen_per_vessel": "","notes": "Foreign and domestic merchandise"},{"type": "ship","name": "Christopher","tonnage": "25","owners": "John Parfraye","master": "","mariners_per_vessel": "5","boys": "","fishermen_per_vessel": "","notes": "Foreign and domestic merchandise"},{"type": "ship","name": "Mary","tonnage": "35","owners": "John Wakeman","master": "","mariners_per_vessel": "5","boys": "","fishermen_per_vessel": "","notes": "Foreign and domestic merchandise"},{"type": "ship","name": "Henry","tonnage": "60","owners": "Peter Wytte","master": "","mariners_per_vessel": "5","boys": "","fishermen_per_vessel": "","notes": "Foreign and domestic merchandise"},{"type": "ship","name": "Charitie","tonnage": "46","owners": "Thomas Smyth","master": "","mariners_per_vessel": "5","boys": "","fishermen_per_vessel": "","notes": "Foreign and domestic merchandise"},{"type": "ship","name": "Mary Peter","tonnage": "30","owners": "Thomas Mowdy","master": "","mariners_per_vessel": "5","boys": "","fishermen_per_vessel": "","notes": "Foreign and domestic merchandise"},{"type": "ship","name": "Gregory","tonnage": "30","owners": "John Staffe","master": "","mariners_per_vessel": "5","boys": "","fishermen_per_vessel": "","notes": "Foreign and domestic merchandise"},{"type": "ship","name": "Charity","tonnage": "50","owners": "Thomas Gowles","master": "","mariners_per_vessel": "5","boys": "","fishermen_per_vessel": "","notes": "Foreign and domestic merchandise"},{"type": "ship","name": "Asprety","tonnage": "35","owners": "Ralph Tomsonne","master": "","mariners_per_vessel": "5","boys": "","fishermen_per_vessel": "","notes": "Foreign and domestic merchandise"},{"type": "ship","name": "Griffyn","tonnage": "60","owners": "Thomas More","master": "","mariners_per_vessel": "5","boys": "","fishermen_per_vessel": "","notes": "Foreign and domestic merchandise"},{"type": "ship","name": "Barbara","tonnage": "40","owners": "Thomas Moneyman","master": "","mariners_per_vessel": "5","boys": "","fishermen_per_vessel": "","notes": "Foreign and domestic merchandise"},{"type": "ship","name": "Herne","tonnage": "30","owners": "John Nabbles","master": "","mariners_per_vessel": "5","boys": "","fishermen_per_vessel": "","notes": "Foreign and domestic merchandise"},{"type": "ship","name": "John","tonnage": "28","owners": "John Smythe","master": "","mariners_per_vessel": "5","boys": "","fishermen_per_vessel": "","notes": "Foreign and domestic merchandise"},{"type": "ship","name": "William","tonnage": "35","owners": "John Howse","master": "","mariners_per_vessel": "5","boys": "","fishermen_per_vessel": "","notes": "Foreign and domestic merchandise"},{"type": "ship","name": "Mary Mowston","tonnage": "25","owners": "John Crosse","master": "","mariners_per_vessel": "5","boys": "","fishermen_per_vessel": "","notes": "Foreign and domestic merchandise"},{"type": "ship","name": "Elizabeth","tonnage": "30","owners": "Henry Monshippe","master": "","mariners_per_vessel": "5","boys": "","fishermen_per_vessel": "","notes": "Foreign and domestic merchandise"},{"type": "ship","name": "Elizabeth","tonnage": "40","owners": "Henry Monshippe","master": "","mariners_per_vessel": "5","boys": "","fishermen_per_vessel": "","notes": "Foreign and domestic merchandise"},{"type": "ship","name": "Trinity","tonnage": "36","owners": "Ralph Welhouse","master": "","mariners_per_vessel": "5","boys": "","fishermen_per_vessel": "","notes": "Foreign and domestic merchandise"},{"type": "ship","name": "Mary Danyell","tonnage": "35","owners": "John Feltone","master": "","mariners_per_vessel": "5","boys": "","fishermen_per_vessel": "","notes": "Foreign and domestic merchandise"},{"type": "ship","name": "Margaret","tonnage": "25","owners": "Nicholas Williams","master": "","mariners_per_vessel": "5","boys": "","fishermen_per_vessel": "","notes": "Foreign and domestic merchandise"},{"type": "ship","name": "Mary George","tonnage": "40","owners": "John Lyst","master": "","mariners_per_vessel": "5","boys": "","fishermen_per_vessel": "","notes": "Foreign and domestic merchandise"},{"type": "ship","name": "Lettys","tonnage": "28","owners": "John Gurton","master": "","mariners_per_vessel": "5","boys": "","fishermen_per_vessel": "","notes": "Foreign and domestic merchandise"},{"type": "ship","name": "Trinitie","tonnage": "26","owners": "Robert Drawer","master": "","mariners_per_vessel": "5","boys": "","fishermen_per_vessel": "","notes": "Foreign and domestic merchandise"},{"type":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v>
      </c>
    </row>
    <row r="185" spans="1:35" x14ac:dyDescent="0.25">
      <c r="A185" s="14">
        <v>184</v>
      </c>
      <c r="B185" s="13">
        <v>45</v>
      </c>
      <c r="C185" s="13">
        <f>VLOOKUP(B185,Counties!A:D,2)</f>
        <v>21</v>
      </c>
      <c r="D185" s="14">
        <v>122</v>
      </c>
      <c r="E185" s="25" t="s">
        <v>1477</v>
      </c>
      <c r="G185" s="25">
        <v>43</v>
      </c>
      <c r="Q185" s="15" t="s">
        <v>355</v>
      </c>
      <c r="R185" s="12" t="s">
        <v>1393</v>
      </c>
      <c r="X185" s="14">
        <v>23</v>
      </c>
      <c r="Y185" s="14">
        <v>23</v>
      </c>
      <c r="AA185" s="14">
        <v>3</v>
      </c>
      <c r="AB185" s="14">
        <v>3</v>
      </c>
      <c r="AH185" s="13" t="str" cm="1">
        <f t="array" ref="AH185">IFERROR("[" &amp; _xlfn.TEXTJOIN(",", TRUE, _xlfn._xlws.FILTER(Deputies!$G:$G, Deputies!$B:$B = A185)) &amp; "]", "")</f>
        <v/>
      </c>
      <c r="AI185" s="13" t="str" cm="1">
        <f t="array" ref="AI185">IFERROR("[" &amp; _xlfn.TEXTJOIN(",", TRUE, _xlfn._xlws.FILTER(Vessels!$O:$O, Vessels!$B:$B = A185)) &amp; "]", "")</f>
        <v>[{"type": "ship","name": "","tonnage": "60","owners": "","master": "","mariners_per_vessel": "","boys": "","fishermen_per_vessel": "","notes": ""},{"type": "ship","name": "","tonnage": "60","owners": "","master": "","mariners_per_vessel": "","boys": "","fishermen_per_vessel": "","notes": ""},{"type": "ship","name": "","tonnage": "50","owners": "","master": "","mariners_per_vessel": "","boys": "","fishermen_per_vessel": "","notes": ""},{"type": "crayer","name": "","tonnage": "20","owners": "","master": "","mariners_per_vessel": "","boys": "","fishermen_per_vessel": "","notes": ""},{"type": "crayer","name": "","tonnage": "12","owners": "","master": "","mariners_per_vessel": "","boys": "","fishermen_per_vessel": "","notes": ""},{"type": "crayer","name": "","tonnage": "12","owners":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"hoy","name": "","tonnage": "6","owners": "","master": "","mariners_per_vessel": "","boys": "","fishermen_per_vessel": "","notes": ""}]</v>
      </c>
    </row>
    <row r="186" spans="1:35" x14ac:dyDescent="0.25">
      <c r="A186" s="14">
        <v>185</v>
      </c>
      <c r="B186" s="13">
        <v>45</v>
      </c>
      <c r="C186" s="13">
        <f>VLOOKUP(B186,Counties!A:D,2)</f>
        <v>21</v>
      </c>
      <c r="D186" s="14">
        <v>122</v>
      </c>
      <c r="E186" s="25" t="s">
        <v>559</v>
      </c>
      <c r="G186" s="25">
        <v>773</v>
      </c>
      <c r="Q186" s="15" t="s">
        <v>355</v>
      </c>
      <c r="R186" s="12" t="s">
        <v>1393</v>
      </c>
      <c r="X186" s="14">
        <v>9</v>
      </c>
      <c r="Y186" s="14">
        <v>9</v>
      </c>
      <c r="AA186" s="14">
        <v>0</v>
      </c>
      <c r="AB186" s="14" t="s">
        <v>2399</v>
      </c>
      <c r="AH186" s="13" t="str" cm="1">
        <f t="array" ref="AH186">IFERROR("[" &amp; _xlfn.TEXTJOIN(",", TRUE, _xlfn._xlws.FILTER(Deputies!$G:$G, Deputies!$B:$B = A186)) &amp; "]", "")</f>
        <v/>
      </c>
      <c r="AI186" s="13" t="str" cm="1">
        <f t="array" ref="AI186">IFERROR("[" &amp; _xlfn.TEXTJOIN(",", TRUE, _xlfn._xlws.FILTER(Vessels!$O:$O, Vessels!$B:$B = A186)) &amp; "]", "")</f>
        <v/>
      </c>
    </row>
    <row r="187" spans="1:35" x14ac:dyDescent="0.25">
      <c r="A187" s="14">
        <v>186</v>
      </c>
      <c r="B187" s="13">
        <v>45</v>
      </c>
      <c r="C187" s="13">
        <f>VLOOKUP(B187,Counties!A:D,2)</f>
        <v>21</v>
      </c>
      <c r="D187" s="14">
        <v>122</v>
      </c>
      <c r="E187" s="25" t="s">
        <v>1478</v>
      </c>
      <c r="G187" s="25">
        <v>774</v>
      </c>
      <c r="Q187" s="15" t="s">
        <v>355</v>
      </c>
      <c r="R187" s="12" t="s">
        <v>1393</v>
      </c>
      <c r="X187" s="14">
        <v>2</v>
      </c>
      <c r="Y187" s="14">
        <v>2</v>
      </c>
      <c r="AA187" s="14">
        <v>0</v>
      </c>
      <c r="AB187" s="14" t="s">
        <v>2399</v>
      </c>
      <c r="AH187" s="13" t="str" cm="1">
        <f t="array" ref="AH187">IFERROR("[" &amp; _xlfn.TEXTJOIN(",", TRUE, _xlfn._xlws.FILTER(Deputies!$G:$G, Deputies!$B:$B = A187)) &amp; "]", "")</f>
        <v/>
      </c>
      <c r="AI187" s="13" t="str" cm="1">
        <f t="array" ref="AI187">IFERROR("[" &amp; _xlfn.TEXTJOIN(",", TRUE, _xlfn._xlws.FILTER(Vessels!$O:$O, Vessels!$B:$B = A187)) &amp; "]", "")</f>
        <v/>
      </c>
    </row>
    <row r="188" spans="1:35" x14ac:dyDescent="0.25">
      <c r="A188" s="14">
        <v>187</v>
      </c>
      <c r="B188" s="13">
        <v>45</v>
      </c>
      <c r="C188" s="13">
        <f>VLOOKUP(B188,Counties!A:D,2)</f>
        <v>21</v>
      </c>
      <c r="D188" s="14">
        <v>122</v>
      </c>
      <c r="E188" s="25" t="s">
        <v>1479</v>
      </c>
      <c r="G188" s="25">
        <v>775</v>
      </c>
      <c r="Q188" s="15" t="s">
        <v>355</v>
      </c>
      <c r="R188" s="12" t="s">
        <v>1393</v>
      </c>
      <c r="X188" s="14">
        <v>0</v>
      </c>
      <c r="Y188" s="14" t="s">
        <v>2399</v>
      </c>
      <c r="AA188" s="14">
        <v>1</v>
      </c>
      <c r="AB188" s="14">
        <v>1</v>
      </c>
      <c r="AH188" s="13" t="str" cm="1">
        <f t="array" ref="AH188">IFERROR("[" &amp; _xlfn.TEXTJOIN(",", TRUE, _xlfn._xlws.FILTER(Deputies!$G:$G, Deputies!$B:$B = A188)) &amp; "]", "")</f>
        <v/>
      </c>
      <c r="AI188" s="13" t="str" cm="1">
        <f t="array" ref="AI188">IFERROR("[" &amp; _xlfn.TEXTJOIN(",", TRUE, _xlfn._xlws.FILTER(Vessels!$O:$O, Vessels!$B:$B = A188)) &amp; "]", "")</f>
        <v/>
      </c>
    </row>
    <row r="189" spans="1:35" x14ac:dyDescent="0.25">
      <c r="A189" s="14">
        <v>188</v>
      </c>
      <c r="B189" s="13">
        <v>45</v>
      </c>
      <c r="C189" s="13">
        <f>VLOOKUP(B189,Counties!A:D,2)</f>
        <v>21</v>
      </c>
      <c r="D189" s="14">
        <v>122</v>
      </c>
      <c r="E189" s="25" t="s">
        <v>1480</v>
      </c>
      <c r="G189" s="25">
        <v>776</v>
      </c>
      <c r="Q189" s="15" t="s">
        <v>355</v>
      </c>
      <c r="R189" s="12" t="s">
        <v>1393</v>
      </c>
      <c r="X189" s="14">
        <v>0</v>
      </c>
      <c r="Y189" s="14" t="s">
        <v>2399</v>
      </c>
      <c r="AA189" s="14">
        <v>3</v>
      </c>
      <c r="AB189" s="14">
        <v>3</v>
      </c>
      <c r="AH189" s="13" t="str" cm="1">
        <f t="array" ref="AH189">IFERROR("[" &amp; _xlfn.TEXTJOIN(",", TRUE, _xlfn._xlws.FILTER(Deputies!$G:$G, Deputies!$B:$B = A189)) &amp; "]", "")</f>
        <v/>
      </c>
      <c r="AI189" s="13" t="str" cm="1">
        <f t="array" ref="AI189">IFERROR("[" &amp; _xlfn.TEXTJOIN(",", TRUE, _xlfn._xlws.FILTER(Vessels!$O:$O, Vessels!$B:$B = A189))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0" spans="1:35" x14ac:dyDescent="0.25">
      <c r="A190" s="14">
        <v>189</v>
      </c>
      <c r="B190" s="13">
        <v>45</v>
      </c>
      <c r="C190" s="13">
        <f>VLOOKUP(B190,Counties!A:D,2)</f>
        <v>21</v>
      </c>
      <c r="D190" s="14">
        <v>122</v>
      </c>
      <c r="E190" s="25" t="s">
        <v>1481</v>
      </c>
      <c r="G190" s="25">
        <v>42</v>
      </c>
      <c r="Q190" s="15" t="s">
        <v>355</v>
      </c>
      <c r="R190" s="12" t="s">
        <v>1393</v>
      </c>
      <c r="V190" s="14">
        <v>28</v>
      </c>
      <c r="Y190" s="14" t="s">
        <v>2399</v>
      </c>
      <c r="AB190" s="14" t="s">
        <v>2399</v>
      </c>
      <c r="AH190" s="13" t="str" cm="1">
        <f t="array" ref="AH190">IFERROR("[" &amp; _xlfn.TEXTJOIN(",", TRUE, _xlfn._xlws.FILTER(Deputies!$G:$G, Deputies!$B:$B = A190)) &amp; "]", "")</f>
        <v/>
      </c>
      <c r="AI190" s="13" t="str" cm="1">
        <f t="array" ref="AI190">IFERROR("[" &amp; _xlfn.TEXTJOIN(",", TRUE, _xlfn._xlws.FILTER(Vessels!$O:$O, Vessels!$B:$B = A190)) &amp; "]", "")</f>
        <v>[{"type": "ship","name": "","tonnage": "60","owners": "","master": "","mariners_per_vessel": "","boys": "","fishermen_per_vessel": "","notes": ""},{"type": "ship","name": "","tonnage": "50","owners": "","master": "","mariners_per_vessel": "","boys": "","fishermen_per_vessel": "","notes": ""},{"type": "ship","name": "","tonnage": "30","owners": "","master": "","mariners_per_vessel": "","boys": "","fishermen_per_vessel": "","notes": ""},{"type": "crayer","name": "","tonnage": "14","owners": "","master": "","mariners_per_vessel": "","boys": "","fishermen_per_vessel": "","notes": ""},{"type": "crayer","name": "","tonnage": "10","owners": "","master": "","mariners_per_vessel": "","boys": "","fishermen_per_vessel": "","notes": ""},{"type": "crayer","name": "","tonnage": "5","owners":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1" spans="1:35" x14ac:dyDescent="0.25">
      <c r="A191" s="14">
        <v>190</v>
      </c>
      <c r="B191" s="13">
        <v>45</v>
      </c>
      <c r="C191" s="13">
        <f>VLOOKUP(B191,Counties!A:D,2)</f>
        <v>21</v>
      </c>
      <c r="D191" s="14">
        <v>122</v>
      </c>
      <c r="E191" s="25" t="s">
        <v>1482</v>
      </c>
      <c r="G191" s="25">
        <v>41</v>
      </c>
      <c r="Q191" s="15" t="s">
        <v>355</v>
      </c>
      <c r="R191" s="12" t="s">
        <v>1393</v>
      </c>
      <c r="V191" s="14">
        <v>143</v>
      </c>
      <c r="W191" s="14">
        <v>12</v>
      </c>
      <c r="Y191" s="14" t="s">
        <v>2399</v>
      </c>
      <c r="AB191" s="14" t="s">
        <v>2399</v>
      </c>
      <c r="AH191" s="13" t="str" cm="1">
        <f t="array" ref="AH191">IFERROR("[" &amp; _xlfn.TEXTJOIN(",", TRUE, _xlfn._xlws.FILTER(Deputies!$G:$G, Deputies!$B:$B = A191)) &amp; "]", "")</f>
        <v/>
      </c>
      <c r="AI191" s="13" t="str" cm="1">
        <f t="array" ref="AI191">IFERROR("[" &amp; _xlfn.TEXTJOIN(",", TRUE, _xlfn._xlws.FILTER(Vessels!$O:$O, Vessels!$B:$B = A191)) &amp; "]", "")</f>
        <v>[{"type": "ship","name": "","tonnage": "80","owners":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"50","owners":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192" spans="1:35" x14ac:dyDescent="0.25">
      <c r="A192" s="14">
        <v>191</v>
      </c>
      <c r="B192" s="13">
        <v>45</v>
      </c>
      <c r="C192" s="13">
        <f>VLOOKUP(B192,Counties!A:D,2)</f>
        <v>21</v>
      </c>
      <c r="D192" s="14">
        <v>122</v>
      </c>
      <c r="E192" s="25" t="s">
        <v>526</v>
      </c>
      <c r="F192" s="26" t="s">
        <v>2290</v>
      </c>
      <c r="G192" s="25">
        <v>485</v>
      </c>
      <c r="Q192" s="15" t="s">
        <v>355</v>
      </c>
      <c r="R192" s="12" t="s">
        <v>1393</v>
      </c>
      <c r="X192" s="14">
        <v>28</v>
      </c>
      <c r="Y192" s="14">
        <v>28</v>
      </c>
      <c r="AB192" s="14" t="s">
        <v>2399</v>
      </c>
      <c r="AH192" s="13" t="str" cm="1">
        <f t="array" ref="AH192">IFERROR("[" &amp; _xlfn.TEXTJOIN(",", TRUE, _xlfn._xlws.FILTER(Deputies!$G:$G, Deputies!$B:$B = A192)) &amp; "]", "")</f>
        <v/>
      </c>
      <c r="AI192" s="13" t="str" cm="1">
        <f t="array" ref="AI192">IFERROR("[" &amp; _xlfn.TEXTJOIN(",", TRUE, _xlfn._xlws.FILTER(Vessels!$O:$O, Vessels!$B:$B = A192)) &amp; "]", "")</f>
        <v>[{"type":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v>
      </c>
    </row>
    <row r="193" spans="1:35" x14ac:dyDescent="0.25">
      <c r="A193" s="14">
        <v>192</v>
      </c>
      <c r="B193" s="13">
        <v>45</v>
      </c>
      <c r="C193" s="13">
        <f>VLOOKUP(B193,Counties!A:D,2)</f>
        <v>21</v>
      </c>
      <c r="D193" s="14">
        <v>122</v>
      </c>
      <c r="E193" s="25" t="s">
        <v>1483</v>
      </c>
      <c r="G193" s="25">
        <v>777</v>
      </c>
      <c r="Q193" s="15" t="s">
        <v>355</v>
      </c>
      <c r="R193" s="12" t="s">
        <v>1393</v>
      </c>
      <c r="Y193" s="14" t="s">
        <v>2399</v>
      </c>
      <c r="AA193" s="14">
        <v>18</v>
      </c>
      <c r="AB193" s="14">
        <v>18</v>
      </c>
      <c r="AH193" s="13" t="str" cm="1">
        <f t="array" ref="AH193">IFERROR("[" &amp; _xlfn.TEXTJOIN(",", TRUE, _xlfn._xlws.FILTER(Deputies!$G:$G, Deputies!$B:$B = A193)) &amp; "]", "")</f>
        <v/>
      </c>
      <c r="AI193" s="13" t="str" cm="1">
        <f t="array" ref="AI193">IFERROR("[" &amp; _xlfn.TEXTJOIN(",", TRUE, _xlfn._xlws.FILTER(Vessels!$O:$O, Vessels!$B:$B = A193)) &amp; "]", "")</f>
        <v>[{"type":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194" spans="1:35" x14ac:dyDescent="0.25">
      <c r="A194" s="14">
        <v>193</v>
      </c>
      <c r="B194" s="13">
        <v>45</v>
      </c>
      <c r="C194" s="13">
        <f>VLOOKUP(B194,Counties!A:D,2)</f>
        <v>21</v>
      </c>
      <c r="D194" s="14">
        <v>122</v>
      </c>
      <c r="E194" s="25" t="s">
        <v>1484</v>
      </c>
      <c r="G194" s="25">
        <v>253</v>
      </c>
      <c r="Q194" s="15" t="s">
        <v>355</v>
      </c>
      <c r="R194" s="12" t="s">
        <v>1393</v>
      </c>
      <c r="X194" s="14">
        <v>86</v>
      </c>
      <c r="Y194" s="14">
        <v>86</v>
      </c>
      <c r="AA194" s="14">
        <v>80</v>
      </c>
      <c r="AB194" s="14">
        <v>80</v>
      </c>
      <c r="AH194" s="13" t="str" cm="1">
        <f t="array" ref="AH194">IFERROR("[" &amp; _xlfn.TEXTJOIN(",", TRUE, _xlfn._xlws.FILTER(Deputies!$G:$G, Deputies!$B:$B = A194)) &amp; "]", "")</f>
        <v/>
      </c>
      <c r="AI194" s="13" t="str" cm="1">
        <f t="array" ref="AI194">IFERROR("[" &amp; _xlfn.TEXTJOIN(",", TRUE, _xlfn._xlws.FILTER(Vessels!$O:$O, Vessels!$B:$B = A194)) &amp; "]", "")</f>
        <v>[{"type": "ship","name": "","tonnage": "100","owners":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"50","owners": "","master": "","mariners_per_vessel": "","boys": "","fishermen_per_vessel": "","notes": ""},{"type": "ship","name": "","tonnage": "35","owners": "","master": "","mariners_per_vessel": "","boys": "","fishermen_per_vessel": "","notes": ""},{"type": "ship","name": "","tonnage": "35","owners": "","master": "","mariners_per_vessel": "","boys": "","fishermen_per_vessel": "","notes": ""},{"type": "crayer","name": "","tonnage": "18","owners":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"crayer","name": "","tonnage": "10","owners":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5" spans="1:35" x14ac:dyDescent="0.25">
      <c r="A195" s="14">
        <v>194</v>
      </c>
      <c r="B195" s="13">
        <v>45</v>
      </c>
      <c r="C195" s="13">
        <f>VLOOKUP(B195,Counties!A:D,2)</f>
        <v>21</v>
      </c>
      <c r="D195" s="14">
        <v>122</v>
      </c>
      <c r="E195" s="25" t="s">
        <v>323</v>
      </c>
      <c r="G195" s="25">
        <v>40</v>
      </c>
      <c r="Q195" s="15" t="s">
        <v>355</v>
      </c>
      <c r="R195" s="12" t="s">
        <v>1393</v>
      </c>
      <c r="V195" s="14">
        <v>114</v>
      </c>
      <c r="W195" s="14">
        <v>4</v>
      </c>
      <c r="Y195" s="14" t="s">
        <v>2399</v>
      </c>
      <c r="AB195" s="14" t="s">
        <v>2399</v>
      </c>
      <c r="AH195" s="13" t="str" cm="1">
        <f t="array" ref="AH195">IFERROR("[" &amp; _xlfn.TEXTJOIN(",", TRUE, _xlfn._xlws.FILTER(Deputies!$G:$G, Deputies!$B:$B = A195)) &amp; "]", "")</f>
        <v/>
      </c>
      <c r="AI195" s="13" t="str" cm="1">
        <f t="array" ref="AI195">IFERROR("[" &amp; _xlfn.TEXTJOIN(",", TRUE, _xlfn._xlws.FILTER(Vessels!$O:$O, Vessels!$B:$B = A195)) &amp; "]", "")</f>
        <v>[{"type": "ship","name": "","tonnage": "100","owners": "","master": "","mariners_per_vessel": "","boys": "","fishermen_per_vessel": "","notes": ""},{"type": "ship","name": "","tonnage": "100","owners": "","master": "","mariners_per_vessel": "","boys": "","fishermen_per_vessel": "","notes": ""},{"type": "ship","name": "","tonnage": "40","owners": "","master": "","mariners_per_vessel": "","boys": "","fishermen_per_vessel": "","notes": ""},{"type": "ship","name": "","tonnage": "40","owners": "","master": "","mariners_per_vessel": "","boys": "","fishermen_per_vessel": "","notes": ""},{"type": "ship","name": "","tonnage": "30","owners": "","master": "","mariners_per_vessel": "","boys": "","fishermen_per_vessel": "","notes": ""},{"type": "ship","name": "","tonnage": "30","owners": "","master": "","mariners_per_vessel": "","boys": "","fishermen_per_vessel": "","notes": ""},{"type": "ship","name": "","tonnage": "30","owners": "","master": "","mariners_per_vessel": "","boys": "","fishermen_per_vessel": "","notes": ""},{"type": "crayer","name": "","tonnage": "20","owners": "","master": "","mariners_per_vessel": "","boys": "","fishermen_per_vessel": "","notes": ""},{"type": "crayer","name": "","tonnage": "18","owners": "","master": "","mariners_per_vessel": "","boys": "","fishermen_per_vessel": "","notes": ""},{"type": "crayer","name": "","tonnage": "18","owners":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196" spans="1:35" x14ac:dyDescent="0.25">
      <c r="A196" s="14">
        <v>195</v>
      </c>
      <c r="B196" s="13">
        <v>45</v>
      </c>
      <c r="C196" s="13">
        <f>VLOOKUP(B196,Counties!A:D,2)</f>
        <v>21</v>
      </c>
      <c r="D196" s="14">
        <v>122</v>
      </c>
      <c r="E196" s="25" t="s">
        <v>324</v>
      </c>
      <c r="G196" s="25">
        <v>39</v>
      </c>
      <c r="Q196" s="15" t="s">
        <v>355</v>
      </c>
      <c r="R196" s="12" t="s">
        <v>1393</v>
      </c>
      <c r="V196" s="14">
        <v>174</v>
      </c>
      <c r="Y196" s="14" t="s">
        <v>2399</v>
      </c>
      <c r="AB196" s="14" t="s">
        <v>2399</v>
      </c>
      <c r="AH196" s="13" t="str" cm="1">
        <f t="array" ref="AH196">IFERROR("[" &amp; _xlfn.TEXTJOIN(",", TRUE, _xlfn._xlws.FILTER(Deputies!$G:$G, Deputies!$B:$B = A196)) &amp; "]", "")</f>
        <v/>
      </c>
      <c r="AI196" s="13" t="str" cm="1">
        <f t="array" ref="AI196">IFERROR("[" &amp; _xlfn.TEXTJOIN(",", TRUE, _xlfn._xlws.FILTER(Vessels!$O:$O, Vessels!$B:$B = A196)) &amp; "]", "")</f>
        <v>[{"type": "ship","name": "","tonnage": "140","owners":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"40","owners": "","master": "","mariners_per_vessel": "","boys": "","fishermen_per_vessel": "","notes": ""},{"type": "hoy","name": "","tonnage": "30","owners": "","master": "","mariners_per_vessel": "","boys": "","fishermen_per_vessel": "","notes": ""},{"type": "crayer","name": "","tonnage": "24","owners": "","master": "","mariners_per_vessel": "","boys": "","fishermen_per_vessel": "","notes": ""},{"type": "crayer","name": "","tonnage": "24","owners":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7" spans="1:35" x14ac:dyDescent="0.25">
      <c r="A197" s="14">
        <v>196</v>
      </c>
      <c r="B197" s="13">
        <v>45</v>
      </c>
      <c r="C197" s="13">
        <f>VLOOKUP(B197,Counties!A:D,2)</f>
        <v>21</v>
      </c>
      <c r="D197" s="14">
        <v>122</v>
      </c>
      <c r="E197" s="25" t="s">
        <v>1485</v>
      </c>
      <c r="F197" s="26" t="s">
        <v>2291</v>
      </c>
      <c r="G197" s="25">
        <v>486</v>
      </c>
      <c r="Q197" s="15" t="s">
        <v>355</v>
      </c>
      <c r="R197" s="12" t="s">
        <v>1393</v>
      </c>
      <c r="V197" s="14">
        <v>20</v>
      </c>
      <c r="Y197" s="14" t="s">
        <v>2399</v>
      </c>
      <c r="AB197" s="14" t="s">
        <v>2399</v>
      </c>
      <c r="AH197" s="13" t="str" cm="1">
        <f t="array" ref="AH197">IFERROR("[" &amp; _xlfn.TEXTJOIN(",", TRUE, _xlfn._xlws.FILTER(Deputies!$G:$G, Deputies!$B:$B = A197)) &amp; "]", "")</f>
        <v/>
      </c>
      <c r="AI197" s="13" t="str" cm="1">
        <f t="array" ref="AI197">IFERROR("[" &amp; _xlfn.TEXTJOIN(",", TRUE, _xlfn._xlws.FILTER(Vessels!$O:$O, Vessels!$B:$B = A197))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8" spans="1:35" x14ac:dyDescent="0.25">
      <c r="A198" s="14">
        <v>197</v>
      </c>
      <c r="B198" s="13">
        <v>45</v>
      </c>
      <c r="C198" s="13">
        <f>VLOOKUP(B198,Counties!A:D,2)</f>
        <v>21</v>
      </c>
      <c r="D198" s="14">
        <v>122</v>
      </c>
      <c r="E198" s="25" t="s">
        <v>1486</v>
      </c>
      <c r="G198" s="25">
        <v>487</v>
      </c>
      <c r="Q198" s="15" t="s">
        <v>355</v>
      </c>
      <c r="R198" s="12" t="s">
        <v>1393</v>
      </c>
      <c r="V198" s="14">
        <v>22</v>
      </c>
      <c r="Y198" s="14" t="s">
        <v>2399</v>
      </c>
      <c r="AB198" s="14" t="s">
        <v>2399</v>
      </c>
      <c r="AH198" s="13" t="str" cm="1">
        <f t="array" ref="AH198">IFERROR("[" &amp; _xlfn.TEXTJOIN(",", TRUE, _xlfn._xlws.FILTER(Deputies!$G:$G, Deputies!$B:$B = A198)) &amp; "]", "")</f>
        <v/>
      </c>
      <c r="AI198" s="13" t="str" cm="1">
        <f t="array" ref="AI198">IFERROR("[" &amp; _xlfn.TEXTJOIN(",", TRUE, _xlfn._xlws.FILTER(Vessels!$O:$O, Vessels!$B:$B = A198)) &amp; "]", "")</f>
        <v/>
      </c>
    </row>
    <row r="199" spans="1:35" x14ac:dyDescent="0.25">
      <c r="A199" s="14">
        <v>198</v>
      </c>
      <c r="B199" s="13">
        <v>45</v>
      </c>
      <c r="C199" s="13">
        <f>VLOOKUP(B199,Counties!A:D,2)</f>
        <v>21</v>
      </c>
      <c r="D199" s="14">
        <v>122</v>
      </c>
      <c r="E199" s="25" t="s">
        <v>1487</v>
      </c>
      <c r="G199" s="25">
        <v>482</v>
      </c>
      <c r="Q199" s="15" t="s">
        <v>355</v>
      </c>
      <c r="R199" s="12" t="s">
        <v>1393</v>
      </c>
      <c r="V199" s="14">
        <v>11</v>
      </c>
      <c r="Y199" s="14" t="s">
        <v>2399</v>
      </c>
      <c r="AB199" s="14" t="s">
        <v>2399</v>
      </c>
      <c r="AH199" s="13" t="str" cm="1">
        <f t="array" ref="AH199">IFERROR("[" &amp; _xlfn.TEXTJOIN(",", TRUE, _xlfn._xlws.FILTER(Deputies!$G:$G, Deputies!$B:$B = A199)) &amp; "]", "")</f>
        <v/>
      </c>
      <c r="AI199" s="13" t="str" cm="1">
        <f t="array" ref="AI199">IFERROR("[" &amp; _xlfn.TEXTJOIN(",", TRUE, _xlfn._xlws.FILTER(Vessels!$O:$O, Vessels!$B:$B = A199)) &amp; "]", "")</f>
        <v/>
      </c>
    </row>
    <row r="200" spans="1:35" x14ac:dyDescent="0.25">
      <c r="A200" s="14">
        <v>199</v>
      </c>
      <c r="B200" s="13">
        <v>45</v>
      </c>
      <c r="C200" s="13">
        <f>VLOOKUP(B200,Counties!A:D,2)</f>
        <v>21</v>
      </c>
      <c r="D200" s="14">
        <v>122</v>
      </c>
      <c r="E200" s="25" t="s">
        <v>1488</v>
      </c>
      <c r="F200" s="26" t="s">
        <v>2294</v>
      </c>
      <c r="G200" s="25">
        <v>494</v>
      </c>
      <c r="Q200" s="15" t="s">
        <v>355</v>
      </c>
      <c r="R200" s="12" t="s">
        <v>1393</v>
      </c>
      <c r="V200" s="14">
        <v>29</v>
      </c>
      <c r="Y200" s="14" t="s">
        <v>2399</v>
      </c>
      <c r="AB200" s="14" t="s">
        <v>2399</v>
      </c>
      <c r="AH200" s="13" t="str" cm="1">
        <f t="array" ref="AH200">IFERROR("[" &amp; _xlfn.TEXTJOIN(",", TRUE, _xlfn._xlws.FILTER(Deputies!$G:$G, Deputies!$B:$B = A200)) &amp; "]", "")</f>
        <v/>
      </c>
      <c r="AI200" s="13" t="str" cm="1">
        <f t="array" ref="AI200">IFERROR("[" &amp; _xlfn.TEXTJOIN(",", TRUE, _xlfn._xlws.FILTER(Vessels!$O:$O, Vessels!$B:$B = A200)) &amp; "]", "")</f>
        <v>[{"type": "crayer","name": "","tonnage": "20","owners": "","master": "","mariners_per_vessel": "","boys": "","fishermen_per_vessel": "","notes": ""},{"type": "crayer","name": "","tonnage": "16","owners": "","master": "","mariners_per_vessel": "","boys": "","fishermen_per_vessel": "","notes": ""}]</v>
      </c>
    </row>
    <row r="201" spans="1:35" x14ac:dyDescent="0.25">
      <c r="A201" s="14">
        <v>200</v>
      </c>
      <c r="B201" s="13">
        <v>45</v>
      </c>
      <c r="C201" s="13">
        <f>VLOOKUP(B201,Counties!A:D,2)</f>
        <v>21</v>
      </c>
      <c r="D201" s="14">
        <v>122</v>
      </c>
      <c r="E201" s="25" t="s">
        <v>1489</v>
      </c>
      <c r="F201" s="26" t="s">
        <v>2293</v>
      </c>
      <c r="G201" s="25">
        <v>493</v>
      </c>
      <c r="Q201" s="15" t="s">
        <v>355</v>
      </c>
      <c r="R201" s="12" t="s">
        <v>1393</v>
      </c>
      <c r="V201" s="14">
        <v>22</v>
      </c>
      <c r="Y201" s="14" t="s">
        <v>2399</v>
      </c>
      <c r="AB201" s="14" t="s">
        <v>2399</v>
      </c>
      <c r="AH201" s="13" t="str" cm="1">
        <f t="array" ref="AH201">IFERROR("[" &amp; _xlfn.TEXTJOIN(",", TRUE, _xlfn._xlws.FILTER(Deputies!$G:$G, Deputies!$B:$B = A201)) &amp; "]", "")</f>
        <v/>
      </c>
      <c r="AI201" s="13" t="str" cm="1">
        <f t="array" ref="AI201">IFERROR("[" &amp; _xlfn.TEXTJOIN(",", TRUE, _xlfn._xlws.FILTER(Vessels!$O:$O, Vessels!$B:$B = A201)) &amp; "]", "")</f>
        <v>[{"type": "ship","name": "","tonnage": "34","owners": "","master": "","mariners_per_vessel": "","boys": "","fishermen_per_vessel": "","notes": ""}]</v>
      </c>
    </row>
    <row r="202" spans="1:35" x14ac:dyDescent="0.25">
      <c r="A202" s="14">
        <v>201</v>
      </c>
      <c r="B202" s="13">
        <v>45</v>
      </c>
      <c r="C202" s="13">
        <f>VLOOKUP(B202,Counties!A:D,2)</f>
        <v>21</v>
      </c>
      <c r="D202" s="14">
        <v>122</v>
      </c>
      <c r="E202" s="25" t="s">
        <v>342</v>
      </c>
      <c r="G202" s="25">
        <v>37</v>
      </c>
      <c r="Q202" s="15" t="s">
        <v>355</v>
      </c>
      <c r="R202" s="12" t="s">
        <v>1393</v>
      </c>
      <c r="X202" s="14">
        <v>87</v>
      </c>
      <c r="Y202" s="14">
        <v>87</v>
      </c>
      <c r="AA202" s="14">
        <v>28</v>
      </c>
      <c r="AB202" s="14">
        <v>28</v>
      </c>
      <c r="AH202" s="13" t="str" cm="1">
        <f t="array" ref="AH202">IFERROR("[" &amp; _xlfn.TEXTJOIN(",", TRUE, _xlfn._xlws.FILTER(Deputies!$G:$G, Deputies!$B:$B = A202)) &amp; "]", "")</f>
        <v/>
      </c>
      <c r="AI202" s="13" t="str" cm="1">
        <f t="array" ref="AI202">IFERROR("[" &amp; _xlfn.TEXTJOIN(",", TRUE, _xlfn._xlws.FILTER(Vessels!$O:$O, Vessels!$B:$B = A202)) &amp; "]", "")</f>
        <v>[{"type": "ship","name": "","tonnage": "120","owners": "","master": "","mariners_per_vessel": "","boys": "","fishermen_per_vessel": "","notes": ""},{"type": "ship","name": "","tonnage": "70","owners": "","master": "","mariners_per_vessel": "","boys": "","fishermen_per_vessel": "","notes": ""},{"type": "ship","name": "","tonnage": "70","owners": "","master": "","mariners_per_vessel": "","boys": "","fishermen_per_vessel": "","notes": ""},{"type": "ship","name": "","tonnage": "45","owners": "","master": "","mariners_per_vessel": "","boys": "","fishermen_per_vessel": "","notes": ""},{"type": "crayer","name": "","tonnage": "30","owners":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203" spans="1:35" x14ac:dyDescent="0.25">
      <c r="A203" s="14">
        <v>202</v>
      </c>
      <c r="B203" s="13">
        <v>45</v>
      </c>
      <c r="C203" s="13">
        <f>VLOOKUP(B203,Counties!A:D,2)</f>
        <v>21</v>
      </c>
      <c r="D203" s="14">
        <v>122</v>
      </c>
      <c r="E203" s="25" t="s">
        <v>1490</v>
      </c>
      <c r="G203" s="25">
        <v>778</v>
      </c>
      <c r="Q203" s="15" t="s">
        <v>355</v>
      </c>
      <c r="R203" s="12" t="s">
        <v>1393</v>
      </c>
      <c r="X203" s="14">
        <v>4</v>
      </c>
      <c r="Y203" s="14">
        <v>4</v>
      </c>
      <c r="AA203" s="14">
        <v>6</v>
      </c>
      <c r="AB203" s="14">
        <v>6</v>
      </c>
      <c r="AH203" s="13" t="str" cm="1">
        <f t="array" ref="AH203">IFERROR("[" &amp; _xlfn.TEXTJOIN(",", TRUE, _xlfn._xlws.FILTER(Deputies!$G:$G, Deputies!$B:$B = A203)) &amp; "]", "")</f>
        <v/>
      </c>
      <c r="AI203" s="13" t="str" cm="1">
        <f t="array" ref="AI203">IFERROR("[" &amp; _xlfn.TEXTJOIN(",", TRUE, _xlfn._xlws.FILTER(Vessels!$O:$O, Vessels!$B:$B = A203))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204" spans="1:35" x14ac:dyDescent="0.25">
      <c r="A204" s="14">
        <v>203</v>
      </c>
      <c r="B204" s="13">
        <v>45</v>
      </c>
      <c r="C204" s="13">
        <f>VLOOKUP(B204,Counties!A:D,2)</f>
        <v>21</v>
      </c>
      <c r="D204" s="14">
        <v>122</v>
      </c>
      <c r="E204" s="25" t="s">
        <v>1491</v>
      </c>
      <c r="G204" s="25">
        <v>779</v>
      </c>
      <c r="Q204" s="15" t="s">
        <v>355</v>
      </c>
      <c r="R204" s="12" t="s">
        <v>1393</v>
      </c>
      <c r="V204" s="14">
        <v>19</v>
      </c>
      <c r="Y204" s="14" t="s">
        <v>2399</v>
      </c>
      <c r="AB204" s="14" t="s">
        <v>2399</v>
      </c>
      <c r="AH204" s="13" t="str" cm="1">
        <f t="array" ref="AH204">IFERROR("[" &amp; _xlfn.TEXTJOIN(",", TRUE, _xlfn._xlws.FILTER(Deputies!$G:$G, Deputies!$B:$B = A204)) &amp; "]", "")</f>
        <v/>
      </c>
      <c r="AI204" s="13" t="str" cm="1">
        <f t="array" ref="AI204">IFERROR("[" &amp; _xlfn.TEXTJOIN(",", TRUE, _xlfn._xlws.FILTER(Vessels!$O:$O, Vessels!$B:$B = A204))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205" spans="1:35" s="29" customFormat="1" x14ac:dyDescent="0.25">
      <c r="A205" s="28">
        <v>204</v>
      </c>
      <c r="B205" s="29">
        <v>45</v>
      </c>
      <c r="C205" s="29">
        <f>VLOOKUP(B205,Counties!A:D,2)</f>
        <v>21</v>
      </c>
      <c r="D205" s="28">
        <v>122</v>
      </c>
      <c r="E205" s="30" t="s">
        <v>1492</v>
      </c>
      <c r="H205" s="21"/>
      <c r="L205" s="28"/>
      <c r="M205" s="28"/>
      <c r="N205" s="28"/>
      <c r="O205" s="28"/>
      <c r="P205" s="28"/>
      <c r="Q205" s="31"/>
      <c r="R205" s="32"/>
      <c r="S205" s="32"/>
      <c r="T205" s="31"/>
      <c r="U205" s="28"/>
      <c r="V205" s="28">
        <v>976</v>
      </c>
      <c r="W205" s="28"/>
      <c r="X205" s="28"/>
      <c r="Y205" s="14" t="s">
        <v>2399</v>
      </c>
      <c r="Z205" s="28"/>
      <c r="AA205" s="28"/>
      <c r="AB205" s="14" t="s">
        <v>2399</v>
      </c>
      <c r="AG205" s="33"/>
      <c r="AH205" s="13" t="str" cm="1">
        <f t="array" ref="AH205">IFERROR("[" &amp; _xlfn.TEXTJOIN(",", TRUE, _xlfn._xlws.FILTER(Deputies!$G:$G, Deputies!$B:$B = A205)) &amp; "]", "")</f>
        <v>[{"title": "","forename": "","surname": ""}]</v>
      </c>
      <c r="AI205" s="13" t="str" cm="1">
        <f t="array" ref="AI205">IFERROR("[" &amp; _xlfn.TEXTJOIN(",", TRUE, _xlfn._xlws.FILTER(Vessels!$O:$O, Vessels!$B:$B = A205)) &amp; "]", "")</f>
        <v>[{"type":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v>
      </c>
    </row>
    <row r="206" spans="1:35" s="35" customFormat="1" x14ac:dyDescent="0.25">
      <c r="A206" s="34">
        <v>205</v>
      </c>
      <c r="B206" s="35">
        <v>47</v>
      </c>
      <c r="C206" s="35">
        <f>VLOOKUP(B206,Counties!A:D,2)</f>
        <v>45</v>
      </c>
      <c r="D206" s="34">
        <v>124</v>
      </c>
      <c r="E206" s="35" t="s">
        <v>1505</v>
      </c>
      <c r="H206" s="36"/>
      <c r="L206" s="34"/>
      <c r="M206" s="34"/>
      <c r="N206" s="34"/>
      <c r="O206" s="34"/>
      <c r="P206" s="34"/>
      <c r="Q206" s="37"/>
      <c r="R206" s="38" t="s">
        <v>1524</v>
      </c>
      <c r="S206" s="38"/>
      <c r="T206" s="37"/>
      <c r="U206" s="34"/>
      <c r="V206" s="34">
        <v>0</v>
      </c>
      <c r="W206" s="34"/>
      <c r="X206" s="34"/>
      <c r="Y206" s="14" t="s">
        <v>2399</v>
      </c>
      <c r="Z206" s="34"/>
      <c r="AA206" s="34"/>
      <c r="AB206" s="14" t="s">
        <v>2399</v>
      </c>
      <c r="AG206" s="39"/>
      <c r="AH206" s="13" t="str" cm="1">
        <f t="array" ref="AH206">IFERROR("[" &amp; _xlfn.TEXTJOIN(",", TRUE, _xlfn._xlws.FILTER(Deputies!$G:$G, Deputies!$B:$B = A206)) &amp; "]", "")</f>
        <v>[{"title": "","forename": "Robert","surname": "a Wood"},{"title": "","forename": "John","surname": "a Wood"},{"title": "","forename": "John","surname": "Frenche"},{"title": "","forename": "Robert","surname": "Webbe"}]</v>
      </c>
      <c r="AI206" s="13" t="str" cm="1">
        <f t="array" ref="AI206">IFERROR("[" &amp; _xlfn.TEXTJOIN(",", TRUE, _xlfn._xlws.FILTER(Vessels!$O:$O, Vessels!$B:$B = A206)) &amp; "]", "")</f>
        <v/>
      </c>
    </row>
    <row r="207" spans="1:35" x14ac:dyDescent="0.25">
      <c r="A207" s="14">
        <v>206</v>
      </c>
      <c r="B207" s="13">
        <v>47</v>
      </c>
      <c r="C207" s="13">
        <f>VLOOKUP(B207,Counties!A:D,2)</f>
        <v>45</v>
      </c>
      <c r="D207" s="14">
        <v>124</v>
      </c>
      <c r="E207" s="25" t="s">
        <v>1506</v>
      </c>
      <c r="G207" s="25">
        <v>347</v>
      </c>
      <c r="I207" s="13" t="s">
        <v>1506</v>
      </c>
      <c r="L207" s="14">
        <v>38</v>
      </c>
      <c r="Q207" s="15" t="s">
        <v>355</v>
      </c>
      <c r="R207" s="12" t="s">
        <v>1524</v>
      </c>
      <c r="X207" s="14">
        <v>0</v>
      </c>
      <c r="Y207" s="14" t="s">
        <v>2399</v>
      </c>
      <c r="AA207" s="14">
        <v>7</v>
      </c>
      <c r="AB207" s="14">
        <v>14</v>
      </c>
      <c r="AH207" s="13" t="str" cm="1">
        <f t="array" ref="AH207">IFERROR("[" &amp; _xlfn.TEXTJOIN(",", TRUE, _xlfn._xlws.FILTER(Deputies!$G:$G, Deputies!$B:$B = A207)) &amp; "]", "")</f>
        <v>[{"title": "","forename": "Richard","surname": "Elphicke"},{"title": "","forename": "Richard","surname": "Payne"},{"title": "","forename": "Hugh","surname": "Elphycke"}]</v>
      </c>
      <c r="AI207" s="13" t="str" cm="1">
        <f t="array" ref="AI207">IFERROR("[" &amp; _xlfn.TEXTJOIN(",", TRUE, _xlfn._xlws.FILTER(Vessels!$O:$O, Vessels!$B:$B = A207)) &amp; "]", "")</f>
        <v>[{"type": "boat","name": "Thessell","tonnage": "2","owners": "Edward Henlye","master": "","mariners_per_vessel": "","boys": "","fishermen_per_vessel": "7","notes": ""}]</v>
      </c>
    </row>
    <row r="208" spans="1:35" s="35" customFormat="1" x14ac:dyDescent="0.25">
      <c r="A208" s="34">
        <v>207</v>
      </c>
      <c r="B208" s="35">
        <v>47</v>
      </c>
      <c r="C208" s="35">
        <f>VLOOKUP(B208,Counties!A:D,2)</f>
        <v>45</v>
      </c>
      <c r="D208" s="34">
        <v>125</v>
      </c>
      <c r="E208" s="35" t="s">
        <v>1514</v>
      </c>
      <c r="H208" s="36"/>
      <c r="L208" s="34"/>
      <c r="M208" s="34"/>
      <c r="N208" s="34"/>
      <c r="O208" s="34"/>
      <c r="P208" s="34"/>
      <c r="Q208" s="37"/>
      <c r="R208" s="38" t="s">
        <v>1524</v>
      </c>
      <c r="S208" s="38"/>
      <c r="T208" s="37"/>
      <c r="U208" s="34"/>
      <c r="V208" s="34"/>
      <c r="W208" s="34"/>
      <c r="X208" s="34"/>
      <c r="Y208" s="14" t="s">
        <v>2399</v>
      </c>
      <c r="Z208" s="34"/>
      <c r="AA208" s="34"/>
      <c r="AB208" s="14" t="s">
        <v>2399</v>
      </c>
      <c r="AG208" s="39"/>
      <c r="AH208" s="13" t="str" cm="1">
        <f t="array" ref="AH208">IFERROR("[" &amp; _xlfn.TEXTJOIN(",", TRUE, _xlfn._xlws.FILTER(Deputies!$G:$G, Deputies!$B:$B = A208)) &amp; "]", "")</f>
        <v>[{"title": "","forename": "Richard","surname": "a Brooke"},{"title": "","forename": "John","surname": "a Broke"},{"title": "","forename": "Thomas","surname": "Duke"}]</v>
      </c>
      <c r="AI208" s="13" t="str" cm="1">
        <f t="array" ref="AI208">IFERROR("[" &amp; _xlfn.TEXTJOIN(",", TRUE, _xlfn._xlws.FILTER(Vessels!$O:$O, Vessels!$B:$B = A208)) &amp; "]", "")</f>
        <v/>
      </c>
    </row>
    <row r="209" spans="1:35" x14ac:dyDescent="0.25">
      <c r="A209" s="14" t="s">
        <v>2318</v>
      </c>
      <c r="B209" s="13">
        <v>47</v>
      </c>
      <c r="C209" s="13">
        <f>VLOOKUP(B209,Counties!A:D,2)</f>
        <v>45</v>
      </c>
      <c r="D209" s="14">
        <v>125</v>
      </c>
      <c r="E209" s="25" t="s">
        <v>2317</v>
      </c>
      <c r="G209" s="25">
        <v>669</v>
      </c>
      <c r="K209" s="13">
        <v>0</v>
      </c>
      <c r="Q209" s="15" t="s">
        <v>355</v>
      </c>
      <c r="R209" s="12" t="s">
        <v>1524</v>
      </c>
      <c r="T209" s="15" t="s">
        <v>481</v>
      </c>
      <c r="U209" s="14">
        <v>0</v>
      </c>
      <c r="V209" s="14">
        <v>0</v>
      </c>
      <c r="Y209" s="14" t="s">
        <v>2399</v>
      </c>
      <c r="AB209" s="14" t="s">
        <v>2399</v>
      </c>
      <c r="AH209" s="13" t="str" cm="1">
        <f t="array" ref="AH209">IFERROR("[" &amp; _xlfn.TEXTJOIN(",", TRUE, _xlfn._xlws.FILTER(Deputies!$G:$G, Deputies!$B:$B = A209)) &amp; "]", "")</f>
        <v/>
      </c>
      <c r="AI209" s="13" t="str" cm="1">
        <f t="array" ref="AI209">IFERROR("[" &amp; _xlfn.TEXTJOIN(",", TRUE, _xlfn._xlws.FILTER(Vessels!$O:$O, Vessels!$B:$B = A209)) &amp; "]", "")</f>
        <v/>
      </c>
    </row>
    <row r="210" spans="1:35" s="35" customFormat="1" x14ac:dyDescent="0.25">
      <c r="A210" s="34">
        <v>208</v>
      </c>
      <c r="B210" s="35">
        <v>47</v>
      </c>
      <c r="C210" s="35">
        <f>VLOOKUP(B210,Counties!A:D,2)</f>
        <v>45</v>
      </c>
      <c r="D210" s="34">
        <v>125</v>
      </c>
      <c r="E210" s="35" t="s">
        <v>1518</v>
      </c>
      <c r="H210" s="36"/>
      <c r="L210" s="34"/>
      <c r="M210" s="34"/>
      <c r="N210" s="34"/>
      <c r="O210" s="34"/>
      <c r="P210" s="34"/>
      <c r="Q210" s="37"/>
      <c r="R210" s="38" t="s">
        <v>1524</v>
      </c>
      <c r="S210" s="38"/>
      <c r="T210" s="37"/>
      <c r="U210" s="34"/>
      <c r="V210" s="34"/>
      <c r="W210" s="34"/>
      <c r="X210" s="34">
        <v>0</v>
      </c>
      <c r="Y210" s="14" t="s">
        <v>2399</v>
      </c>
      <c r="Z210" s="34"/>
      <c r="AA210" s="34">
        <v>0</v>
      </c>
      <c r="AB210" s="14" t="s">
        <v>2399</v>
      </c>
      <c r="AG210" s="39"/>
      <c r="AH210" s="13" t="str" cm="1">
        <f t="array" ref="AH210">IFERROR("[" &amp; _xlfn.TEXTJOIN(",", TRUE, _xlfn._xlws.FILTER(Deputies!$G:$G, Deputies!$B:$B = A210)) &amp; "]", "")</f>
        <v>[{"title": "","forename": "Walter","surname": "Holmwood"},{"title": "","forename": "Robert","surname": "Rychemond"},{"title": "","forename": "Robert","surname": "Howell"},{"title": "","forename": "Richard","surname": "Tompsett"},{"title": "","forename": "Richard","surname": "a Wood"}]</v>
      </c>
      <c r="AI210" s="13" t="str" cm="1">
        <f t="array" ref="AI210">IFERROR("[" &amp; _xlfn.TEXTJOIN(",", TRUE, _xlfn._xlws.FILTER(Vessels!$O:$O, Vessels!$B:$B = A210)) &amp; "]", "")</f>
        <v/>
      </c>
    </row>
    <row r="211" spans="1:35" x14ac:dyDescent="0.25">
      <c r="A211" s="14" t="s">
        <v>2319</v>
      </c>
      <c r="B211" s="13">
        <v>47</v>
      </c>
      <c r="C211" s="13">
        <f>VLOOKUP(B211,Counties!A:D,2)</f>
        <v>45</v>
      </c>
      <c r="D211" s="14">
        <v>125</v>
      </c>
      <c r="E211" s="25" t="s">
        <v>2321</v>
      </c>
      <c r="F211" s="25" t="s">
        <v>2324</v>
      </c>
      <c r="G211" s="25">
        <v>670</v>
      </c>
      <c r="K211" s="13">
        <v>0</v>
      </c>
      <c r="Q211" s="15" t="s">
        <v>355</v>
      </c>
      <c r="R211" s="12" t="s">
        <v>1524</v>
      </c>
      <c r="T211" s="15" t="s">
        <v>481</v>
      </c>
      <c r="U211" s="14">
        <v>0</v>
      </c>
      <c r="V211" s="14">
        <v>0</v>
      </c>
      <c r="Y211" s="14" t="s">
        <v>2399</v>
      </c>
      <c r="AB211" s="14" t="s">
        <v>2399</v>
      </c>
      <c r="AH211" s="13" t="str" cm="1">
        <f t="array" ref="AH211">IFERROR("[" &amp; _xlfn.TEXTJOIN(",", TRUE, _xlfn._xlws.FILTER(Deputies!$G:$G, Deputies!$B:$B = A211)) &amp; "]", "")</f>
        <v/>
      </c>
      <c r="AI211" s="13" t="str" cm="1">
        <f t="array" ref="AI211">IFERROR("[" &amp; _xlfn.TEXTJOIN(",", TRUE, _xlfn._xlws.FILTER(Vessels!$O:$O, Vessels!$B:$B = A211)) &amp; "]", "")</f>
        <v/>
      </c>
    </row>
    <row r="212" spans="1:35" x14ac:dyDescent="0.25">
      <c r="A212" s="14" t="s">
        <v>2320</v>
      </c>
      <c r="B212" s="13">
        <v>47</v>
      </c>
      <c r="C212" s="13">
        <f>VLOOKUP(B212,Counties!A:D,2)</f>
        <v>45</v>
      </c>
      <c r="D212" s="14">
        <v>125</v>
      </c>
      <c r="E212" s="25" t="s">
        <v>2322</v>
      </c>
      <c r="F212" s="25" t="s">
        <v>2323</v>
      </c>
      <c r="G212" s="25">
        <v>371</v>
      </c>
      <c r="K212" s="13">
        <v>0</v>
      </c>
      <c r="Q212" s="15" t="s">
        <v>355</v>
      </c>
      <c r="R212" s="12" t="s">
        <v>1524</v>
      </c>
      <c r="T212" s="15" t="s">
        <v>481</v>
      </c>
      <c r="U212" s="14">
        <v>0</v>
      </c>
      <c r="V212" s="14">
        <v>0</v>
      </c>
      <c r="Y212" s="14" t="s">
        <v>2399</v>
      </c>
      <c r="AB212" s="14" t="s">
        <v>2399</v>
      </c>
      <c r="AH212" s="13" t="str" cm="1">
        <f t="array" ref="AH212">IFERROR("[" &amp; _xlfn.TEXTJOIN(",", TRUE, _xlfn._xlws.FILTER(Deputies!$G:$G, Deputies!$B:$B = A212)) &amp; "]", "")</f>
        <v/>
      </c>
      <c r="AI212" s="13" t="str" cm="1">
        <f t="array" ref="AI212">IFERROR("[" &amp; _xlfn.TEXTJOIN(",", TRUE, _xlfn._xlws.FILTER(Vessels!$O:$O, Vessels!$B:$B = A212)) &amp; "]", "")</f>
        <v/>
      </c>
    </row>
    <row r="213" spans="1:35" x14ac:dyDescent="0.25">
      <c r="A213" s="14">
        <v>209</v>
      </c>
      <c r="B213" s="13">
        <v>47</v>
      </c>
      <c r="C213" s="13">
        <f>VLOOKUP(B213,Counties!A:D,2)</f>
        <v>45</v>
      </c>
      <c r="D213" s="14">
        <v>125</v>
      </c>
      <c r="E213" s="25" t="s">
        <v>2325</v>
      </c>
      <c r="F213" s="25" t="s">
        <v>1523</v>
      </c>
      <c r="G213" s="25">
        <v>70</v>
      </c>
      <c r="I213" s="13" t="s">
        <v>1523</v>
      </c>
      <c r="L213" s="14">
        <v>141</v>
      </c>
      <c r="Q213" s="15" t="s">
        <v>355</v>
      </c>
      <c r="R213" s="12" t="s">
        <v>1524</v>
      </c>
      <c r="Y213" s="14" t="s">
        <v>2399</v>
      </c>
      <c r="AA213" s="14">
        <v>12</v>
      </c>
      <c r="AB213" s="14">
        <v>12</v>
      </c>
      <c r="AH213" s="13" t="str" cm="1">
        <f t="array" ref="AH213">IFERROR("[" &amp; _xlfn.TEXTJOIN(",", TRUE, _xlfn._xlws.FILTER(Deputies!$G:$G, Deputies!$B:$B = A213)) &amp; "]", "")</f>
        <v>[{"title": "","forename": "William","surname": "Edwards"},{"title": "","forename": "John","surname": "Lannester*"},{"title": "","forename": "Richard","surname": "Payne"},{"title": "","forename": "Lawrence","surname": "Fennell"}]</v>
      </c>
      <c r="AI213" s="13" t="str" cm="1">
        <f t="array" ref="AI213">IFERROR("[" &amp; _xlfn.TEXTJOIN(",", TRUE, _xlfn._xlws.FILTER(Vessels!$O:$O, Vessels!$B:$B = A213)) &amp; "]", "")</f>
        <v>[{"type": "boat","name": "Peter","tonnage": "9","owners": "John Lusye, John Hochyn","master": "","mariners_per_vessel": "","boys": "","fishermen_per_vessel": "","notes": ""},{"type": "boat","name": "Leonard","tonnage": "4","owners": "John Lusye, John Hochyn","master": "","mariners_per_vessel": "","boys": "","fishermen_per_vessel": "","notes": ""},{"type": "boat","name": "Nycholas","tonnage": "9","owners": "John Seall, John Funell, John Holl","master": "","mariners_per_vessel": "","boys": "","fishermen_per_vessel": "","notes": ""},{"type": "boat","name": "John","tonnage": "3","owners": "John Funell, John Holl","master": "","mariners_per_vessel": "","boys": "","fishermen_per_vessel": "","notes": ""}]</v>
      </c>
    </row>
    <row r="214" spans="1:35" x14ac:dyDescent="0.25">
      <c r="A214" s="14">
        <v>210</v>
      </c>
      <c r="B214" s="13">
        <v>47</v>
      </c>
      <c r="C214" s="13">
        <f>VLOOKUP(B214,Counties!A:D,2)</f>
        <v>45</v>
      </c>
      <c r="D214" s="14">
        <v>125</v>
      </c>
      <c r="E214" s="25" t="s">
        <v>2327</v>
      </c>
      <c r="F214" s="25" t="s">
        <v>1532</v>
      </c>
      <c r="G214" s="25">
        <v>290</v>
      </c>
      <c r="L214" s="14">
        <v>67</v>
      </c>
      <c r="Q214" s="15" t="s">
        <v>355</v>
      </c>
      <c r="R214" s="12" t="s">
        <v>1524</v>
      </c>
      <c r="T214" s="15" t="s">
        <v>481</v>
      </c>
      <c r="U214" s="14">
        <v>0</v>
      </c>
      <c r="V214" s="14">
        <v>0</v>
      </c>
      <c r="Y214" s="14" t="s">
        <v>2399</v>
      </c>
      <c r="AB214" s="14" t="s">
        <v>2399</v>
      </c>
      <c r="AH214" s="13" t="str" cm="1">
        <f t="array" ref="AH214">IFERROR("[" &amp; _xlfn.TEXTJOIN(",", TRUE, _xlfn._xlws.FILTER(Deputies!$G:$G, Deputies!$B:$B = A214)) &amp; "]", "")</f>
        <v>[{"title": "","forename": "John","surname": "Howell"},{"title": "","forename": "John","surname": "Patchinge"},{"title": "","forename": "Henry","surname": "Norton"}]</v>
      </c>
      <c r="AI214" s="13" t="str" cm="1">
        <f t="array" ref="AI214">IFERROR("[" &amp; _xlfn.TEXTJOIN(",", TRUE, _xlfn._xlws.FILTER(Vessels!$O:$O, Vessels!$B:$B = A214)) &amp; "]", "")</f>
        <v/>
      </c>
    </row>
    <row r="215" spans="1:35" x14ac:dyDescent="0.25">
      <c r="A215" s="14">
        <v>211</v>
      </c>
      <c r="B215" s="13">
        <v>47</v>
      </c>
      <c r="C215" s="13">
        <f>VLOOKUP(B215,Counties!A:D,2)</f>
        <v>45</v>
      </c>
      <c r="D215" s="14">
        <v>126</v>
      </c>
      <c r="E215" s="25" t="s">
        <v>2344</v>
      </c>
      <c r="F215" s="25" t="s">
        <v>1535</v>
      </c>
      <c r="G215" s="25">
        <v>634</v>
      </c>
      <c r="Q215" s="15" t="s">
        <v>355</v>
      </c>
      <c r="R215" s="12" t="s">
        <v>1524</v>
      </c>
      <c r="T215" s="15" t="s">
        <v>481</v>
      </c>
      <c r="U215" s="14">
        <v>0</v>
      </c>
      <c r="V215" s="14">
        <v>0</v>
      </c>
      <c r="Y215" s="14" t="s">
        <v>2399</v>
      </c>
      <c r="AB215" s="14" t="s">
        <v>2399</v>
      </c>
      <c r="AH215" s="13" t="str" cm="1">
        <f t="array" ref="AH215">IFERROR("[" &amp; _xlfn.TEXTJOIN(",", TRUE, _xlfn._xlws.FILTER(Deputies!$G:$G, Deputies!$B:$B = A215)) &amp; "]", "")</f>
        <v>[{"title": "","forename": "Richard","surname": "Burkeham"},{"title": "","forename": "William","surname": "Woode"},{"title": "","forename": "Thomas","surname": "Aneston"},{"title": "","forename": "William","surname": "A Soll"},{"title": "","forename": "William","surname": "Smythe"},{"title": "","forename": "Richard","surname": "a Webe*"}]</v>
      </c>
      <c r="AI215" s="13" t="str" cm="1">
        <f t="array" ref="AI215">IFERROR("[" &amp; _xlfn.TEXTJOIN(",", TRUE, _xlfn._xlws.FILTER(Vessels!$O:$O, Vessels!$B:$B = A215)) &amp; "]", "")</f>
        <v/>
      </c>
    </row>
    <row r="216" spans="1:35" ht="30" x14ac:dyDescent="0.25">
      <c r="A216" s="14">
        <v>212</v>
      </c>
      <c r="B216" s="13">
        <v>47</v>
      </c>
      <c r="C216" s="13">
        <f>VLOOKUP(B216,Counties!A:D,2)</f>
        <v>45</v>
      </c>
      <c r="D216" s="14">
        <v>126</v>
      </c>
      <c r="E216" s="25" t="s">
        <v>2329</v>
      </c>
      <c r="F216" s="25" t="s">
        <v>1541</v>
      </c>
      <c r="G216" s="25">
        <v>330</v>
      </c>
      <c r="L216" s="14">
        <v>280</v>
      </c>
      <c r="Q216" s="15" t="s">
        <v>355</v>
      </c>
      <c r="R216" s="12" t="s">
        <v>1524</v>
      </c>
      <c r="X216" s="14">
        <v>16</v>
      </c>
      <c r="Y216" s="14">
        <v>16</v>
      </c>
      <c r="Z216" s="14">
        <v>20</v>
      </c>
      <c r="AA216" s="14">
        <v>203</v>
      </c>
      <c r="AB216" s="14">
        <v>203</v>
      </c>
      <c r="AG216" s="8" t="s">
        <v>1592</v>
      </c>
      <c r="AH216" s="13" t="str" cm="1">
        <f t="array" ref="AH216">IFERROR("[" &amp; _xlfn.TEXTJOIN(",", TRUE, _xlfn._xlws.FILTER(Deputies!$G:$G, Deputies!$B:$B = A216)) &amp; "]", "")</f>
        <v>[{"title": "","forename": "William","surname": "Nashe"},{"title": "","forename": "John","surname": "Freman"},{"title": "","forename": "John","surname": "Hollond"},{"title": "","forename": "Edmond","surname": "Smythe"},{"title": "","forename": "James","surname": "Breame"},{"title": "","forename": "Stephen","surname": "Dowle"}]</v>
      </c>
      <c r="AI216" s="13" t="str" cm="1">
        <f t="array" ref="AI216">IFERROR("[" &amp; _xlfn.TEXTJOIN(",", TRUE, _xlfn._xlws.FILTER(Vessels!$O:$O, Vessels!$B:$B = A216)) &amp; "]", "")</f>
        <v>[{"type": "barque/crayer","name": "Barnaby","tonnage": "50","owners": "Richard Fayrewether","master": "","mariners_per_vessel": "","boys": "","fishermen_per_vessel": "","notes": ""},{"type": "barque/crayer","name": "Mary Benett","tonnage": "50","owners": "Thomas Lake, John Bodye, Henry Tought, Thomas Love","master": "","mariners_per_vessel": "","boys": "","fishermen_per_vessel": "","notes": ""},{"type": "barque/crayer","name": "Peater","tonnage": "40","owners": "John Bennett","master": "","mariners_per_vessel": "","boys": "","fishermen_per_vessel": "","notes": ""},{"type": "barque/crayer","name": "Bartalmew","tonnage": "45","owners": "Robert Waye","master": "","mariners_per_vessel": "","boys": "","fishermen_per_vessel": "","notes": ""},{"type": "barque/crayer","name": "Mayflower","tonnage": "40","owners": "Richard Fayrewether, William Smythe, Robert Bever","master": "","mariners_per_vessel": "","boys": "","fishermen_per_vessel": "","notes": ""},{"type": "barque/crayer","name": "John","tonnage": "40","owners": "John Bennett, Richard Browne, John Dalerye, Henry Bosome, John Conye","master": "","mariners_per_vessel": "","boys": "","fishermen_per_vessel": "","notes": ""},{"type": "barque/crayer","name": "Jhesus","tonnage": "40","owners": "John Hylles","master": "","mariners_per_vessel": "","boys": "","fishermen_per_vessel": "","notes": "Fishing boat"},{"type": "boat","name": "Peater","tonnage": "20","owners": "Gromboll Kythe, Thomas Palmer","master": "","mariners_per_vessel": "","boys": "","fishermen_per_vessel": "","notes": ""},{"type": "boat","name": "Marye","tonnage": "18","owners": "John Benett, Edward Wood","master": "","mariners_per_vessel": "","boys": "","fishermen_per_vessel": "","notes": ""},{"type": "boat","name": "Marye and John","tonnage": "15","owners": "John Bodye, Thomas Love","master": "","mariners_per_vessel": "","boys": "","fishermen_per_vessel": "","notes": ""},{"type": "boat","name": "Peater","tonnage": "15","owners": "John Jefferye, John Conye, Markes Sarient*","master": "","mariners_per_vessel": "","boys": "","fishermen_per_vessel": "","notes": ""},{"type": "boat","name": "Mylle","tonnage": "17","owners": "John Gats, John Gylbert","master": "","mariners_per_vessel": "","boys": "","fishermen_per_vessel": "","notes": ""},{"type": "boat","name": "Polle","tonnage": "12","owners": "Henry Gladwyn","master": "","mariners_per_vessel": "","boys": "","fishermen_per_vessel": "","notes": ""},{"type": "boat","name": "George","tonnage": "12","owners": "Henry Tofte","master": "","mariners_per_vessel": "","boys": "","fishermen_per_vessel": "","notes": ""},{"type": "boat","name": "Spedewell","tonnage": "10","owners": "William Lackett","master": "","mariners_per_vessel": "","boys": "","fishermen_per_vessel": "","notes": ""},{"type": "boat","name": "Barnabe","tonnage": "10","owners": "William Stenyer, Robert Tought","master": "","mariners_per_vessel": "","boys": "","fishermen_per_vessel": "","notes": ""},{"type": "boat","name": "Wyngfild","tonnage": "10","owners": "John Toge, Thomas Mott, John Gawyn","master": "","mariners_per_vessel": "","boys": "","fishermen_per_vessel": "","notes": ""},{"type": "boat","name": "Nicholas","tonnage": "8","owners": "Thomas Rowland","master": "","mariners_per_vessel": "","boys": "","fishermen_per_vessel": "","notes": ""},{"type": "boat","name": "Thomas","tonnage": "8","owners": "John Bennett","master": "","mariners_per_vessel": "","boys": "","fishermen_per_vessel": "","notes": ""},{"type": "boat","name": "Martyn","tonnage": "8","owners": "Gromboll Kythe, John Bennett, Edward Woode","master": "","mariners_per_vessel": "","boys": "","fishermen_per_vessel": "","notes": ""},{"type": "boat","name": "Grace of God","tonnage": "7","owners": "Richard Browne, John Browne","master": "","mariners_per_vessel": "","boys": "","fishermen_per_vessel": "","notes": ""},{"type": "boat","name": "Peater","tonnage": "8","owners": "Richard Browne, Richard Pensongill","master": "","mariners_per_vessel": "","boys": "","fishermen_per_vessel": "","notes": ""},{"type": "boat","name": "Peter","tonnage": "8","owners": "William Mychell, John a Mere","master": "","mariners_per_vessel": "","boys": "","fishermen_per_vessel": "","notes": ""},{"type": "boat","name": "Lake","tonnage": "6","owners": "John Bodye","master": "","mariners_per_vessel": "","boys": "","fishermen_per_vessel": "","notes": ""},{"type": "boat","name": "Stephin","tonnage": "6","owners": "Gromboll Kythe, Thomas Palmer, John Bosome","master": "","mariners_per_vessel": "","boys": "","fishermen_per_vessel": "","notes": ""},{"type": "boat","name": "Fenyx","tonnage": "5","owners": "John Gawyn, Richard Hyde","master": "","mariners_per_vessel": "","boys": "","fishermen_per_vessel": "","notes": ""},{"type": "boat","name": "Anne","tonnage": "5","owners": "Gromboll Kythe, Robert Kythe","master": "","mariners_per_vessel": "","boys": "","fishermen_per_vessel": "","notes": ""},{"type": "boat","name": "Plenty","tonnage": "5","owners": "John Awsten, Richard Pensogill","master": "","mariners_per_vessel": "","boys": "","fishermen_per_vessel": "","notes": ""},{"type": "boat","name": "Blacke Doge","tonnage": "6","owners": "Henry Tought, Markes Tought","master": "","mariners_per_vessel": "","boys": "","fishermen_per_vessel": "","notes": ""},{"type": "boat","name": "Peter","tonnage": "5","owners": "Henry Bosome, John Hycks","master": "","mariners_per_vessel": "","boys": "","fishermen_per_vessel": "","notes": ""},{"type": "boat","name": "Wyngfyld","tonnage": "6","owners": "Stephen Mydelton, Robert Wrythe","master": "","mariners_per_vessel": "","boys": "","fishermen_per_vessel": "","notes": ""},{"type": "boat","name": "Grace of God","tonnage": "15","owners": "Richard Bayley, Henry Gladwyn","master": "","mariners_per_vessel": "","boys": "","fishermen_per_vessel": "","notes": ""}]</v>
      </c>
    </row>
    <row r="217" spans="1:35" x14ac:dyDescent="0.25">
      <c r="A217" s="14" t="s">
        <v>2328</v>
      </c>
      <c r="B217" s="13">
        <v>47</v>
      </c>
      <c r="C217" s="13">
        <f>VLOOKUP(B217,Counties!A:D,2)</f>
        <v>45</v>
      </c>
      <c r="D217" s="14">
        <v>126</v>
      </c>
      <c r="E217" s="25" t="s">
        <v>2330</v>
      </c>
      <c r="F217" s="25" t="s">
        <v>2330</v>
      </c>
      <c r="G217" s="25">
        <v>672</v>
      </c>
      <c r="K217" s="13">
        <v>0</v>
      </c>
      <c r="Q217" s="15" t="s">
        <v>355</v>
      </c>
      <c r="R217" s="12" t="s">
        <v>1524</v>
      </c>
      <c r="T217" s="15" t="s">
        <v>481</v>
      </c>
      <c r="U217" s="14">
        <v>0</v>
      </c>
      <c r="V217" s="14">
        <v>0</v>
      </c>
      <c r="Y217" s="14" t="s">
        <v>2399</v>
      </c>
      <c r="AB217" s="14" t="s">
        <v>2399</v>
      </c>
      <c r="AH217" s="13" t="str" cm="1">
        <f t="array" ref="AH217">IFERROR("[" &amp; _xlfn.TEXTJOIN(",", TRUE, _xlfn._xlws.FILTER(Deputies!$G:$G, Deputies!$B:$B = A217)) &amp; "]", "")</f>
        <v/>
      </c>
      <c r="AI217" s="13" t="str" cm="1">
        <f t="array" ref="AI217">IFERROR("[" &amp; _xlfn.TEXTJOIN(",", TRUE, _xlfn._xlws.FILTER(Vessels!$O:$O, Vessels!$B:$B = A217)) &amp; "]", "")</f>
        <v/>
      </c>
    </row>
    <row r="218" spans="1:35" x14ac:dyDescent="0.25">
      <c r="A218" s="14">
        <v>213</v>
      </c>
      <c r="B218" s="13">
        <v>47</v>
      </c>
      <c r="C218" s="13">
        <f>VLOOKUP(B218,Counties!A:D,2)</f>
        <v>45</v>
      </c>
      <c r="D218" s="14">
        <v>127</v>
      </c>
      <c r="E218" s="25" t="s">
        <v>1593</v>
      </c>
      <c r="G218" s="25">
        <v>673</v>
      </c>
      <c r="K218" s="13">
        <v>0</v>
      </c>
      <c r="Q218" s="15" t="s">
        <v>355</v>
      </c>
      <c r="R218" s="12" t="s">
        <v>1524</v>
      </c>
      <c r="T218" s="15" t="s">
        <v>481</v>
      </c>
      <c r="U218" s="14">
        <v>0</v>
      </c>
      <c r="V218" s="14">
        <v>0</v>
      </c>
      <c r="Y218" s="14" t="s">
        <v>2399</v>
      </c>
      <c r="AB218" s="14" t="s">
        <v>2399</v>
      </c>
      <c r="AH218" s="13" t="str" cm="1">
        <f t="array" ref="AH218">IFERROR("[" &amp; _xlfn.TEXTJOIN(",", TRUE, _xlfn._xlws.FILTER(Deputies!$G:$G, Deputies!$B:$B = A218)) &amp; "]", "")</f>
        <v>[{"title": "","forename": "John","surname": "Lunsford"},{"title": "","forename": "George","surname": "Wyddres"},{"title": "","forename": "Robert","surname": "Dryncker"},{"title": "","forename": "John","surname": "Fraye"},{"title": "","forename": "Robert","surname": "Tokeyr"}]</v>
      </c>
      <c r="AI218" s="13" t="str" cm="1">
        <f t="array" ref="AI218">IFERROR("[" &amp; _xlfn.TEXTJOIN(",", TRUE, _xlfn._xlws.FILTER(Vessels!$O:$O, Vessels!$B:$B = A218)) &amp; "]", "")</f>
        <v/>
      </c>
    </row>
    <row r="219" spans="1:35" x14ac:dyDescent="0.25">
      <c r="A219" s="14">
        <v>214</v>
      </c>
      <c r="B219" s="13">
        <v>47</v>
      </c>
      <c r="C219" s="13">
        <f>VLOOKUP(B219,Counties!A:D,2)</f>
        <v>45</v>
      </c>
      <c r="D219" s="14">
        <v>127</v>
      </c>
      <c r="E219" s="25" t="s">
        <v>2331</v>
      </c>
      <c r="F219" s="25" t="s">
        <v>1604</v>
      </c>
      <c r="G219" s="25">
        <v>317</v>
      </c>
      <c r="L219" s="14">
        <v>109</v>
      </c>
      <c r="Q219" s="15" t="s">
        <v>355</v>
      </c>
      <c r="R219" s="12" t="s">
        <v>1524</v>
      </c>
      <c r="X219" s="14">
        <v>10</v>
      </c>
      <c r="Y219" s="14">
        <v>10</v>
      </c>
      <c r="AA219" s="14">
        <v>2</v>
      </c>
      <c r="AB219" s="14">
        <v>2</v>
      </c>
      <c r="AH219" s="13" t="str" cm="1">
        <f t="array" ref="AH219">IFERROR("[" &amp; _xlfn.TEXTJOIN(",", TRUE, _xlfn._xlws.FILTER(Deputies!$G:$G, Deputies!$B:$B = A219)) &amp; "]", "")</f>
        <v>[{"title": "","forename": "William","surname": "Eglesden"},{"title": "","forename": "William","surname": "Melward"},{"title": "","forename": "John","surname": "Harryngton"},{"title": "","forename": "John","surname": "Westbourne"}]</v>
      </c>
      <c r="AI219" s="13" t="str" cm="1">
        <f t="array" ref="AI219">IFERROR("[" &amp; _xlfn.TEXTJOIN(",", TRUE, _xlfn._xlws.FILTER(Vessels!$O:$O, Vessels!$B:$B = A219)) &amp; "]", "")</f>
        <v>[{"type": "hoy","name": "","tonnage": "30","owners": "William Crowde, James Graye","master": "","mariners_per_vessel": "","boys": "","fishermen_per_vessel": "","notes": ""},{"type": "cock","name": "","tonnage": "2","owners": "Lawrence Brycheford","master": "","mariners_per_vessel": "","boys": "","fishermen_per_vessel": "","notes": ""},{"type": "cock","name": "","tonnage": "2","owners": "Michael Bystone","master": "","mariners_per_vessel": "","boys": "","fishermen_per_vessel": "","notes": ""},{"type": "cock","name": "","tonnage": "2","owners": "John Legate","master": "","mariners_per_vessel": "","boys": "","fishermen_per_vessel": "","notes": ""},{"type": "cock","name": "","tonnage": "3","owners": "John Symond","master": "","mariners_per_vessel": "","boys": "","fishermen_per_vessel": "","notes": ""},{"type": "cock","name": "","tonnage": "3","owners": "John Symond","master": "","mariners_per_vessel": "","boys": "","fishermen_per_vessel": "","notes": ""},{"type": "cock","name": "","tonnage": "1","owners": "Thomas Sprouse","master": "","mariners_per_vessel": "","boys": "","fishermen_per_vessel": "","notes": ""},{"type": "lighter","name": "","tonnage": "10","owners": "Goddard Chepman, John Prall","master": "","mariners_per_vessel": "","boys": "","fishermen_per_vessel": "","notes": ""},{"type": "lighter","name": "","tonnage": "7","owners": "Michael Bystone","master": "","mariners_per_vessel": "","boys": "","fishermen_per_vessel": "","notes": ""},{"type": "lighter","name": "","tonnage": "9","owners": "Henry Farne, John Prall","master": "","mariners_per_vessel": "","boys": "","fishermen_per_vessel": "","notes": ""},{"type": "lighter","name": "","tonnage": "6","owners": "Thomas Smythe","master": "","mariners_per_vessel": "","boys": "","fishermen_per_vessel": "","notes": ""},{"type": "lighter","name": "","tonnage": "5","owners": "Nicholas Whateman","master": "","mariners_per_vessel": "","boys": "","fishermen_per_vessel": "","notes": ""}]</v>
      </c>
    </row>
    <row r="220" spans="1:35" x14ac:dyDescent="0.25">
      <c r="A220" s="14" t="s">
        <v>2332</v>
      </c>
      <c r="B220" s="13">
        <v>47</v>
      </c>
      <c r="C220" s="13">
        <f>VLOOKUP(B220,Counties!A:D,2)</f>
        <v>45</v>
      </c>
      <c r="D220" s="14">
        <v>127</v>
      </c>
      <c r="E220" s="25" t="s">
        <v>2334</v>
      </c>
      <c r="G220" s="25">
        <v>674</v>
      </c>
      <c r="K220" s="13">
        <v>0</v>
      </c>
      <c r="Q220" s="15" t="s">
        <v>355</v>
      </c>
      <c r="R220" s="12" t="s">
        <v>1524</v>
      </c>
      <c r="T220" s="15" t="s">
        <v>481</v>
      </c>
      <c r="U220" s="14">
        <v>0</v>
      </c>
      <c r="V220" s="14">
        <v>0</v>
      </c>
      <c r="Y220" s="14" t="s">
        <v>2399</v>
      </c>
      <c r="AB220" s="14" t="s">
        <v>2399</v>
      </c>
      <c r="AH220" s="13" t="str" cm="1">
        <f t="array" ref="AH220">IFERROR("[" &amp; _xlfn.TEXTJOIN(",", TRUE, _xlfn._xlws.FILTER(Deputies!$G:$G, Deputies!$B:$B = A220)) &amp; "]", "")</f>
        <v/>
      </c>
      <c r="AI220" s="13" t="str" cm="1">
        <f t="array" ref="AI220">IFERROR("[" &amp; _xlfn.TEXTJOIN(",", TRUE, _xlfn._xlws.FILTER(Vessels!$O:$O, Vessels!$B:$B = A220)) &amp; "]", "")</f>
        <v/>
      </c>
    </row>
    <row r="221" spans="1:35" x14ac:dyDescent="0.25">
      <c r="A221" s="14" t="s">
        <v>2333</v>
      </c>
      <c r="B221" s="13">
        <v>47</v>
      </c>
      <c r="C221" s="13">
        <f>VLOOKUP(B221,Counties!A:D,2)</f>
        <v>45</v>
      </c>
      <c r="D221" s="14">
        <v>127</v>
      </c>
      <c r="E221" s="25" t="s">
        <v>2335</v>
      </c>
      <c r="G221" s="25">
        <v>675</v>
      </c>
      <c r="K221" s="13">
        <v>0</v>
      </c>
      <c r="Q221" s="15" t="s">
        <v>355</v>
      </c>
      <c r="R221" s="12" t="s">
        <v>1524</v>
      </c>
      <c r="T221" s="15" t="s">
        <v>481</v>
      </c>
      <c r="U221" s="14">
        <v>0</v>
      </c>
      <c r="V221" s="14">
        <v>0</v>
      </c>
      <c r="Y221" s="14" t="s">
        <v>2399</v>
      </c>
      <c r="AB221" s="14" t="s">
        <v>2399</v>
      </c>
      <c r="AH221" s="13" t="str" cm="1">
        <f t="array" ref="AH221">IFERROR("[" &amp; _xlfn.TEXTJOIN(",", TRUE, _xlfn._xlws.FILTER(Deputies!$G:$G, Deputies!$B:$B = A221)) &amp; "]", "")</f>
        <v/>
      </c>
      <c r="AI221" s="13" t="str" cm="1">
        <f t="array" ref="AI221">IFERROR("[" &amp; _xlfn.TEXTJOIN(",", TRUE, _xlfn._xlws.FILTER(Vessels!$O:$O, Vessels!$B:$B = A221)) &amp; "]", "")</f>
        <v/>
      </c>
    </row>
    <row r="222" spans="1:35" ht="30" x14ac:dyDescent="0.25">
      <c r="A222" s="14">
        <v>215</v>
      </c>
      <c r="B222" s="13">
        <v>47</v>
      </c>
      <c r="C222" s="13">
        <f>VLOOKUP(B222,Counties!A:D,2)</f>
        <v>45</v>
      </c>
      <c r="D222" s="14">
        <v>128</v>
      </c>
      <c r="E222" s="25" t="s">
        <v>2337</v>
      </c>
      <c r="G222" s="25">
        <v>676</v>
      </c>
      <c r="I222" s="13" t="s">
        <v>1619</v>
      </c>
      <c r="K222" s="13">
        <v>2468</v>
      </c>
      <c r="L222" s="14">
        <v>530</v>
      </c>
      <c r="Q222" s="15" t="s">
        <v>355</v>
      </c>
      <c r="R222" s="12" t="s">
        <v>1524</v>
      </c>
      <c r="X222" s="14">
        <v>60</v>
      </c>
      <c r="Y222" s="14">
        <v>60</v>
      </c>
      <c r="Z222" s="14">
        <v>50</v>
      </c>
      <c r="AA222" s="14">
        <v>676</v>
      </c>
      <c r="AB222" s="14">
        <v>676</v>
      </c>
      <c r="AG222" s="8" t="s">
        <v>2336</v>
      </c>
      <c r="AH222" s="13" t="str" cm="1">
        <f t="array" ref="AH222">IFERROR("[" &amp; _xlfn.TEXTJOIN(",", TRUE, _xlfn._xlws.FILTER(Deputies!$G:$G, Deputies!$B:$B = A222)) &amp; "]", "")</f>
        <v>[{"title": "","forename": "John","surname": "Brede"},{"title": "","forename": "John","surname": "Bayley"},{"title": "","forename": "Robert","surname": "Fowler"},{"title": "","forename": "Edward","surname": "Hony"},{"title": "","forename": "Richard","surname": "Frenche"},{"title": "","forename": "William","surname": "Ratclyffe"},{"title": "","forename": "Robert","surname": "Carpynter"},{"title": "","forename": "William","surname": "Tolkyn"}]</v>
      </c>
      <c r="AI222" s="13" t="str" cm="1">
        <f t="array" ref="AI222">IFERROR("[" &amp; _xlfn.TEXTJOIN(",", TRUE, _xlfn._xlws.FILTER(Vessels!$O:$O, Vessels!$B:$B = A222)) &amp; "]", "")</f>
        <v>[{"type": "barque/crayer","name": "Prymrose","tonnage": "40","owners": "John Cheston","master": "","mariners_per_vessel": "","boys": "","fishermen_per_vessel": "","notes": "For merchandise and/or passage"},{"type": "barque/crayer","name": "Jhesus","tonnage": "40","owners": "John Hylles","master": "","mariners_per_vessel": "","boys": "","fishermen_per_vessel": "","notes": "For merchandise and/or passage"},{"type": "barque/crayer","name": "Jhesus","tonnage": "50","owners": "William Daburnet, Thomas Gyles","master": "","mariners_per_vessel": "","boys": "","fishermen_per_vessel": "","notes": "For merchandise and/or passage"},{"type": "barque/crayer","name": "Raynard","tonnage": "50","owners": "Henry Mynge, John Goeseray","master": "","mariners_per_vessel": "","boys": "","fishermen_per_vessel": "","notes": "For merchandise and/or passage"},{"type": "barque/crayer","name": "William","tonnage": "34","owners": "Agnes Gylford, Symond Jobe","master": "","mariners_per_vessel": "","boys": "","fishermen_per_vessel": "","notes": "For merchandise and/or passage"},{"type": "barque/crayer","name": "Mary Wild Gose","tonnage": "30","owners": "Peter Arnold, William Fynall","master": "","mariners_per_vessel": "","boys": "","fishermen_per_vessel": "","notes": "For merchandise and/or passage"},{"type": "barque/crayer","name": "Elyn","tonnage": "38","owners": "Ralph Hall, Richard Burnett","master": "","mariners_per_vessel": "","boys": "","fishermen_per_vessel": "","notes": "For merchandise and/or passage"},{"type": "barque/crayer","name": "Thomas","tonnage": "30","owners": "Peter Arnold, William Fynall","master": "","mariners_per_vessel": "","boys": "","fishermen_per_vessel": "","notes": "For merchandise and/or passage"},{"type": "barque/crayer","name": "Jhesus","tonnage": "38","owners": "William Dany, John Inlyans, Vincent Philips","master": "","mariners_per_vessel": "","boys": "","fishermen_per_vessel": "","notes": "For merchandise and/or passage"},{"type": "barque/crayer","name": "Jhesus","tonnage": "38","owners": "John Inlyans","master": "","mariners_per_vessel": "","boys": "","fishermen_per_vessel": "","notes": "For merchandise and/or passage"},{"type": "barque/crayer","name": "Grace","tonnage": "28","owners": "Mathew Myles, John Gogyll, Thomas Wayte","master": "","mariners_per_vessel": "","boys": "","fishermen_per_vessel": "","notes": "For merchandise and/or passage"},{"type": "barque/crayer","name": "Grygory","tonnage": "27","owners": "Robert Channdeler, Agnes A Dalle","master": "","mariners_per_vessel": "","boys": "","fishermen_per_vessel": "","notes": "For merchandise and/or passage"},{"type": "barque/crayer","name": "Mary Fortune","tonnage": "16","owners": "Mathew Wood, Thomas Dall, John Crafte","master": "","mariners_per_vessel": "","boys": "","fishermen_per_vessel": "","notes": "For merchandise and/or passage"},{"type": "boat","name": "Jamys","tonnage": "18","owners": "John Taplen, Robert Bett","master": "","mariners_per_vessel": "","boys": "","fishermen_per_vessel": "","notes": "Fishing boat, at sea daily"},{"type": "boat","name": "Jhesus","tonnage": "20","owners": "William Firrer","master": "","mariners_per_vessel": "","boys": "","fishermen_per_vessel": "","notes": "Fishing boat, at sea daily"},{"type": "boat","name": "Barylmow","tonnage": "30","owners": "Mathew Mylles, James Hubbard","master": "","mariners_per_vessel": "","boys": "","fishermen_per_vessel": "","notes": "Fishing boat, at sea daily"},{"type": "boat","name": "George","tonnage": "32","owners": "Richard Myller","master": "","mariners_per_vessel": "","boys": "","fishermen_per_vessel": "","notes": "Fishing boat, at sea daily"},{"type": "boat","name": "Anne","tonnage": "16","owners": "William Daburnell","master": "","mariners_per_vessel": "","boys": "","fishermen_per_vessel": "","notes": "Fishing boat, at sea daily"},{"type": "boat","name": "Grayhound","tonnage": "18","owners": "Edward Durrante, John Potten","master": "","mariners_per_vessel": "","boys": "","fishermen_per_vessel": "","notes": "Fishing boat, at sea daily"},{"type": "boat","name": "Katryn","tonnage": "15","owners": "Thomas Chaldwell, Edward Swayne, William Whitt, John Olyver sr.","master": "","mariners_per_vessel": "","boys": "","fishermen_per_vessel": "","notes": "Fishing boat, at sea daily"},{"type": "boat","name": "Nycholas","tonnage": "16","owners": "Simon Gwyn, Edward Bell","master": "","mariners_per_vessel": "","boys": "","fishermen_per_vessel": "","notes": "Fishing boat, at sea daily"},{"type": "boat","name": "Peater","tonnage": "27","owners": "Edmond Johnson, Adam Smythe","master": "","mariners_per_vessel": "","boys": "","fishermen_per_vessel": "","notes": "Fishing boat, at sea daily"},{"type": "boat","name": "Jhesus","tonnage": "18","owners": "John Buttler, Alan Bennett, Philip Wynterborne","master": "","mariners_per_vessel": "","boys": "","fishermen_per_vessel": "","notes": "Fishing boat, at sea daily"},{"type": "boat","name": "John","tonnage": "18","owners": "John Glyn, John Gylliam","master": "","mariners_per_vessel": "","boys": "","fishermen_per_vessel": "","notes": "Fishing boat, at sea daily"},{"type": "boat","name": "Bennett","tonnage": "14","owners": "William Danye","master": "","mariners_per_vessel": "","boys": "","fishermen_per_vessel": "","notes": "Fishing boat, lying on land until fishing for 'plaype, cunger', and mackerel"},{"type": "boat","name": "Jhesus","tonnage": "18","owners": "Stephen Dyne, John Hyllarye","master": "","mariners_per_vessel": "","boys": "","fishermen_per_vessel": "","notes": "Fishing boat, lying on land until fishing for 'plaype, cunger', and mackerel"},{"type": "boat","name": "Mary Barnam","tonnage": "12","owners": "Walter Elmer, Edmond Clere","master": "","mariners_per_vessel": "","boys": "","fishermen_per_vessel": "","notes": "Fishing boat, lying on land until fishing for 'plaype, cunger', and mackerel"},{"type": "boat","name": "Jhesus","tonnage": "28","owners": "William Almond, John Taplyn","master": "","mariners_per_vessel": "","boys": "","fishermen_per_vessel": "","notes": "Fishing boat, lying on land until fishing for 'plaype, cunger', and mackerel"},{"type": "boat","name": "John","tonnage": "22","owners": "Thomas Bennett","master": "","mariners_per_vessel": "","boys": "","fishermen_per_vessel": "","notes": "Fishing boat, lying on land until fishing for 'plaype, cunger', and mackerel"},{"type": "boat","name": "Mary","tonnage": "14","owners": "William Dany, Robert Chamber","master": "","mariners_per_vessel": "","boys": "","fishermen_per_vessel": "","notes": "Fishing boat, lying on land until fishing for 'plaype, cunger', and mackerel"},{"type": "boat","name": "Jamys","tonnage": "14","owners": "William Fowler, Richard Wright","master": "","mariners_per_vessel": "","boys": "","fishermen_per_vessel": "","notes": "Fishing boat, lying on land until fishing for 'plaype, cunger', and mackerel"},{"type": "boat","name": "Jhesus","tonnage": "28","owners": "Henry Kytte, Richard Kytt, William Holt","master": "","mariners_per_vessel": "","boys": "","fishermen_per_vessel": "","notes": "Fishing boat, lying on land until fishing for 'plaype, cunger', and mackerel"},{"type": "boat","name": "Jamys","tonnage": "10","owners": "John Bredes","master": "","mariners_per_vessel": "","boys": "","fishermen_per_vessel": "","notes": "Fishing boat, lying on land until fishing for 'plaype, cunger', and mackerel"},{"type": "boat","name": "Myghcaell","tonnage": "6","owners": "John Bredes","master": "","mariners_per_vessel": "","boys": "","fishermen_per_vessel": "","notes": "Fishing boat, lying on land until fishing for 'plaype, cunger', and mackerel"},{"type": "boat","name": "Jamys","tonnage": "16","owners": "Robert Fowler","master": "","mariners_per_vessel": "","boys": "","fishermen_per_vessel": "","notes": "Fishing boat, lying on land until fishing for 'plaype, cunger', and mackerel"},{"type": "boat","name": "Christopher","tonnage": "16","owners": "John Whytt","master": "","mariners_per_vessel": "","boys": "","fishermen_per_vessel": "","notes": "Fishing boat, lying on land until fishing for 'plaype, cunger', and mackerel"},{"type": "boat","name": "John","tonnage": "12","owners": "Thomas Potter","master": "","mariners_per_vessel": "","boys": "","fishermen_per_vessel": "","notes": "Fishing boat, lying on land until fishing for 'plaype, cunger', and mackerel"},{"type": "boat","name": "Elizabeth","tonnage": "14","owners": "John Clynner","master": "","mariners_per_vessel": "","boys": "","fishermen_per_vessel": "","notes": "Fishing boat, lying on land until fishing for 'plaype, cunger', and mackerel"},{"type": "boat","name": "Martyn","tonnage": "8","owners": "Adrian Goodwyn","master": "","mariners_per_vessel": "","boys": "","fishermen_per_vessel": "","notes": "Fishing boat, lying on land until fishing for 'plaype, cunger', and mackerel"},{"type": "boat","name": "Jhesus","tonnage": "28","owners": "Bastyan, Edmond Johnson, John a Wood","master": "","mariners_per_vessel": "","boys": "","fishermen_per_vessel": "","notes": "Fishing boat, lying on land until fishing for 'plaype, cunger', and mackerel"},{"type": "boat","name": "New Yere","tonnage": "13","owners": "Thomas Potter, Alan Bennett","master": "","mariners_per_vessel": "","boys": "","fishermen_per_vessel": "","notes": "Fishing boat, lying on land until fishing for 'plaype, cunger', and mackerel"},{"type": "boat","name": "Grygory","tonnage": "16","owners": "Mathew Mylles, James Hubbard","master": "","mariners_per_vessel": "","boys": "","fishermen_per_vessel": "","notes": "Fishing boat, lying on land until fishing for 'plaype, cunger', and mackerel"},{"type": "boat","name": "Mathewe","tonnage": "13","owners": "Henry Bysshope","master": "","mariners_per_vessel": "","boys": "","fishermen_per_vessel": "","notes": "Fishing boat, lying on land until fishing for 'plaype, cunger', and mackerel"},{"type": "boat","name": "Bull","tonnage": "12","owners": "Robert Bennett","master": "","mariners_per_vessel": "","boys": "","fishermen_per_vessel": "","notes": "Fishing boat, lying on land until fishing for 'plaype, cunger', and mackerel"},{"type": "boat","name": "George","tonnage": "12","owners": "John Gogyll","master": "","mariners_per_vessel": "","boys": "","fishermen_per_vessel": "","notes": "Fishing boat, lying on land until fishing for 'plaype, cunger', and mackerel"},{"type": "boat","name": "Peater","tonnage": "20","owners": "William Skynner","master": "","mariners_per_vessel": "","boys": "","fishermen_per_vessel": "","notes": "Fishing boat, lying on land until fishing for 'plaype, cunger', and mackerel"},{"type": "boat","name": "John","tonnage": "16","owners": "John Taplyn","master": "","mariners_per_vessel": "","boys": "","fishermen_per_vessel": "","notes": "Fishing boat, lying on land until fishing for 'plaype, cunger', and mackerel"},{"type": "boat","name": "Camell","tonnage": "24","owners": "Agnes Gylford","master": "","mariners_per_vessel": "","boys": "","fishermen_per_vessel": "","notes": "Fishing boat, lying on land until fishing for 'plaype, cunger', and mackerel"}]</v>
      </c>
    </row>
    <row r="223" spans="1:35" s="35" customFormat="1" x14ac:dyDescent="0.25">
      <c r="A223" s="34">
        <v>216</v>
      </c>
      <c r="B223" s="35">
        <v>47</v>
      </c>
      <c r="C223" s="35">
        <f>VLOOKUP(B223,Counties!A:D,2)</f>
        <v>45</v>
      </c>
      <c r="D223" s="34">
        <v>130</v>
      </c>
      <c r="E223" s="35" t="s">
        <v>1690</v>
      </c>
      <c r="F223" s="35" t="s">
        <v>2340</v>
      </c>
      <c r="H223" s="36"/>
      <c r="L223" s="34"/>
      <c r="M223" s="34"/>
      <c r="N223" s="34"/>
      <c r="O223" s="34"/>
      <c r="P223" s="34"/>
      <c r="Q223" s="37"/>
      <c r="R223" s="38" t="s">
        <v>1524</v>
      </c>
      <c r="S223" s="38"/>
      <c r="T223" s="37"/>
      <c r="U223" s="34"/>
      <c r="V223" s="34"/>
      <c r="W223" s="34"/>
      <c r="X223" s="34"/>
      <c r="Y223" s="14" t="s">
        <v>2399</v>
      </c>
      <c r="Z223" s="34"/>
      <c r="AA223" s="34"/>
      <c r="AB223" s="14" t="s">
        <v>2399</v>
      </c>
      <c r="AG223" s="39"/>
      <c r="AH223" s="13" t="str" cm="1">
        <f t="array" ref="AH223">IFERROR("[" &amp; _xlfn.TEXTJOIN(",", TRUE, _xlfn._xlws.FILTER(Deputies!$G:$G, Deputies!$B:$B = A223)) &amp; "]", "")</f>
        <v>[{"title": "","forename": "Godderd","surname": "Foster"},{"title": "","forename": "Thomas","surname": "A Mere"},{"title": "","forename": "Thomas","surname": "Trewlove"},{"title": "","forename": "Thomas","surname": "Emery"},{"title": "","forename": "John","surname": "Selye"}]</v>
      </c>
      <c r="AI223" s="13" t="str" cm="1">
        <f t="array" ref="AI223">IFERROR("[" &amp; _xlfn.TEXTJOIN(",", TRUE, _xlfn._xlws.FILTER(Vessels!$O:$O, Vessels!$B:$B = A223)) &amp; "]", "")</f>
        <v>[{"type": "lighter","name": "","tonnage": "10","owners": "John Wyllis","master": "","mariners_per_vessel": "","boys": "","fishermen_per_vessel": "","notes": ""},{"type": "lighter","name": "","tonnage": "8","owners": "Thomas Rodgers","master": "","mariners_per_vessel": "","boys": "","fishermen_per_vessel": "","notes": ""},{"type": "lighter","name": "","tonnage": "8","owners": "Francis Jurdayne","master": "","mariners_per_vessel": "","boys": "","fishermen_per_vessel": "","notes": ""},{"type": "lighter","name": "","tonnage": "8","owners": "Francis Jurdayne","master": "","mariners_per_vessel": "","boys": "","fishermen_per_vessel": "","notes": ""},{"type": "boat","name": "","tonnage": "3","owners": "Thomas Trewlove jr.","master": "","mariners_per_vessel": "","boys": "","fishermen_per_vessel": "","notes": ""},{"type": "boat","name": "","tonnage": "3","owners": "Thomas Trewlove jr.","master": "","mariners_per_vessel": "","boys": "","fishermen_per_vessel": "","notes": ""}]</v>
      </c>
    </row>
    <row r="224" spans="1:35" x14ac:dyDescent="0.25">
      <c r="A224" s="14" t="s">
        <v>2338</v>
      </c>
      <c r="B224" s="13">
        <v>47</v>
      </c>
      <c r="C224" s="13">
        <f>VLOOKUP(B224,Counties!A:D,2)</f>
        <v>45</v>
      </c>
      <c r="D224" s="14">
        <v>130</v>
      </c>
      <c r="E224" s="25" t="s">
        <v>2340</v>
      </c>
      <c r="G224" s="27">
        <v>677</v>
      </c>
      <c r="Q224" s="15" t="s">
        <v>355</v>
      </c>
      <c r="R224" s="12" t="s">
        <v>1524</v>
      </c>
      <c r="T224" s="15" t="s">
        <v>481</v>
      </c>
      <c r="U224" s="14">
        <v>0</v>
      </c>
      <c r="V224" s="14">
        <v>0</v>
      </c>
      <c r="Y224" s="14" t="s">
        <v>2399</v>
      </c>
      <c r="AB224" s="14" t="s">
        <v>2399</v>
      </c>
      <c r="AH224" s="13" t="str" cm="1">
        <f t="array" ref="AH224">IFERROR("[" &amp; _xlfn.TEXTJOIN(",", TRUE, _xlfn._xlws.FILTER(Deputies!$G:$G, Deputies!$B:$B = A224)) &amp; "]", "")</f>
        <v/>
      </c>
      <c r="AI224" s="13" t="str" cm="1">
        <f t="array" ref="AI224">IFERROR("[" &amp; _xlfn.TEXTJOIN(",", TRUE, _xlfn._xlws.FILTER(Vessels!$O:$O, Vessels!$B:$B = A224)) &amp; "]", "")</f>
        <v/>
      </c>
    </row>
    <row r="225" spans="1:35" x14ac:dyDescent="0.25">
      <c r="A225" s="14" t="s">
        <v>2339</v>
      </c>
      <c r="B225" s="13">
        <v>47</v>
      </c>
      <c r="C225" s="13">
        <f>VLOOKUP(B225,Counties!A:D,2)</f>
        <v>45</v>
      </c>
      <c r="D225" s="14">
        <v>130</v>
      </c>
      <c r="E225" s="25" t="s">
        <v>2341</v>
      </c>
      <c r="G225" s="27">
        <v>678</v>
      </c>
      <c r="Q225" s="15" t="s">
        <v>355</v>
      </c>
      <c r="R225" s="12" t="s">
        <v>1524</v>
      </c>
      <c r="T225" s="15" t="s">
        <v>481</v>
      </c>
      <c r="U225" s="14">
        <v>0</v>
      </c>
      <c r="V225" s="14">
        <v>0</v>
      </c>
      <c r="Y225" s="14" t="s">
        <v>2399</v>
      </c>
      <c r="AB225" s="14" t="s">
        <v>2399</v>
      </c>
      <c r="AH225" s="13" t="str" cm="1">
        <f t="array" ref="AH225">IFERROR("[" &amp; _xlfn.TEXTJOIN(",", TRUE, _xlfn._xlws.FILTER(Deputies!$G:$G, Deputies!$B:$B = A225)) &amp; "]", "")</f>
        <v/>
      </c>
      <c r="AI225" s="13" t="str" cm="1">
        <f t="array" ref="AI225">IFERROR("[" &amp; _xlfn.TEXTJOIN(",", TRUE, _xlfn._xlws.FILTER(Vessels!$O:$O, Vessels!$B:$B = A225)) &amp; "]", "")</f>
        <v/>
      </c>
    </row>
    <row r="226" spans="1:35" x14ac:dyDescent="0.25">
      <c r="A226" s="14" t="s">
        <v>2343</v>
      </c>
      <c r="B226" s="13">
        <v>47</v>
      </c>
      <c r="C226" s="13">
        <f>VLOOKUP(B226,Counties!A:D,2)</f>
        <v>45</v>
      </c>
      <c r="D226" s="14">
        <v>130</v>
      </c>
      <c r="E226" s="25" t="s">
        <v>2342</v>
      </c>
      <c r="G226" s="27">
        <v>679</v>
      </c>
      <c r="Q226" s="15" t="s">
        <v>355</v>
      </c>
      <c r="R226" s="12" t="s">
        <v>1524</v>
      </c>
      <c r="T226" s="15" t="s">
        <v>481</v>
      </c>
      <c r="U226" s="14">
        <v>0</v>
      </c>
      <c r="V226" s="14">
        <v>0</v>
      </c>
      <c r="Y226" s="14" t="s">
        <v>2399</v>
      </c>
      <c r="AB226" s="14" t="s">
        <v>2399</v>
      </c>
      <c r="AH226" s="13" t="str" cm="1">
        <f t="array" ref="AH226">IFERROR("[" &amp; _xlfn.TEXTJOIN(",", TRUE, _xlfn._xlws.FILTER(Deputies!$G:$G, Deputies!$B:$B = A226)) &amp; "]", "")</f>
        <v/>
      </c>
      <c r="AI226" s="13" t="str" cm="1">
        <f t="array" ref="AI226">IFERROR("[" &amp; _xlfn.TEXTJOIN(",", TRUE, _xlfn._xlws.FILTER(Vessels!$O:$O, Vessels!$B:$B = A226)) &amp; "]", "")</f>
        <v/>
      </c>
    </row>
    <row r="227" spans="1:35" x14ac:dyDescent="0.25">
      <c r="A227" s="14">
        <v>217</v>
      </c>
      <c r="B227" s="13">
        <v>47</v>
      </c>
      <c r="C227" s="13">
        <f>VLOOKUP(B227,Counties!A:D,2)</f>
        <v>45</v>
      </c>
      <c r="D227" s="14">
        <v>134</v>
      </c>
      <c r="E227" s="25" t="s">
        <v>2345</v>
      </c>
      <c r="F227" s="25" t="s">
        <v>1717</v>
      </c>
      <c r="G227" s="25">
        <v>645</v>
      </c>
      <c r="I227" s="13" t="s">
        <v>1717</v>
      </c>
      <c r="J227" s="13" t="s">
        <v>15</v>
      </c>
      <c r="L227" s="14">
        <v>32</v>
      </c>
      <c r="Q227" s="15" t="s">
        <v>355</v>
      </c>
      <c r="R227" s="12" t="s">
        <v>1524</v>
      </c>
      <c r="Y227" s="14" t="s">
        <v>2399</v>
      </c>
      <c r="AB227" s="14" t="s">
        <v>2399</v>
      </c>
      <c r="AG227" s="8" t="s">
        <v>1718</v>
      </c>
      <c r="AH227" s="13" t="str" cm="1">
        <f t="array" ref="AH227">IFERROR("[" &amp; _xlfn.TEXTJOIN(",", TRUE, _xlfn._xlws.FILTER(Deputies!$G:$G, Deputies!$B:$B = A227)) &amp; "]", "")</f>
        <v/>
      </c>
      <c r="AI227" s="13" t="str" cm="1">
        <f t="array" ref="AI227">IFERROR("[" &amp; _xlfn.TEXTJOIN(",", TRUE, _xlfn._xlws.FILTER(Vessels!$O:$O, Vessels!$B:$B = A227)) &amp; "]", "")</f>
        <v/>
      </c>
    </row>
    <row r="228" spans="1:35" x14ac:dyDescent="0.25">
      <c r="A228" s="14">
        <v>218</v>
      </c>
      <c r="B228" s="13">
        <v>47</v>
      </c>
      <c r="C228" s="13">
        <f>VLOOKUP(B228,Counties!A:D,2)</f>
        <v>45</v>
      </c>
      <c r="D228" s="14">
        <v>134</v>
      </c>
      <c r="E228" s="25" t="s">
        <v>2346</v>
      </c>
      <c r="F228" s="25" t="s">
        <v>1719</v>
      </c>
      <c r="G228" s="25">
        <v>668</v>
      </c>
      <c r="I228" s="13" t="s">
        <v>1719</v>
      </c>
      <c r="J228" s="13" t="s">
        <v>15</v>
      </c>
      <c r="L228" s="14">
        <v>30</v>
      </c>
      <c r="Q228" s="15" t="s">
        <v>355</v>
      </c>
      <c r="R228" s="12" t="s">
        <v>1524</v>
      </c>
      <c r="Y228" s="14" t="s">
        <v>2399</v>
      </c>
      <c r="AB228" s="14" t="s">
        <v>2399</v>
      </c>
      <c r="AG228" s="8" t="s">
        <v>1721</v>
      </c>
      <c r="AH228" s="13" t="str" cm="1">
        <f t="array" ref="AH228">IFERROR("[" &amp; _xlfn.TEXTJOIN(",", TRUE, _xlfn._xlws.FILTER(Deputies!$G:$G, Deputies!$B:$B = A228)) &amp; "]", "")</f>
        <v/>
      </c>
      <c r="AI228" s="13" t="str" cm="1">
        <f t="array" ref="AI228">IFERROR("[" &amp; _xlfn.TEXTJOIN(",", TRUE, _xlfn._xlws.FILTER(Vessels!$O:$O, Vessels!$B:$B = A228)) &amp; "]", "")</f>
        <v/>
      </c>
    </row>
    <row r="229" spans="1:35" x14ac:dyDescent="0.25">
      <c r="A229" s="14">
        <v>219</v>
      </c>
      <c r="B229" s="13">
        <v>47</v>
      </c>
      <c r="C229" s="13">
        <f>VLOOKUP(B229,Counties!A:D,2)</f>
        <v>45</v>
      </c>
      <c r="D229" s="14">
        <v>134</v>
      </c>
      <c r="E229" s="25" t="s">
        <v>2347</v>
      </c>
      <c r="F229" s="25" t="s">
        <v>1720</v>
      </c>
      <c r="G229" s="25">
        <v>649</v>
      </c>
      <c r="I229" s="13" t="s">
        <v>2348</v>
      </c>
      <c r="J229" s="13" t="s">
        <v>15</v>
      </c>
      <c r="L229" s="14">
        <v>45</v>
      </c>
      <c r="Q229" s="15" t="s">
        <v>355</v>
      </c>
      <c r="R229" s="12" t="s">
        <v>1524</v>
      </c>
      <c r="Y229" s="14" t="s">
        <v>2399</v>
      </c>
      <c r="AB229" s="14" t="s">
        <v>2399</v>
      </c>
      <c r="AG229" s="8" t="s">
        <v>1722</v>
      </c>
      <c r="AH229" s="13" t="str" cm="1">
        <f t="array" ref="AH229">IFERROR("[" &amp; _xlfn.TEXTJOIN(",", TRUE, _xlfn._xlws.FILTER(Deputies!$G:$G, Deputies!$B:$B = A229)) &amp; "]", "")</f>
        <v/>
      </c>
      <c r="AI229" s="13" t="str" cm="1">
        <f t="array" ref="AI229">IFERROR("[" &amp; _xlfn.TEXTJOIN(",", TRUE, _xlfn._xlws.FILTER(Vessels!$O:$O, Vessels!$B:$B = A229)) &amp; "]", "")</f>
        <v/>
      </c>
    </row>
    <row r="230" spans="1:35" ht="30" x14ac:dyDescent="0.25">
      <c r="A230" s="14">
        <v>220</v>
      </c>
      <c r="B230" s="13">
        <v>47</v>
      </c>
      <c r="C230" s="13">
        <f>VLOOKUP(B230,Counties!A:D,2)</f>
        <v>45</v>
      </c>
      <c r="D230" s="14">
        <v>134</v>
      </c>
      <c r="E230" s="25" t="s">
        <v>2349</v>
      </c>
      <c r="F230" s="25" t="s">
        <v>1723</v>
      </c>
      <c r="G230" s="25">
        <v>73</v>
      </c>
      <c r="I230" s="13" t="s">
        <v>2350</v>
      </c>
      <c r="J230" s="13" t="s">
        <v>2351</v>
      </c>
      <c r="L230" s="14">
        <v>46</v>
      </c>
      <c r="Q230" s="15" t="s">
        <v>355</v>
      </c>
      <c r="R230" s="12" t="s">
        <v>1524</v>
      </c>
      <c r="Y230" s="14" t="s">
        <v>2399</v>
      </c>
      <c r="AB230" s="14" t="s">
        <v>2399</v>
      </c>
      <c r="AG230" s="8" t="s">
        <v>1724</v>
      </c>
      <c r="AH230" s="13" t="str" cm="1">
        <f t="array" ref="AH230">IFERROR("[" &amp; _xlfn.TEXTJOIN(",", TRUE, _xlfn._xlws.FILTER(Deputies!$G:$G, Deputies!$B:$B = A230)) &amp; "]", "")</f>
        <v/>
      </c>
      <c r="AI230" s="13" t="str" cm="1">
        <f t="array" ref="AI230">IFERROR("[" &amp; _xlfn.TEXTJOIN(",", TRUE, _xlfn._xlws.FILTER(Vessels!$O:$O, Vessels!$B:$B = A230)) &amp; "]", "")</f>
        <v/>
      </c>
    </row>
    <row r="231" spans="1:35" ht="30" x14ac:dyDescent="0.25">
      <c r="A231" s="14">
        <v>221</v>
      </c>
      <c r="B231" s="13">
        <v>47</v>
      </c>
      <c r="C231" s="13">
        <f>VLOOKUP(B231,Counties!A:D,2)</f>
        <v>45</v>
      </c>
      <c r="D231" s="14">
        <v>134</v>
      </c>
      <c r="E231" s="25" t="s">
        <v>2352</v>
      </c>
      <c r="F231" s="25" t="s">
        <v>2353</v>
      </c>
      <c r="G231" s="25">
        <v>648</v>
      </c>
      <c r="L231" s="14">
        <v>21</v>
      </c>
      <c r="Q231" s="15" t="s">
        <v>355</v>
      </c>
      <c r="R231" s="12" t="s">
        <v>1524</v>
      </c>
      <c r="Y231" s="14" t="s">
        <v>2399</v>
      </c>
      <c r="AB231" s="14" t="s">
        <v>2399</v>
      </c>
      <c r="AG231" s="8" t="s">
        <v>1725</v>
      </c>
      <c r="AH231" s="13" t="str" cm="1">
        <f t="array" ref="AH231">IFERROR("[" &amp; _xlfn.TEXTJOIN(",", TRUE, _xlfn._xlws.FILTER(Deputies!$G:$G, Deputies!$B:$B = A231)) &amp; "]", "")</f>
        <v/>
      </c>
      <c r="AI231" s="13" t="str" cm="1">
        <f t="array" ref="AI231">IFERROR("[" &amp; _xlfn.TEXTJOIN(",", TRUE, _xlfn._xlws.FILTER(Vessels!$O:$O, Vessels!$B:$B = A231)) &amp; "]", "")</f>
        <v/>
      </c>
    </row>
    <row r="232" spans="1:35" x14ac:dyDescent="0.25">
      <c r="A232" s="14">
        <v>222</v>
      </c>
      <c r="B232" s="13">
        <v>47</v>
      </c>
      <c r="C232" s="13">
        <f>VLOOKUP(B232,Counties!A:D,2)</f>
        <v>45</v>
      </c>
      <c r="D232" s="14">
        <v>135</v>
      </c>
      <c r="E232" s="25" t="s">
        <v>2354</v>
      </c>
      <c r="F232" s="25" t="s">
        <v>1726</v>
      </c>
      <c r="G232" s="25">
        <v>72</v>
      </c>
      <c r="I232" s="13" t="s">
        <v>341</v>
      </c>
      <c r="J232" s="13" t="s">
        <v>16</v>
      </c>
      <c r="L232" s="14">
        <v>200</v>
      </c>
      <c r="Q232" s="15" t="s">
        <v>355</v>
      </c>
      <c r="R232" s="12" t="s">
        <v>1524</v>
      </c>
      <c r="Y232" s="14" t="s">
        <v>2399</v>
      </c>
      <c r="AB232" s="14" t="s">
        <v>2399</v>
      </c>
      <c r="AG232" s="8" t="s">
        <v>1727</v>
      </c>
      <c r="AH232" s="13" t="str" cm="1">
        <f t="array" ref="AH232">IFERROR("[" &amp; _xlfn.TEXTJOIN(",", TRUE, _xlfn._xlws.FILTER(Deputies!$G:$G, Deputies!$B:$B = A232)) &amp; "]", "")</f>
        <v/>
      </c>
      <c r="AI232" s="13" t="str" cm="1">
        <f t="array" ref="AI232">IFERROR("[" &amp; _xlfn.TEXTJOIN(",", TRUE, _xlfn._xlws.FILTER(Vessels!$O:$O, Vessels!$B:$B = A232)) &amp; "]", "")</f>
        <v/>
      </c>
    </row>
    <row r="233" spans="1:35" x14ac:dyDescent="0.25">
      <c r="A233" s="14">
        <v>223</v>
      </c>
      <c r="B233" s="13">
        <v>47</v>
      </c>
      <c r="C233" s="13">
        <f>VLOOKUP(B233,Counties!A:D,2)</f>
        <v>45</v>
      </c>
      <c r="D233" s="14">
        <v>135</v>
      </c>
      <c r="E233" s="25" t="s">
        <v>2355</v>
      </c>
      <c r="F233" s="25" t="s">
        <v>1728</v>
      </c>
      <c r="G233" s="25">
        <v>658</v>
      </c>
      <c r="I233" s="13" t="s">
        <v>1728</v>
      </c>
      <c r="J233" s="13" t="s">
        <v>15</v>
      </c>
      <c r="L233" s="14">
        <v>23</v>
      </c>
      <c r="Q233" s="15" t="s">
        <v>355</v>
      </c>
      <c r="R233" s="12" t="s">
        <v>1524</v>
      </c>
      <c r="Y233" s="14" t="s">
        <v>2399</v>
      </c>
      <c r="AB233" s="14" t="s">
        <v>2399</v>
      </c>
      <c r="AG233" s="8" t="s">
        <v>1729</v>
      </c>
      <c r="AH233" s="13" t="str" cm="1">
        <f t="array" ref="AH233">IFERROR("[" &amp; _xlfn.TEXTJOIN(",", TRUE, _xlfn._xlws.FILTER(Deputies!$G:$G, Deputies!$B:$B = A233)) &amp; "]", "")</f>
        <v/>
      </c>
      <c r="AI233" s="13" t="str" cm="1">
        <f t="array" ref="AI233">IFERROR("[" &amp; _xlfn.TEXTJOIN(",", TRUE, _xlfn._xlws.FILTER(Vessels!$O:$O, Vessels!$B:$B = A233)) &amp; "]", "")</f>
        <v/>
      </c>
    </row>
    <row r="234" spans="1:35" x14ac:dyDescent="0.25">
      <c r="A234" s="14">
        <v>224</v>
      </c>
      <c r="B234" s="13">
        <v>47</v>
      </c>
      <c r="C234" s="13">
        <f>VLOOKUP(B234,Counties!A:D,2)</f>
        <v>45</v>
      </c>
      <c r="D234" s="14">
        <v>135</v>
      </c>
      <c r="E234" s="25" t="s">
        <v>2356</v>
      </c>
      <c r="F234" s="25" t="s">
        <v>1730</v>
      </c>
      <c r="G234" s="25">
        <v>660</v>
      </c>
      <c r="L234" s="14">
        <v>0</v>
      </c>
      <c r="Q234" s="15" t="s">
        <v>355</v>
      </c>
      <c r="R234" s="12" t="s">
        <v>1524</v>
      </c>
      <c r="Y234" s="14" t="s">
        <v>2399</v>
      </c>
      <c r="AB234" s="14" t="s">
        <v>2399</v>
      </c>
      <c r="AG234" s="8" t="s">
        <v>1729</v>
      </c>
      <c r="AH234" s="13" t="str" cm="1">
        <f t="array" ref="AH234">IFERROR("[" &amp; _xlfn.TEXTJOIN(",", TRUE, _xlfn._xlws.FILTER(Deputies!$G:$G, Deputies!$B:$B = A234)) &amp; "]", "")</f>
        <v/>
      </c>
      <c r="AI234" s="13" t="str" cm="1">
        <f t="array" ref="AI234">IFERROR("[" &amp; _xlfn.TEXTJOIN(",", TRUE, _xlfn._xlws.FILTER(Vessels!$O:$O, Vessels!$B:$B = A234)) &amp; "]", "")</f>
        <v/>
      </c>
    </row>
    <row r="235" spans="1:35" x14ac:dyDescent="0.25">
      <c r="A235" s="14">
        <v>225</v>
      </c>
      <c r="B235" s="13">
        <v>47</v>
      </c>
      <c r="C235" s="13">
        <f>VLOOKUP(B235,Counties!A:D,2)</f>
        <v>45</v>
      </c>
      <c r="D235" s="14">
        <v>135</v>
      </c>
      <c r="E235" s="25" t="s">
        <v>1731</v>
      </c>
      <c r="F235" s="25" t="s">
        <v>1731</v>
      </c>
      <c r="G235" s="25">
        <v>666</v>
      </c>
      <c r="L235" s="14">
        <v>0</v>
      </c>
      <c r="Q235" s="15" t="s">
        <v>355</v>
      </c>
      <c r="R235" s="12" t="s">
        <v>1524</v>
      </c>
      <c r="Y235" s="14" t="s">
        <v>2399</v>
      </c>
      <c r="AB235" s="14" t="s">
        <v>2399</v>
      </c>
      <c r="AG235" s="8" t="s">
        <v>1729</v>
      </c>
      <c r="AH235" s="13" t="str" cm="1">
        <f t="array" ref="AH235">IFERROR("[" &amp; _xlfn.TEXTJOIN(",", TRUE, _xlfn._xlws.FILTER(Deputies!$G:$G, Deputies!$B:$B = A235)) &amp; "]", "")</f>
        <v/>
      </c>
      <c r="AI235" s="13" t="str" cm="1">
        <f t="array" ref="AI235">IFERROR("[" &amp; _xlfn.TEXTJOIN(",", TRUE, _xlfn._xlws.FILTER(Vessels!$O:$O, Vessels!$B:$B = A235)) &amp; "]", "")</f>
        <v/>
      </c>
    </row>
    <row r="236" spans="1:35" x14ac:dyDescent="0.25">
      <c r="A236" s="14">
        <v>226</v>
      </c>
      <c r="B236" s="13">
        <v>47</v>
      </c>
      <c r="C236" s="13">
        <f>VLOOKUP(B236,Counties!A:D,2)</f>
        <v>45</v>
      </c>
      <c r="D236" s="14">
        <v>135</v>
      </c>
      <c r="E236" s="25" t="s">
        <v>1732</v>
      </c>
      <c r="F236" s="25" t="s">
        <v>1732</v>
      </c>
      <c r="G236" s="25">
        <v>652</v>
      </c>
      <c r="L236" s="14">
        <v>0</v>
      </c>
      <c r="Q236" s="15" t="s">
        <v>355</v>
      </c>
      <c r="R236" s="12" t="s">
        <v>1524</v>
      </c>
      <c r="Y236" s="14" t="s">
        <v>2399</v>
      </c>
      <c r="AB236" s="14" t="s">
        <v>2399</v>
      </c>
      <c r="AG236" s="8" t="s">
        <v>1729</v>
      </c>
      <c r="AH236" s="13" t="str" cm="1">
        <f t="array" ref="AH236">IFERROR("[" &amp; _xlfn.TEXTJOIN(",", TRUE, _xlfn._xlws.FILTER(Deputies!$G:$G, Deputies!$B:$B = A236)) &amp; "]", "")</f>
        <v/>
      </c>
      <c r="AI236" s="13" t="str" cm="1">
        <f t="array" ref="AI236">IFERROR("[" &amp; _xlfn.TEXTJOIN(",", TRUE, _xlfn._xlws.FILTER(Vessels!$O:$O, Vessels!$B:$B = A236)) &amp; "]", "")</f>
        <v/>
      </c>
    </row>
    <row r="237" spans="1:35" x14ac:dyDescent="0.25">
      <c r="A237" s="14">
        <v>227</v>
      </c>
      <c r="B237" s="13">
        <v>47</v>
      </c>
      <c r="C237" s="13">
        <f>VLOOKUP(B237,Counties!A:D,2)</f>
        <v>45</v>
      </c>
      <c r="D237" s="14">
        <v>135</v>
      </c>
      <c r="E237" s="25" t="s">
        <v>2357</v>
      </c>
      <c r="F237" s="25" t="s">
        <v>1733</v>
      </c>
      <c r="G237" s="25">
        <v>280</v>
      </c>
      <c r="I237" s="13" t="s">
        <v>1733</v>
      </c>
      <c r="J237" s="13" t="s">
        <v>15</v>
      </c>
      <c r="L237" s="14">
        <v>29</v>
      </c>
      <c r="Q237" s="15" t="s">
        <v>355</v>
      </c>
      <c r="R237" s="12" t="s">
        <v>1524</v>
      </c>
      <c r="Y237" s="14" t="s">
        <v>2399</v>
      </c>
      <c r="AB237" s="14" t="s">
        <v>2399</v>
      </c>
      <c r="AG237" s="8" t="s">
        <v>1735</v>
      </c>
      <c r="AH237" s="13" t="str" cm="1">
        <f t="array" ref="AH237">IFERROR("[" &amp; _xlfn.TEXTJOIN(",", TRUE, _xlfn._xlws.FILTER(Deputies!$G:$G, Deputies!$B:$B = A237)) &amp; "]", "")</f>
        <v/>
      </c>
      <c r="AI237" s="13" t="str" cm="1">
        <f t="array" ref="AI237">IFERROR("[" &amp; _xlfn.TEXTJOIN(",", TRUE, _xlfn._xlws.FILTER(Vessels!$O:$O, Vessels!$B:$B = A237)) &amp; "]", "")</f>
        <v/>
      </c>
    </row>
    <row r="238" spans="1:35" x14ac:dyDescent="0.25">
      <c r="A238" s="14">
        <v>228</v>
      </c>
      <c r="B238" s="13">
        <v>47</v>
      </c>
      <c r="C238" s="13">
        <f>VLOOKUP(B238,Counties!A:D,2)</f>
        <v>45</v>
      </c>
      <c r="D238" s="14">
        <v>135</v>
      </c>
      <c r="E238" s="25" t="s">
        <v>2358</v>
      </c>
      <c r="F238" s="25" t="s">
        <v>1734</v>
      </c>
      <c r="G238" s="25">
        <v>633</v>
      </c>
      <c r="I238" s="13" t="s">
        <v>1734</v>
      </c>
      <c r="J238" s="13" t="s">
        <v>15</v>
      </c>
      <c r="L238" s="14">
        <v>9</v>
      </c>
      <c r="Q238" s="15" t="s">
        <v>355</v>
      </c>
      <c r="R238" s="12" t="s">
        <v>1524</v>
      </c>
      <c r="Y238" s="14" t="s">
        <v>2399</v>
      </c>
      <c r="AB238" s="14" t="s">
        <v>2399</v>
      </c>
      <c r="AG238" s="8" t="s">
        <v>1736</v>
      </c>
      <c r="AH238" s="13" t="str" cm="1">
        <f t="array" ref="AH238">IFERROR("[" &amp; _xlfn.TEXTJOIN(",", TRUE, _xlfn._xlws.FILTER(Deputies!$G:$G, Deputies!$B:$B = A238)) &amp; "]", "")</f>
        <v/>
      </c>
      <c r="AI238" s="13" t="str" cm="1">
        <f t="array" ref="AI238">IFERROR("[" &amp; _xlfn.TEXTJOIN(",", TRUE, _xlfn._xlws.FILTER(Vessels!$O:$O, Vessels!$B:$B = A238)) &amp; "]", "")</f>
        <v/>
      </c>
    </row>
    <row r="239" spans="1:35" x14ac:dyDescent="0.25">
      <c r="A239" s="14">
        <v>229</v>
      </c>
      <c r="B239" s="13">
        <v>47</v>
      </c>
      <c r="C239" s="13">
        <f>VLOOKUP(B239,Counties!A:D,2)</f>
        <v>45</v>
      </c>
      <c r="D239" s="14">
        <v>135</v>
      </c>
      <c r="E239" s="25" t="s">
        <v>2359</v>
      </c>
      <c r="F239" s="25" t="s">
        <v>1737</v>
      </c>
      <c r="G239" s="25">
        <v>647</v>
      </c>
      <c r="I239" s="13" t="s">
        <v>1737</v>
      </c>
      <c r="J239" s="13" t="s">
        <v>15</v>
      </c>
      <c r="L239" s="14">
        <v>13</v>
      </c>
      <c r="Q239" s="15" t="s">
        <v>355</v>
      </c>
      <c r="R239" s="12" t="s">
        <v>1524</v>
      </c>
      <c r="Y239" s="14" t="s">
        <v>2399</v>
      </c>
      <c r="AB239" s="14" t="s">
        <v>2399</v>
      </c>
      <c r="AG239" s="8" t="s">
        <v>1736</v>
      </c>
      <c r="AH239" s="13" t="str" cm="1">
        <f t="array" ref="AH239">IFERROR("[" &amp; _xlfn.TEXTJOIN(",", TRUE, _xlfn._xlws.FILTER(Deputies!$G:$G, Deputies!$B:$B = A239)) &amp; "]", "")</f>
        <v/>
      </c>
      <c r="AI239" s="13" t="str" cm="1">
        <f t="array" ref="AI239">IFERROR("[" &amp; _xlfn.TEXTJOIN(",", TRUE, _xlfn._xlws.FILTER(Vessels!$O:$O, Vessels!$B:$B = A239)) &amp; "]", "")</f>
        <v/>
      </c>
    </row>
    <row r="240" spans="1:35" x14ac:dyDescent="0.25">
      <c r="A240" s="14">
        <v>230</v>
      </c>
      <c r="B240" s="13">
        <v>47</v>
      </c>
      <c r="C240" s="13">
        <f>VLOOKUP(B240,Counties!A:D,2)</f>
        <v>45</v>
      </c>
      <c r="D240" s="14">
        <v>137</v>
      </c>
      <c r="E240" s="25" t="s">
        <v>1738</v>
      </c>
      <c r="F240" s="25" t="s">
        <v>1738</v>
      </c>
      <c r="G240" s="25">
        <v>651</v>
      </c>
      <c r="L240" s="14">
        <v>0</v>
      </c>
      <c r="Q240" s="15" t="s">
        <v>355</v>
      </c>
      <c r="R240" s="12" t="s">
        <v>1524</v>
      </c>
      <c r="T240" s="15" t="s">
        <v>481</v>
      </c>
      <c r="Y240" s="14" t="s">
        <v>2399</v>
      </c>
      <c r="AB240" s="14" t="s">
        <v>2399</v>
      </c>
      <c r="AH240" s="13" t="str" cm="1">
        <f t="array" ref="AH240">IFERROR("[" &amp; _xlfn.TEXTJOIN(",", TRUE, _xlfn._xlws.FILTER(Deputies!$G:$G, Deputies!$B:$B = A240)) &amp; "]", "")</f>
        <v/>
      </c>
      <c r="AI240" s="13" t="str" cm="1">
        <f t="array" ref="AI240">IFERROR("[" &amp; _xlfn.TEXTJOIN(",", TRUE, _xlfn._xlws.FILTER(Vessels!$O:$O, Vessels!$B:$B = A240)) &amp; "]", "")</f>
        <v/>
      </c>
    </row>
    <row r="241" spans="1:35" x14ac:dyDescent="0.25">
      <c r="A241" s="14">
        <v>231</v>
      </c>
      <c r="B241" s="13">
        <v>47</v>
      </c>
      <c r="C241" s="13">
        <f>VLOOKUP(B241,Counties!A:D,2)</f>
        <v>45</v>
      </c>
      <c r="D241" s="14">
        <v>137</v>
      </c>
      <c r="E241" s="25" t="s">
        <v>1739</v>
      </c>
      <c r="F241" s="25" t="s">
        <v>1739</v>
      </c>
      <c r="G241" s="25">
        <v>667</v>
      </c>
      <c r="L241" s="17" t="s">
        <v>1740</v>
      </c>
      <c r="Q241" s="15" t="s">
        <v>355</v>
      </c>
      <c r="R241" s="12" t="s">
        <v>1524</v>
      </c>
      <c r="T241" s="15" t="s">
        <v>481</v>
      </c>
      <c r="Y241" s="14" t="s">
        <v>2399</v>
      </c>
      <c r="AB241" s="14" t="s">
        <v>2399</v>
      </c>
      <c r="AG241" s="8" t="s">
        <v>1741</v>
      </c>
      <c r="AH241" s="13" t="str" cm="1">
        <f t="array" ref="AH241">IFERROR("[" &amp; _xlfn.TEXTJOIN(",", TRUE, _xlfn._xlws.FILTER(Deputies!$G:$G, Deputies!$B:$B = A241)) &amp; "]", "")</f>
        <v/>
      </c>
      <c r="AI241" s="13" t="str" cm="1">
        <f t="array" ref="AI241">IFERROR("[" &amp; _xlfn.TEXTJOIN(",", TRUE, _xlfn._xlws.FILTER(Vessels!$O:$O, Vessels!$B:$B = A241)) &amp; "]", "")</f>
        <v/>
      </c>
    </row>
    <row r="242" spans="1:35" x14ac:dyDescent="0.25">
      <c r="A242" s="14">
        <v>232</v>
      </c>
      <c r="B242" s="13">
        <v>47</v>
      </c>
      <c r="C242" s="13">
        <f>VLOOKUP(B242,Counties!A:D,2)</f>
        <v>45</v>
      </c>
      <c r="D242" s="14">
        <v>138</v>
      </c>
      <c r="E242" s="25" t="s">
        <v>2360</v>
      </c>
      <c r="F242" s="25" t="s">
        <v>1746</v>
      </c>
      <c r="G242" s="25">
        <v>641</v>
      </c>
      <c r="L242" s="14">
        <v>2</v>
      </c>
      <c r="Q242" s="15" t="s">
        <v>355</v>
      </c>
      <c r="R242" s="12" t="s">
        <v>1524</v>
      </c>
      <c r="Y242" s="14" t="s">
        <v>2399</v>
      </c>
      <c r="AB242" s="14">
        <v>2</v>
      </c>
      <c r="AH242" s="13" t="str" cm="1">
        <f t="array" ref="AH242">IFERROR("[" &amp; _xlfn.TEXTJOIN(",", TRUE, _xlfn._xlws.FILTER(Deputies!$G:$G, Deputies!$B:$B = A242)) &amp; "]", "")</f>
        <v/>
      </c>
      <c r="AI242" s="13" t="str" cm="1">
        <f t="array" ref="AI242">IFERROR("[" &amp; _xlfn.TEXTJOIN(",", TRUE, _xlfn._xlws.FILTER(Vessels!$O:$O, Vessels!$B:$B = A242)) &amp; "]", "")</f>
        <v>[{"type": "boat","name": "Peter","tonnage": "3","owners": "Alice Trenchmor, John Trybe","master": "","mariners_per_vessel": "","boys": "","fishermen_per_vessel": "2","notes": "Fishing and dragging; fishermen John Trybe &amp; John Trenchmor"},{"type": "boat","name": "John","tonnage": "1","owners": "Alice Trenchmor, John Trybe","master": "","mariners_per_vessel": "","boys": "","fishermen_per_vessel": "","notes": "Fishing and dragging; fishermen John Trybe &amp; John Trenchmor"}]</v>
      </c>
    </row>
    <row r="243" spans="1:35" ht="30" x14ac:dyDescent="0.25">
      <c r="A243" s="14">
        <v>233</v>
      </c>
      <c r="B243" s="13">
        <v>47</v>
      </c>
      <c r="C243" s="13">
        <f>VLOOKUP(B243,Counties!A:D,2)</f>
        <v>45</v>
      </c>
      <c r="D243" s="14">
        <v>138</v>
      </c>
      <c r="E243" s="25" t="s">
        <v>1744</v>
      </c>
      <c r="F243" s="25" t="s">
        <v>2313</v>
      </c>
      <c r="G243" s="25">
        <v>644</v>
      </c>
      <c r="Q243" s="15" t="s">
        <v>355</v>
      </c>
      <c r="R243" s="12" t="s">
        <v>1524</v>
      </c>
      <c r="T243" s="15" t="s">
        <v>481</v>
      </c>
      <c r="Y243" s="14" t="s">
        <v>2399</v>
      </c>
      <c r="AB243" s="14" t="s">
        <v>2399</v>
      </c>
      <c r="AG243" s="8" t="s">
        <v>1745</v>
      </c>
      <c r="AH243" s="13" t="str" cm="1">
        <f t="array" ref="AH243">IFERROR("[" &amp; _xlfn.TEXTJOIN(",", TRUE, _xlfn._xlws.FILTER(Deputies!$G:$G, Deputies!$B:$B = A243)) &amp; "]", "")</f>
        <v/>
      </c>
      <c r="AI243" s="13" t="str" cm="1">
        <f t="array" ref="AI243">IFERROR("[" &amp; _xlfn.TEXTJOIN(",", TRUE, _xlfn._xlws.FILTER(Vessels!$O:$O, Vessels!$B:$B = A243)) &amp; "]", "")</f>
        <v/>
      </c>
    </row>
    <row r="244" spans="1:35" ht="30" x14ac:dyDescent="0.25">
      <c r="A244" s="14">
        <v>234</v>
      </c>
      <c r="B244" s="13">
        <v>47</v>
      </c>
      <c r="C244" s="13">
        <f>VLOOKUP(B244,Counties!A:D,2)</f>
        <v>45</v>
      </c>
      <c r="D244" s="14">
        <v>138</v>
      </c>
      <c r="E244" s="25" t="s">
        <v>1747</v>
      </c>
      <c r="F244" s="25" t="s">
        <v>2278</v>
      </c>
      <c r="G244" s="25">
        <v>232</v>
      </c>
      <c r="L244" s="14">
        <v>4</v>
      </c>
      <c r="Q244" s="15" t="s">
        <v>355</v>
      </c>
      <c r="R244" s="12" t="s">
        <v>1524</v>
      </c>
      <c r="T244" s="15" t="s">
        <v>481</v>
      </c>
      <c r="Y244" s="14" t="s">
        <v>2399</v>
      </c>
      <c r="AB244" s="14" t="s">
        <v>2399</v>
      </c>
      <c r="AG244" s="8" t="s">
        <v>1745</v>
      </c>
      <c r="AH244" s="13" t="str" cm="1">
        <f t="array" ref="AH244">IFERROR("[" &amp; _xlfn.TEXTJOIN(",", TRUE, _xlfn._xlws.FILTER(Deputies!$G:$G, Deputies!$B:$B = A244)) &amp; "]", "")</f>
        <v/>
      </c>
      <c r="AI244" s="13" t="str" cm="1">
        <f t="array" ref="AI244">IFERROR("[" &amp; _xlfn.TEXTJOIN(",", TRUE, _xlfn._xlws.FILTER(Vessels!$O:$O, Vessels!$B:$B = A244)) &amp; "]", "")</f>
        <v/>
      </c>
    </row>
    <row r="245" spans="1:35" ht="30" x14ac:dyDescent="0.25">
      <c r="A245" s="14">
        <v>235</v>
      </c>
      <c r="B245" s="13">
        <v>47</v>
      </c>
      <c r="C245" s="13">
        <f>VLOOKUP(B245,Counties!A:D,2)</f>
        <v>45</v>
      </c>
      <c r="D245" s="14">
        <v>138</v>
      </c>
      <c r="E245" s="25" t="s">
        <v>2369</v>
      </c>
      <c r="F245" s="25" t="s">
        <v>1524</v>
      </c>
      <c r="G245" s="25">
        <v>665</v>
      </c>
      <c r="L245" s="14">
        <v>11</v>
      </c>
      <c r="Q245" s="15" t="s">
        <v>355</v>
      </c>
      <c r="R245" s="12" t="s">
        <v>1524</v>
      </c>
      <c r="Y245" s="14" t="s">
        <v>2399</v>
      </c>
      <c r="AB245" s="14">
        <v>17</v>
      </c>
      <c r="AG245" s="8" t="s">
        <v>2259</v>
      </c>
      <c r="AH245" s="13" t="str" cm="1">
        <f t="array" ref="AH245">IFERROR("[" &amp; _xlfn.TEXTJOIN(",", TRUE, _xlfn._xlws.FILTER(Deputies!$G:$G, Deputies!$B:$B = A245)) &amp; "]", "")</f>
        <v/>
      </c>
      <c r="AI245" s="13" t="str" cm="1">
        <f t="array" ref="AI245">IFERROR("[" &amp; _xlfn.TEXTJOIN(",", TRUE, _xlfn._xlws.FILTER(Vessels!$O:$O, Vessels!$B:$B = A245)) &amp; "]", "")</f>
        <v>[{"type": "barque","name": "Maye Flower","tonnage": "50","owners": "George Fennor","master": "","mariners_per_vessel": "","boys": "","fishermen_per_vessel": "9","notes": "Merchant vessels. Mariners include William Constable, William Tuffe, William Aylmer, William Turkett, Henry Turkett"},{"type": "barque","name": "George","tonnage": "35","owners": "George Fennor","master": "","mariners_per_vessel": "","boys": "","fishermen_per_vessel": "","notes": ""},{"type": "crayer","name": "Andrewe","tonnage": "20","owners": "George Fennor, William Constable","master": "","mariners_per_vessel": "","boys": "","fishermen_per_vessel": "","notes": ""},{"type": "crayer","name": "Mary","tonnage": "16","owners": "John Aylmer, Richard Lawranns, Agnes Bayes","master": "","mariners_per_vessel": "","boys": "","fishermen_per_vessel": "3","notes": "Merchant vessel"},{"type": "crayer","name": "Batholmew","tonnage": "28","owners": "John Trenchmor, William Harysone","master": "","mariners_per_vessel": "","boys": "","fishermen_per_vessel": "3","notes": "Fishing and merchant vessel"},{"type": "boat","name": "Peter","tonnage": "1","owners": "William Hoskyns, William Aylmer, Richard Gele","master": "","mariners_per_vessel": "","boys": "","fishermen_per_vessel": "1","notes": "Fishing and dragging; fisherman Robert Barowe"},{"type": "boat","name": "William","tonnage": "1","owners": "William Hoskyns, William Aylmer, Richard Gele","master": "","mariners_per_vessel": "","boys": "","fishermen_per_vessel": "","notes": "Fishing and dragging; fisherman Robert Barowe"},{"type": "boat","name": "Peter","tonnage": "3","owners": "William Grover, Simon Grover, George Gilford","master": "","mariners_per_vessel": "","boys": "","fishermen_per_vessel": "1","notes": "Fishing and dragging; fisherman Thomas Grover"},{"type": "boat","name": "Trynitie","tonnage": "4","owners": "William Grover, Simon Grover, George Gilford","master": "","mariners_per_vessel": "","boys": "","fishermen_per_vessel": "","notes": "Fishing and dragging; fisherman Thomas Grover"}]</v>
      </c>
    </row>
    <row r="246" spans="1:35" x14ac:dyDescent="0.25">
      <c r="A246" s="14">
        <v>236</v>
      </c>
      <c r="B246" s="13">
        <v>47</v>
      </c>
      <c r="C246" s="13">
        <f>VLOOKUP(B246,Counties!A:D,2)</f>
        <v>45</v>
      </c>
      <c r="D246" s="14">
        <v>138</v>
      </c>
      <c r="E246" s="25" t="s">
        <v>1762</v>
      </c>
      <c r="F246" s="25" t="s">
        <v>1762</v>
      </c>
      <c r="G246" s="25">
        <v>638</v>
      </c>
      <c r="L246" s="14">
        <v>0</v>
      </c>
      <c r="Q246" s="15" t="s">
        <v>355</v>
      </c>
      <c r="R246" s="12" t="s">
        <v>1524</v>
      </c>
      <c r="Y246" s="14" t="s">
        <v>2399</v>
      </c>
      <c r="AB246" s="14">
        <v>5</v>
      </c>
      <c r="AH246" s="13" t="str" cm="1">
        <f t="array" ref="AH246">IFERROR("[" &amp; _xlfn.TEXTJOIN(",", TRUE, _xlfn._xlws.FILTER(Deputies!$G:$G, Deputies!$B:$B = A246)) &amp; "]", "")</f>
        <v/>
      </c>
      <c r="AI246" s="13" t="str" cm="1">
        <f t="array" ref="AI246">IFERROR("[" &amp; _xlfn.TEXTJOIN(",", TRUE, _xlfn._xlws.FILTER(Vessels!$O:$O, Vessels!$B:$B = A246)) &amp; "]", "")</f>
        <v>[{"type": "boat","name": "Nightingall","tonnage": "1","owners": "George Gilford","master": "","mariners_per_vessel": "","boys": "","fishermen_per_vessel": "1","notes": "Fishing and dragging; fisherman Thomas Flett"},{"type": "boat","name": "Jhames","tonnage": "1","owners": "Christopher Gylford","master": "","mariners_per_vessel": "","boys": "","fishermen_per_vessel": "1","notes": "Fishing and dragging; fisherman Richard Hille"},{"type": "boat","name": "Jhoane","tonnage": "1","owners": "Richard Tuffe","master": "","mariners_per_vessel": "","boys": "","fishermen_per_vessel": "1","notes": "Fishing and dragging; fisherman William Hobden"},{"type": "boat","name": "Marye","tonnage": "1","owners": "Jhone Somer widow","master": "","mariners_per_vessel": "","boys": "","fishermen_per_vessel": "1","notes": "Fishing and dragging; fisherman Thomas Somer sen."},{"type": "boat","name": "Philipe","tonnage": "1","owners": "John Somere","master": "","mariners_per_vessel": "","boys": "","fishermen_per_vessel": "1","notes": "Fishing and dragging; fisherman Thomas Somer jun."}]</v>
      </c>
    </row>
    <row r="247" spans="1:35" x14ac:dyDescent="0.25">
      <c r="A247" s="14">
        <v>237</v>
      </c>
      <c r="B247" s="13">
        <v>47</v>
      </c>
      <c r="C247" s="13">
        <f>VLOOKUP(B247,Counties!A:D,2)</f>
        <v>45</v>
      </c>
      <c r="D247" s="14">
        <v>138</v>
      </c>
      <c r="E247" s="25" t="s">
        <v>1763</v>
      </c>
      <c r="F247" s="25" t="s">
        <v>1763</v>
      </c>
      <c r="G247" s="25">
        <v>654</v>
      </c>
      <c r="L247" s="14">
        <v>0</v>
      </c>
      <c r="Q247" s="15" t="s">
        <v>355</v>
      </c>
      <c r="R247" s="12" t="s">
        <v>1524</v>
      </c>
      <c r="T247" s="15" t="s">
        <v>481</v>
      </c>
      <c r="Y247" s="14" t="s">
        <v>2399</v>
      </c>
      <c r="AB247" s="14" t="s">
        <v>2399</v>
      </c>
      <c r="AH247" s="13" t="str" cm="1">
        <f t="array" ref="AH247">IFERROR("[" &amp; _xlfn.TEXTJOIN(",", TRUE, _xlfn._xlws.FILTER(Deputies!$G:$G, Deputies!$B:$B = A247)) &amp; "]", "")</f>
        <v/>
      </c>
      <c r="AI247" s="13" t="str" cm="1">
        <f t="array" ref="AI247">IFERROR("[" &amp; _xlfn.TEXTJOIN(",", TRUE, _xlfn._xlws.FILTER(Vessels!$O:$O, Vessels!$B:$B = A247)) &amp; "]", "")</f>
        <v/>
      </c>
    </row>
    <row r="248" spans="1:35" x14ac:dyDescent="0.25">
      <c r="A248" s="14">
        <v>238</v>
      </c>
      <c r="B248" s="13">
        <v>47</v>
      </c>
      <c r="C248" s="13">
        <f>VLOOKUP(B248,Counties!A:D,2)</f>
        <v>45</v>
      </c>
      <c r="D248" s="14">
        <v>138</v>
      </c>
      <c r="E248" s="25" t="s">
        <v>1778</v>
      </c>
      <c r="F248" s="25" t="s">
        <v>1778</v>
      </c>
      <c r="G248" s="25">
        <v>680</v>
      </c>
      <c r="L248" s="14">
        <v>0</v>
      </c>
      <c r="Q248" s="15" t="s">
        <v>355</v>
      </c>
      <c r="R248" s="12" t="s">
        <v>1524</v>
      </c>
      <c r="T248" s="15" t="s">
        <v>481</v>
      </c>
      <c r="Y248" s="14" t="s">
        <v>2399</v>
      </c>
      <c r="AB248" s="14" t="s">
        <v>2399</v>
      </c>
      <c r="AH248" s="13" t="str" cm="1">
        <f t="array" ref="AH248">IFERROR("[" &amp; _xlfn.TEXTJOIN(",", TRUE, _xlfn._xlws.FILTER(Deputies!$G:$G, Deputies!$B:$B = A248)) &amp; "]", "")</f>
        <v/>
      </c>
      <c r="AI248" s="13" t="str" cm="1">
        <f t="array" ref="AI248">IFERROR("[" &amp; _xlfn.TEXTJOIN(",", TRUE, _xlfn._xlws.FILTER(Vessels!$O:$O, Vessels!$B:$B = A248)) &amp; "]", "")</f>
        <v/>
      </c>
    </row>
    <row r="249" spans="1:35" x14ac:dyDescent="0.25">
      <c r="A249" s="14">
        <v>239</v>
      </c>
      <c r="B249" s="13">
        <v>47</v>
      </c>
      <c r="C249" s="13">
        <f>VLOOKUP(B249,Counties!A:D,2)</f>
        <v>45</v>
      </c>
      <c r="D249" s="14">
        <v>138</v>
      </c>
      <c r="E249" s="25" t="s">
        <v>1779</v>
      </c>
      <c r="F249" s="25" t="s">
        <v>2315</v>
      </c>
      <c r="G249" s="25">
        <v>637</v>
      </c>
      <c r="L249" s="14">
        <v>0</v>
      </c>
      <c r="Q249" s="15" t="s">
        <v>355</v>
      </c>
      <c r="R249" s="12" t="s">
        <v>1524</v>
      </c>
      <c r="T249" s="15" t="s">
        <v>481</v>
      </c>
      <c r="Y249" s="14" t="s">
        <v>2399</v>
      </c>
      <c r="AB249" s="14" t="s">
        <v>2399</v>
      </c>
      <c r="AH249" s="13" t="str" cm="1">
        <f t="array" ref="AH249">IFERROR("[" &amp; _xlfn.TEXTJOIN(",", TRUE, _xlfn._xlws.FILTER(Deputies!$G:$G, Deputies!$B:$B = A249)) &amp; "]", "")</f>
        <v/>
      </c>
      <c r="AI249" s="13" t="str" cm="1">
        <f t="array" ref="AI249">IFERROR("[" &amp; _xlfn.TEXTJOIN(",", TRUE, _xlfn._xlws.FILTER(Vessels!$O:$O, Vessels!$B:$B = A249)) &amp; "]", "")</f>
        <v/>
      </c>
    </row>
    <row r="250" spans="1:35" x14ac:dyDescent="0.25">
      <c r="A250" s="14">
        <v>240</v>
      </c>
      <c r="B250" s="13">
        <v>47</v>
      </c>
      <c r="C250" s="13">
        <f>VLOOKUP(B250,Counties!A:D,2)</f>
        <v>45</v>
      </c>
      <c r="D250" s="14">
        <v>139</v>
      </c>
      <c r="E250" s="25" t="s">
        <v>1780</v>
      </c>
      <c r="G250" s="25">
        <v>664</v>
      </c>
      <c r="I250" s="13" t="s">
        <v>1781</v>
      </c>
      <c r="L250" s="14">
        <v>22</v>
      </c>
      <c r="Q250" s="15" t="s">
        <v>355</v>
      </c>
      <c r="R250" s="12" t="s">
        <v>1524</v>
      </c>
      <c r="Y250" s="14" t="s">
        <v>2399</v>
      </c>
      <c r="AB250" s="14" t="s">
        <v>2399</v>
      </c>
      <c r="AH250" s="13" t="str" cm="1">
        <f t="array" ref="AH250">IFERROR("[" &amp; _xlfn.TEXTJOIN(",", TRUE, _xlfn._xlws.FILTER(Deputies!$G:$G, Deputies!$B:$B = A250)) &amp; "]", "")</f>
        <v/>
      </c>
      <c r="AI250" s="13" t="str" cm="1">
        <f t="array" ref="AI250">IFERROR("[" &amp; _xlfn.TEXTJOIN(",", TRUE, _xlfn._xlws.FILTER(Vessels!$O:$O, Vessels!$B:$B = A250)) &amp; "]", "")</f>
        <v>[{"type": "boat","name": "John","tonnage": "1","owners": "Edward Ward, John Hooker, John Bolke","master": "","mariners_per_vessel": "","boys": "","fishermen_per_vessel": "","notes": "Fishing and dragging, the persons involved neither mariners nor fishermen."},{"type": "boat","name": "Nightingall","tonnage": "0.5","owners": "Edward Ward, John Hooker, John Bolke","master": "","mariners_per_vessel": "","boys": "","fishermen_per_vessel": "","notes": "Less than a ton'. Fishing and dragging, the persons involved neither mariners nor fishermen."}]</v>
      </c>
    </row>
    <row r="251" spans="1:35" x14ac:dyDescent="0.25">
      <c r="A251" s="14">
        <v>241</v>
      </c>
      <c r="B251" s="13">
        <v>47</v>
      </c>
      <c r="C251" s="13">
        <f>VLOOKUP(B251,Counties!A:D,2)</f>
        <v>45</v>
      </c>
      <c r="D251" s="14">
        <v>139</v>
      </c>
      <c r="E251" s="25" t="s">
        <v>1783</v>
      </c>
      <c r="G251" s="25">
        <v>659</v>
      </c>
      <c r="Q251" s="15" t="s">
        <v>355</v>
      </c>
      <c r="R251" s="12" t="s">
        <v>1524</v>
      </c>
      <c r="T251" s="15" t="s">
        <v>481</v>
      </c>
      <c r="Y251" s="14" t="s">
        <v>2399</v>
      </c>
      <c r="AB251" s="14" t="s">
        <v>2399</v>
      </c>
      <c r="AH251" s="13" t="str" cm="1">
        <f t="array" ref="AH251">IFERROR("[" &amp; _xlfn.TEXTJOIN(",", TRUE, _xlfn._xlws.FILTER(Deputies!$G:$G, Deputies!$B:$B = A251)) &amp; "]", "")</f>
        <v/>
      </c>
      <c r="AI251" s="13" t="str" cm="1">
        <f t="array" ref="AI251">IFERROR("[" &amp; _xlfn.TEXTJOIN(",", TRUE, _xlfn._xlws.FILTER(Vessels!$O:$O, Vessels!$B:$B = A251)) &amp; "]", "")</f>
        <v/>
      </c>
    </row>
    <row r="252" spans="1:35" x14ac:dyDescent="0.25">
      <c r="A252" s="14">
        <v>242</v>
      </c>
      <c r="B252" s="13">
        <v>47</v>
      </c>
      <c r="C252" s="13">
        <f>VLOOKUP(B252,Counties!A:D,2)</f>
        <v>45</v>
      </c>
      <c r="D252" s="14">
        <v>139</v>
      </c>
      <c r="E252" s="25" t="s">
        <v>1784</v>
      </c>
      <c r="G252" s="25">
        <v>657</v>
      </c>
      <c r="I252" s="13" t="s">
        <v>1785</v>
      </c>
      <c r="L252" s="14">
        <v>6</v>
      </c>
      <c r="Q252" s="15" t="s">
        <v>355</v>
      </c>
      <c r="R252" s="12" t="s">
        <v>1524</v>
      </c>
      <c r="T252" s="15" t="s">
        <v>481</v>
      </c>
      <c r="Y252" s="14" t="s">
        <v>2399</v>
      </c>
      <c r="AB252" s="14" t="s">
        <v>2399</v>
      </c>
      <c r="AH252" s="13" t="str" cm="1">
        <f t="array" ref="AH252">IFERROR("[" &amp; _xlfn.TEXTJOIN(",", TRUE, _xlfn._xlws.FILTER(Deputies!$G:$G, Deputies!$B:$B = A252)) &amp; "]", "")</f>
        <v/>
      </c>
      <c r="AI252" s="13" t="str" cm="1">
        <f t="array" ref="AI252">IFERROR("[" &amp; _xlfn.TEXTJOIN(",", TRUE, _xlfn._xlws.FILTER(Vessels!$O:$O, Vessels!$B:$B = A252)) &amp; "]", "")</f>
        <v/>
      </c>
    </row>
    <row r="253" spans="1:35" x14ac:dyDescent="0.25">
      <c r="A253" s="14">
        <v>243</v>
      </c>
      <c r="B253" s="13">
        <v>47</v>
      </c>
      <c r="C253" s="13">
        <f>VLOOKUP(B253,Counties!A:D,2)</f>
        <v>45</v>
      </c>
      <c r="D253" s="14">
        <v>139</v>
      </c>
      <c r="E253" s="25" t="s">
        <v>2316</v>
      </c>
      <c r="G253" s="25">
        <v>650</v>
      </c>
      <c r="L253" s="14">
        <v>0</v>
      </c>
      <c r="Q253" s="15" t="s">
        <v>355</v>
      </c>
      <c r="R253" s="12" t="s">
        <v>1524</v>
      </c>
      <c r="T253" s="15" t="s">
        <v>481</v>
      </c>
      <c r="Y253" s="14" t="s">
        <v>2399</v>
      </c>
      <c r="AB253" s="14" t="s">
        <v>2399</v>
      </c>
      <c r="AH253" s="13" t="str" cm="1">
        <f t="array" ref="AH253">IFERROR("[" &amp; _xlfn.TEXTJOIN(",", TRUE, _xlfn._xlws.FILTER(Deputies!$G:$G, Deputies!$B:$B = A253)) &amp; "]", "")</f>
        <v/>
      </c>
      <c r="AI253" s="13" t="str" cm="1">
        <f t="array" ref="AI253">IFERROR("[" &amp; _xlfn.TEXTJOIN(",", TRUE, _xlfn._xlws.FILTER(Vessels!$O:$O, Vessels!$B:$B = A253)) &amp; "]", "")</f>
        <v/>
      </c>
    </row>
    <row r="254" spans="1:35" x14ac:dyDescent="0.25">
      <c r="A254" s="14">
        <v>244</v>
      </c>
      <c r="B254" s="13">
        <v>47</v>
      </c>
      <c r="C254" s="13">
        <f>VLOOKUP(B254,Counties!A:D,2)</f>
        <v>45</v>
      </c>
      <c r="D254" s="14">
        <v>139</v>
      </c>
      <c r="E254" s="25" t="s">
        <v>1786</v>
      </c>
      <c r="G254" s="25">
        <v>646</v>
      </c>
      <c r="I254" s="13" t="s">
        <v>1787</v>
      </c>
      <c r="L254" s="14">
        <v>9</v>
      </c>
      <c r="Q254" s="15" t="s">
        <v>355</v>
      </c>
      <c r="R254" s="12" t="s">
        <v>1524</v>
      </c>
      <c r="T254" s="15" t="s">
        <v>481</v>
      </c>
      <c r="Y254" s="14" t="s">
        <v>2399</v>
      </c>
      <c r="AB254" s="14" t="s">
        <v>2399</v>
      </c>
      <c r="AH254" s="13" t="str" cm="1">
        <f t="array" ref="AH254">IFERROR("[" &amp; _xlfn.TEXTJOIN(",", TRUE, _xlfn._xlws.FILTER(Deputies!$G:$G, Deputies!$B:$B = A254)) &amp; "]", "")</f>
        <v/>
      </c>
      <c r="AI254" s="13" t="str" cm="1">
        <f t="array" ref="AI254">IFERROR("[" &amp; _xlfn.TEXTJOIN(",", TRUE, _xlfn._xlws.FILTER(Vessels!$O:$O, Vessels!$B:$B = A254)) &amp; "]", "")</f>
        <v/>
      </c>
    </row>
    <row r="255" spans="1:35" x14ac:dyDescent="0.25">
      <c r="A255" s="14">
        <v>245</v>
      </c>
      <c r="B255" s="13">
        <v>47</v>
      </c>
      <c r="C255" s="13">
        <f>VLOOKUP(B255,Counties!A:D,2)</f>
        <v>45</v>
      </c>
      <c r="D255" s="14">
        <v>139</v>
      </c>
      <c r="E255" s="25" t="s">
        <v>1788</v>
      </c>
      <c r="G255" s="25">
        <v>635</v>
      </c>
      <c r="L255" s="14">
        <v>10</v>
      </c>
      <c r="Q255" s="15" t="s">
        <v>355</v>
      </c>
      <c r="R255" s="12" t="s">
        <v>1524</v>
      </c>
      <c r="Y255" s="14" t="s">
        <v>2399</v>
      </c>
      <c r="AB255" s="14">
        <v>2</v>
      </c>
      <c r="AH255" s="13" t="str" cm="1">
        <f t="array" ref="AH255">IFERROR("[" &amp; _xlfn.TEXTJOIN(",", TRUE, _xlfn._xlws.FILTER(Deputies!$G:$G, Deputies!$B:$B = A255)) &amp; "]", "")</f>
        <v/>
      </c>
      <c r="AI255" s="13" t="str" cm="1">
        <f t="array" ref="AI255">IFERROR("[" &amp; _xlfn.TEXTJOIN(",", TRUE, _xlfn._xlws.FILTER(Vessels!$O:$O, Vessels!$B:$B = A255)) &amp; "]", "")</f>
        <v>[{"type": "boat","name": "Michell","tonnage": "1","owners": "John Churcher","master": "","mariners_per_vessel": "","boys": "","fishermen_per_vessel": "2","notes": "Dragging and eel catching. The 2 persons neither mariners nor fishermen."}]</v>
      </c>
    </row>
    <row r="256" spans="1:35" x14ac:dyDescent="0.25">
      <c r="A256" s="14">
        <v>246</v>
      </c>
      <c r="B256" s="13">
        <v>47</v>
      </c>
      <c r="C256" s="13">
        <f>VLOOKUP(B256,Counties!A:D,2)</f>
        <v>45</v>
      </c>
      <c r="D256" s="14">
        <v>139</v>
      </c>
      <c r="E256" s="25" t="s">
        <v>1791</v>
      </c>
      <c r="G256" s="25">
        <v>639</v>
      </c>
      <c r="I256" s="13" t="s">
        <v>1792</v>
      </c>
      <c r="L256" s="14">
        <v>24</v>
      </c>
      <c r="Q256" s="15" t="s">
        <v>355</v>
      </c>
      <c r="R256" s="12" t="s">
        <v>1524</v>
      </c>
      <c r="Y256" s="14">
        <v>6</v>
      </c>
      <c r="AB256" s="14">
        <v>2</v>
      </c>
      <c r="AH256" s="13" t="str" cm="1">
        <f t="array" ref="AH256">IFERROR("[" &amp; _xlfn.TEXTJOIN(",", TRUE, _xlfn._xlws.FILTER(Deputies!$G:$G, Deputies!$B:$B = A256)) &amp; "]", "")</f>
        <v/>
      </c>
      <c r="AI256" s="13" t="str" cm="1">
        <f t="array" ref="AI256">IFERROR("[" &amp; _xlfn.TEXTJOIN(",", TRUE, _xlfn._xlws.FILTER(Vessels!$O:$O, Vessels!$B:$B = A256)) &amp; "]", "")</f>
        <v>[{"type": "","name": "Gallyon","tonnage": "50","owners": "Thomas Devnishe, Thomas Baker","master": "","mariners_per_vessel": "6","boys": "1","fishermen_per_vessel": "","notes": "Merchant vessel"},{"type": "boat","name": "Thomas","tonnage": "3","owners": "Thomas Devnishe, Thomas Baker","master": "","mariners_per_vessel": "","boys": "","fishermen_per_vessel": "","notes": "Fishing boat"},{"type": "boat","name": "Alyse","tonnage": "3","owners": "Thomas Devnishe, Thomas Baker","master": "","mariners_per_vessel": "","boys": "","fishermen_per_vessel": "","notes": "Fishing boat"},{"type": "boat","name": "Mary","tonnage": "0.5","owners": "Richard Colpes, Peter Miller","master": "","mariners_per_vessel": "","boys": "1","fishermen_per_vessel": "2","notes": "Oyster dragging"},{"type": "boat","name": "Martine","tonnage": "2","owners": "Richard Colpes, Peter Miller","master": "","mariners_per_vessel": "","boys": "","fishermen_per_vessel": "","notes": "Oyster dragging"}]</v>
      </c>
    </row>
    <row r="257" spans="1:35" x14ac:dyDescent="0.25">
      <c r="A257" s="14">
        <v>247</v>
      </c>
      <c r="B257" s="13">
        <v>47</v>
      </c>
      <c r="C257" s="13">
        <f>VLOOKUP(B257,Counties!A:D,2)</f>
        <v>45</v>
      </c>
      <c r="D257" s="14">
        <v>140</v>
      </c>
      <c r="E257" s="25" t="s">
        <v>1802</v>
      </c>
      <c r="G257" s="25">
        <v>662</v>
      </c>
      <c r="I257" s="13" t="s">
        <v>1803</v>
      </c>
      <c r="L257" s="14">
        <v>16</v>
      </c>
      <c r="Q257" s="15" t="s">
        <v>355</v>
      </c>
      <c r="R257" s="12" t="s">
        <v>1524</v>
      </c>
      <c r="Y257" s="14" t="s">
        <v>2399</v>
      </c>
      <c r="AB257" s="14" t="s">
        <v>2399</v>
      </c>
      <c r="AH257" s="13" t="str" cm="1">
        <f t="array" ref="AH257">IFERROR("[" &amp; _xlfn.TEXTJOIN(",", TRUE, _xlfn._xlws.FILTER(Deputies!$G:$G, Deputies!$B:$B = A257)) &amp; "]", "")</f>
        <v/>
      </c>
      <c r="AI257" s="13" t="str" cm="1">
        <f t="array" ref="AI257">IFERROR("[" &amp; _xlfn.TEXTJOIN(",", TRUE, _xlfn._xlws.FILTER(Vessels!$O:$O, Vessels!$B:$B = A257)) &amp; "]", "")</f>
        <v>[{"type": "boat","name": "Jhoane","tonnage": ".5","owners": "Thomas Geye, John Crofte","master": "","mariners_per_vessel": "","boys": "","fishermen_per_vessel": "","notes": "Eel catching and ferrying"},{"type": "boat","name": "Mary","tonnage": ".5","owners": "Thomas Geye, John Crofte","master": "","mariners_per_vessel": "","boys": "","fishermen_per_vessel": "","notes": "Eel catching and ferrying"}]</v>
      </c>
    </row>
    <row r="258" spans="1:35" x14ac:dyDescent="0.25">
      <c r="A258" s="14">
        <v>248</v>
      </c>
      <c r="B258" s="13">
        <v>47</v>
      </c>
      <c r="C258" s="13">
        <f>VLOOKUP(B258,Counties!A:D,2)</f>
        <v>45</v>
      </c>
      <c r="D258" s="14">
        <v>140</v>
      </c>
      <c r="E258" s="25" t="s">
        <v>1807</v>
      </c>
      <c r="G258" s="25">
        <v>653</v>
      </c>
      <c r="I258" s="13" t="s">
        <v>1807</v>
      </c>
      <c r="J258" s="13" t="s">
        <v>15</v>
      </c>
      <c r="L258" s="14">
        <v>14</v>
      </c>
      <c r="Q258" s="15" t="s">
        <v>355</v>
      </c>
      <c r="R258" s="12" t="s">
        <v>1524</v>
      </c>
      <c r="Y258" s="14" t="s">
        <v>2399</v>
      </c>
      <c r="AB258" s="14">
        <v>1</v>
      </c>
      <c r="AH258" s="13" t="str" cm="1">
        <f t="array" ref="AH258">IFERROR("[" &amp; _xlfn.TEXTJOIN(",", TRUE, _xlfn._xlws.FILTER(Deputies!$G:$G, Deputies!$B:$B = A258)) &amp; "]", "")</f>
        <v/>
      </c>
      <c r="AI258" s="13" t="str" cm="1">
        <f t="array" ref="AI258">IFERROR("[" &amp; _xlfn.TEXTJOIN(",", TRUE, _xlfn._xlws.FILTER(Vessels!$O:$O, Vessels!$B:$B = A258)) &amp; "]", "")</f>
        <v>[{"type": "boat","name": "Thomas","tonnage": "1","owners": "Thomas Grantam","master": "","mariners_per_vessel": "","boys": "","fishermen_per_vessel": "1","notes": "Dragging. Neither mariner nor fisherman"}]</v>
      </c>
    </row>
    <row r="259" spans="1:35" x14ac:dyDescent="0.25">
      <c r="A259" s="14">
        <v>249</v>
      </c>
      <c r="B259" s="13">
        <v>47</v>
      </c>
      <c r="C259" s="13">
        <f>VLOOKUP(B259,Counties!A:D,2)</f>
        <v>45</v>
      </c>
      <c r="D259" s="14">
        <v>140</v>
      </c>
      <c r="E259" s="25" t="s">
        <v>1810</v>
      </c>
      <c r="G259" s="25">
        <v>663</v>
      </c>
      <c r="I259" s="13" t="s">
        <v>1811</v>
      </c>
      <c r="J259" s="13" t="s">
        <v>15</v>
      </c>
      <c r="L259" s="14">
        <v>20</v>
      </c>
      <c r="Q259" s="15" t="s">
        <v>355</v>
      </c>
      <c r="R259" s="12" t="s">
        <v>1524</v>
      </c>
      <c r="Y259" s="14" t="s">
        <v>2399</v>
      </c>
      <c r="AB259" s="14" t="s">
        <v>2399</v>
      </c>
      <c r="AH259" s="13" t="str" cm="1">
        <f t="array" ref="AH259">IFERROR("[" &amp; _xlfn.TEXTJOIN(",", TRUE, _xlfn._xlws.FILTER(Deputies!$G:$G, Deputies!$B:$B = A259)) &amp; "]", "")</f>
        <v/>
      </c>
      <c r="AI259" s="13" t="str" cm="1">
        <f t="array" ref="AI259">IFERROR("[" &amp; _xlfn.TEXTJOIN(",", TRUE, _xlfn._xlws.FILTER(Vessels!$O:$O, Vessels!$B:$B = A259)) &amp; "]", "")</f>
        <v>[{"type": "boat","name": "Swane","tonnage": "0.5","owners": "Davy Biggs","master": "","mariners_per_vessel": "","boys": "","fishermen_per_vessel": "","notes": "Unused"}]</v>
      </c>
    </row>
    <row r="260" spans="1:35" x14ac:dyDescent="0.25">
      <c r="A260" s="14">
        <v>250</v>
      </c>
      <c r="B260" s="13">
        <v>47</v>
      </c>
      <c r="C260" s="13">
        <f>VLOOKUP(B260,Counties!A:D,2)</f>
        <v>45</v>
      </c>
      <c r="D260" s="14">
        <v>140</v>
      </c>
      <c r="E260" s="25" t="s">
        <v>1815</v>
      </c>
      <c r="G260" s="25">
        <v>661</v>
      </c>
      <c r="I260" s="13" t="s">
        <v>1816</v>
      </c>
      <c r="L260" s="14">
        <v>22</v>
      </c>
      <c r="Q260" s="15" t="s">
        <v>355</v>
      </c>
      <c r="R260" s="12" t="s">
        <v>1524</v>
      </c>
      <c r="Y260" s="14" t="s">
        <v>2399</v>
      </c>
      <c r="AB260" s="14">
        <v>46</v>
      </c>
      <c r="AH260" s="13" t="str" cm="1">
        <f t="array" ref="AH260">IFERROR("[" &amp; _xlfn.TEXTJOIN(",", TRUE, _xlfn._xlws.FILTER(Deputies!$G:$G, Deputies!$B:$B = A260)) &amp; "]", "")</f>
        <v/>
      </c>
      <c r="AI260" s="13" t="str" cm="1">
        <f t="array" ref="AI260">IFERROR("[" &amp; _xlfn.TEXTJOIN(",", TRUE, _xlfn._xlws.FILTER(Vessels!$O:$O, Vessels!$B:$B = A260)) &amp; "]", "")</f>
        <v>[{"type": " ","name": "Marye","tonnage": "14","owners": "Walter Gamon, John Andrewes","master": "","mariners_per_vessel": "","boys": "1","fishermen_per_vessel": "12","notes": "Merchant and fishing vessel. Only 3 of the 12 men (plus the boy) required when merchandising."},{"type": "","name": "Maudlen","tonnage": "4","owners": "John Trenchmor, John Pocock","master": "","mariners_per_vessel": "","boys": "1","fishermen_per_vessel": "5","notes": "Fishing boat. The fishermen are also mariners."},{"type": "","name": "Peter","tonnage": "10","owners": "John Trenchmor","master": "","mariners_per_vessel": "","boys": "1","fishermen_per_vessel": "9","notes": "Merchant and fishing vessel. Only 3 of the 9  men (plus the boy) required when merchandising."},{"type": "","name": "May Flower","tonnage": "5","owners": "John Andrewes, Robert Arnold","master": "","mariners_per_vessel": "","boys": "1","fishermen_per_vessel": "6","notes": "Fishing boat. The fishermen are also mariners."},{"type": "","name": "New Yere","tonnage": "5","owners": "John Osteler","master": "","mariners_per_vessel": "","boys": "3","fishermen_per_vessel": "14","notes": "Fishing boat. The fishermen are also mariners."},{"type": "","name": "Peter","tonnage": "4","owners": "Thomas Stowell","master": "","mariners_per_vessel": "","boys": "","fishermen_per_vessel": "","notes": "Fishing boat. The fishermen are also mariners."},{"type": "","name": "Anne","tonnage": "2","owners": "John Stowell","master": "","mariners_per_vessel": "","boys": "","fishermen_per_vessel": "","notes": "Fishing boat. The fishermen are also mariners."}]</v>
      </c>
    </row>
    <row r="261" spans="1:35" x14ac:dyDescent="0.25">
      <c r="A261" s="14">
        <v>251</v>
      </c>
      <c r="B261" s="13">
        <v>47</v>
      </c>
      <c r="C261" s="13">
        <f>VLOOKUP(B261,Counties!A:D,2)</f>
        <v>45</v>
      </c>
      <c r="D261" s="14">
        <v>140</v>
      </c>
      <c r="E261" s="25" t="s">
        <v>1817</v>
      </c>
      <c r="F261" s="25" t="s">
        <v>1818</v>
      </c>
      <c r="G261" s="25">
        <v>348</v>
      </c>
      <c r="I261" s="13" t="s">
        <v>1818</v>
      </c>
      <c r="L261" s="14">
        <v>25</v>
      </c>
      <c r="Q261" s="15" t="s">
        <v>355</v>
      </c>
      <c r="R261" s="12" t="s">
        <v>1524</v>
      </c>
      <c r="Y261" s="14" t="s">
        <v>2399</v>
      </c>
      <c r="AB261" s="14">
        <v>31</v>
      </c>
      <c r="AH261" s="13" t="str" cm="1">
        <f t="array" ref="AH261">IFERROR("[" &amp; _xlfn.TEXTJOIN(",", TRUE, _xlfn._xlws.FILTER(Deputies!$G:$G, Deputies!$B:$B = A261)) &amp; "]", "")</f>
        <v/>
      </c>
      <c r="AI261" s="13" t="str" cm="1">
        <f t="array" ref="AI261">IFERROR("[" &amp; _xlfn.TEXTJOIN(",", TRUE, _xlfn._xlws.FILTER(Vessels!$O:$O, Vessels!$B:$B = A261)) &amp; "]", "")</f>
        <v>[{"type": "","name": "Jhoane","tonnage": "3","owners": "John Carpenter, Ralph Coke","master": "","mariners_per_vessel": "","boys": "1","fishermen_per_vessel": "4","notes": "Fishing boat. The fishermen are also mariners."},{"type": "","name": "Peter","tonnage": "2","owners": "William Giberishe","master": "","mariners_per_vessel": "","boys": "3","fishermen_per_vessel": "9","notes": "Fishing boat. The fishermen are also mariners."},{"type": "","name": "John","tonnage": "2","owners": "John Brugge","master": "","mariners_per_vessel": "","boys": "","fishermen_per_vessel": "","notes": "Fishing boat. The fishermen are also mariners."},{"type": "","name": "Peter","tonnage": "2","owners": "Edward Meenie","master": "","mariners_per_vessel": "","boys": "","fishermen_per_vessel": "","notes": "Fishing boat. The fishermen are also mariners."},{"type": "","name": "Bartholmew","tonnage": "1","owners": "William Man, Robert Comes, John Woodland","master": "","mariners_per_vessel": "","boys": "","fishermen_per_vessel": "9","notes": "Fishing boat. The fishermen are also mariners."},{"type": "","name": "Thursdaye","tonnage": "2","owners": "William Man, Robert Comes, John Woodland","master": "","mariners_per_vessel": "","boys": "","fishermen_per_vessel": "","notes": "Fishing boat. The fishermen are also mariners."},{"type": "","name": "Peter","tonnage": "1","owners": "William Man, Robert Comes, John Woodland","master": "","mariners_per_vessel": "","boys": "","fishermen_per_vessel": "","notes": "Fishing boat. The fishermen are also mariners."},{"type": "","name": "Peter","tonnage": "1","owners": "John Yong","master": "","mariners_per_vessel": "","boys": "1","fishermen_per_vessel": "6","notes": "Fishing boat. The fishermen are also mariners."},{"type": "","name": "New Boat","tonnage": "1","owners": "William Yong","master": "","mariners_per_vessel": "","boys": "","fishermen_per_vessel": "","notes": "Fishing boat. The fishermen are also mariners."},{"type": "","name": "Nyghtingall","tonnage": "0.5","owners": "Thomas Wlater","master": "","mariners_per_vessel": "","boys": "1","fishermen_per_vessel": "3","notes": "Fishing boat. The fishermen are also mariners."},{"type": "","name": "Thursday","tonnage": "1","owners": "Margaret Kemp","master": "","mariners_per_vessel": "","boys": "","fishermen_per_vessel": "","notes": "Fishing boat. The fishermen are also mariners."},{"type": "cock","name": "Pleasior","tonnage": "0.5","owners": "John Walters","master": "","mariners_per_vessel": "","boys": "","fishermen_per_vessel": "","notes": "Unused"},{"type": "cock","name": "Jhames","tonnage": "0.5","owners": "George Woodlands","master": "","mariners_per_vessel": "","boys": "","fishermen_per_vessel": "","notes": "Unused"},{"type": "cock","name": "Georg","tonnage": "0.5","owners": "John Kempe","master": "","mariners_per_vessel": "","boys": "","fishermen_per_vessel": "","notes": "Unused"},{"type": "cock","name": "Spedwell","tonnage": "0.5","owners": "Henry Barrett","master": "","mariners_per_vessel": "","boys": "","fishermen_per_vessel": "","notes": "Unused"},{"type": "ferryboat","name": "John","tonnage": "1","owners": "John Waterman","master": "","mariners_per_vessel": "","boys": "","fishermen_per_vessel": "","notes": "Used only for ferrying at Selsey"},{"type": "ferryboat","name": "Jhoane","tonnage": "2","owners": "John Waterman","master": "","mariners_per_vessel": "","boys": "","fishermen_per_vessel": "","notes": "Used only for ferrying at Selsey"}]</v>
      </c>
    </row>
    <row r="262" spans="1:35" x14ac:dyDescent="0.25">
      <c r="A262" s="14">
        <v>252</v>
      </c>
      <c r="B262" s="13">
        <v>47</v>
      </c>
      <c r="C262" s="13">
        <f>VLOOKUP(B262,Counties!A:D,2)</f>
        <v>45</v>
      </c>
      <c r="D262" s="14">
        <v>141</v>
      </c>
      <c r="E262" s="25" t="s">
        <v>1819</v>
      </c>
      <c r="G262" s="25">
        <v>655</v>
      </c>
      <c r="I262" s="13" t="s">
        <v>1820</v>
      </c>
      <c r="L262" s="14">
        <v>16</v>
      </c>
      <c r="Q262" s="15" t="s">
        <v>355</v>
      </c>
      <c r="R262" s="12" t="s">
        <v>1524</v>
      </c>
      <c r="Y262" s="14" t="s">
        <v>2399</v>
      </c>
      <c r="AB262" s="14">
        <v>15</v>
      </c>
      <c r="AH262" s="13" t="str" cm="1">
        <f t="array" ref="AH262">IFERROR("[" &amp; _xlfn.TEXTJOIN(",", TRUE, _xlfn._xlws.FILTER(Deputies!$G:$G, Deputies!$B:$B = A262)) &amp; "]", "")</f>
        <v/>
      </c>
      <c r="AI262" s="13" t="str" cm="1">
        <f t="array" ref="AI262">IFERROR("[" &amp; _xlfn.TEXTJOIN(",", TRUE, _xlfn._xlws.FILTER(Vessels!$O:$O, Vessels!$B:$B = A262)) &amp; "]", "")</f>
        <v>[{"type": "","name": "Peter","tonnage": "16","owners": "William Privell, Robert Arnold, Richard Holney","master": "","mariners_per_vessel": "","boys": "1","fishermen_per_vessel": "12","notes": "Merchant and fishing vessel. Only 3 of the 12  men (plus the boy) required when merchandising."},{"type": "","name": "Marye","tonnage": "6","owners": "Robert Sannder, Thomas Ellyott","master": "","mariners_per_vessel": "","boys": "","fishermen_per_vessel": "","notes": "Unused"},{"type": "","name": "John","tonnage": "0.5","owners": "John Newman, Robert Streter","master": "","mariners_per_vessel": "","boys": "","fishermen_per_vessel": "","notes": "Unused"},{"type": "","name": "Nicholas","tonnage": "1.5","owners": "Nicholas Knight","master": "","mariners_per_vessel": "","boys": "","fishermen_per_vessel": "3","notes": "Fishing boat. The fishermen are also mariners."}]</v>
      </c>
    </row>
    <row r="263" spans="1:35" x14ac:dyDescent="0.25">
      <c r="A263" s="14">
        <v>253</v>
      </c>
      <c r="B263" s="13">
        <v>47</v>
      </c>
      <c r="C263" s="13">
        <f>VLOOKUP(B263,Counties!A:D,2)</f>
        <v>45</v>
      </c>
      <c r="D263" s="14">
        <v>142</v>
      </c>
      <c r="E263" s="25" t="s">
        <v>1821</v>
      </c>
      <c r="F263" s="25" t="s">
        <v>2279</v>
      </c>
      <c r="G263" s="25">
        <v>235</v>
      </c>
      <c r="I263" s="13" t="s">
        <v>2279</v>
      </c>
      <c r="L263" s="14">
        <v>40</v>
      </c>
      <c r="Q263" s="15" t="s">
        <v>355</v>
      </c>
      <c r="R263" s="12" t="s">
        <v>1524</v>
      </c>
      <c r="S263" s="12" t="s">
        <v>1822</v>
      </c>
      <c r="Y263" s="14">
        <v>5</v>
      </c>
      <c r="AB263" s="14" t="s">
        <v>2399</v>
      </c>
      <c r="AH263" s="13" t="str" cm="1">
        <f t="array" ref="AH263">IFERROR("[" &amp; _xlfn.TEXTJOIN(",", TRUE, _xlfn._xlws.FILTER(Deputies!$G:$G, Deputies!$B:$B = A263)) &amp; "]", "")</f>
        <v/>
      </c>
      <c r="AI263" s="13" t="str" cm="1">
        <f t="array" ref="AI263">IFERROR("[" &amp; _xlfn.TEXTJOIN(",", TRUE, _xlfn._xlws.FILTER(Vessels!$O:$O, Vessels!$B:$B = A263)) &amp; "]", "")</f>
        <v>[{"type": "crayer","name": "Petter","tonnage": "16","owners": "Richard Bett","master": "","mariners_per_vessel": "2","boys": "","fishermen_per_vessel": "","notes": "Merchandising"},{"type": "hoy","name": "Egell","tonnage": "45","owners": "Richard Betts","master": "","mariners_per_vessel": "3","boys": "1","fishermen_per_vessel": "","notes": "Merchandising"}]</v>
      </c>
    </row>
    <row r="264" spans="1:35" x14ac:dyDescent="0.25">
      <c r="A264" s="14">
        <v>254</v>
      </c>
      <c r="B264" s="13">
        <v>47</v>
      </c>
      <c r="C264" s="13">
        <f>VLOOKUP(B264,Counties!A:D,2)</f>
        <v>45</v>
      </c>
      <c r="D264" s="14">
        <v>142</v>
      </c>
      <c r="E264" s="25" t="s">
        <v>1823</v>
      </c>
      <c r="G264" s="25">
        <v>656</v>
      </c>
      <c r="L264" s="14">
        <v>0</v>
      </c>
      <c r="Q264" s="15" t="s">
        <v>355</v>
      </c>
      <c r="R264" s="12" t="s">
        <v>1524</v>
      </c>
      <c r="S264" s="12" t="s">
        <v>1822</v>
      </c>
      <c r="Y264" s="14" t="s">
        <v>2399</v>
      </c>
      <c r="AB264" s="14" t="s">
        <v>2399</v>
      </c>
      <c r="AH264" s="13" t="str" cm="1">
        <f t="array" ref="AH264">IFERROR("[" &amp; _xlfn.TEXTJOIN(",", TRUE, _xlfn._xlws.FILTER(Deputies!$G:$G, Deputies!$B:$B = A264)) &amp; "]", "")</f>
        <v/>
      </c>
      <c r="AI264" s="13" t="str" cm="1">
        <f t="array" ref="AI264">IFERROR("[" &amp; _xlfn.TEXTJOIN(",", TRUE, _xlfn._xlws.FILTER(Vessels!$O:$O, Vessels!$B:$B = A264)) &amp; "]", "")</f>
        <v/>
      </c>
    </row>
    <row r="265" spans="1:35" x14ac:dyDescent="0.25">
      <c r="A265" s="14">
        <v>255</v>
      </c>
      <c r="B265" s="13">
        <v>47</v>
      </c>
      <c r="C265" s="13">
        <f>VLOOKUP(B265,Counties!A:D,2)</f>
        <v>45</v>
      </c>
      <c r="D265" s="14">
        <v>142</v>
      </c>
      <c r="E265" s="25" t="s">
        <v>1824</v>
      </c>
      <c r="G265" s="25">
        <v>643</v>
      </c>
      <c r="I265" s="13" t="s">
        <v>1824</v>
      </c>
      <c r="L265" s="14">
        <v>12</v>
      </c>
      <c r="Q265" s="15" t="s">
        <v>355</v>
      </c>
      <c r="R265" s="12" t="s">
        <v>1524</v>
      </c>
      <c r="S265" s="12" t="s">
        <v>1822</v>
      </c>
      <c r="T265" s="15" t="s">
        <v>481</v>
      </c>
      <c r="Y265" s="14" t="s">
        <v>2399</v>
      </c>
      <c r="AB265" s="14" t="s">
        <v>2399</v>
      </c>
      <c r="AH265" s="13" t="str" cm="1">
        <f t="array" ref="AH265">IFERROR("[" &amp; _xlfn.TEXTJOIN(",", TRUE, _xlfn._xlws.FILTER(Deputies!$G:$G, Deputies!$B:$B = A265)) &amp; "]", "")</f>
        <v/>
      </c>
      <c r="AI265" s="13" t="str" cm="1">
        <f t="array" ref="AI265">IFERROR("[" &amp; _xlfn.TEXTJOIN(",", TRUE, _xlfn._xlws.FILTER(Vessels!$O:$O, Vessels!$B:$B = A265)) &amp; "]", "")</f>
        <v/>
      </c>
    </row>
    <row r="266" spans="1:35" x14ac:dyDescent="0.25">
      <c r="A266" s="14">
        <v>256</v>
      </c>
      <c r="B266" s="13">
        <v>47</v>
      </c>
      <c r="C266" s="13">
        <f>VLOOKUP(B266,Counties!A:D,2)</f>
        <v>45</v>
      </c>
      <c r="D266" s="14">
        <v>142</v>
      </c>
      <c r="E266" s="25" t="s">
        <v>1826</v>
      </c>
      <c r="G266" s="25">
        <v>636</v>
      </c>
      <c r="I266" s="13" t="s">
        <v>1827</v>
      </c>
      <c r="J266" s="13" t="s">
        <v>15</v>
      </c>
      <c r="L266" s="14">
        <v>40</v>
      </c>
      <c r="Q266" s="15" t="s">
        <v>355</v>
      </c>
      <c r="R266" s="12" t="s">
        <v>1524</v>
      </c>
      <c r="S266" s="12" t="s">
        <v>1822</v>
      </c>
      <c r="T266" s="15" t="s">
        <v>481</v>
      </c>
      <c r="Y266" s="14" t="s">
        <v>2399</v>
      </c>
      <c r="AB266" s="14" t="s">
        <v>2399</v>
      </c>
      <c r="AH266" s="13" t="str" cm="1">
        <f t="array" ref="AH266">IFERROR("[" &amp; _xlfn.TEXTJOIN(",", TRUE, _xlfn._xlws.FILTER(Deputies!$G:$G, Deputies!$B:$B = A266)) &amp; "]", "")</f>
        <v/>
      </c>
      <c r="AI266" s="13" t="str" cm="1">
        <f t="array" ref="AI266">IFERROR("[" &amp; _xlfn.TEXTJOIN(",", TRUE, _xlfn._xlws.FILTER(Vessels!$O:$O, Vessels!$B:$B = A266)) &amp; "]", "")</f>
        <v/>
      </c>
    </row>
    <row r="267" spans="1:35" x14ac:dyDescent="0.25">
      <c r="A267" s="14">
        <v>257</v>
      </c>
      <c r="B267" s="13">
        <v>47</v>
      </c>
      <c r="C267" s="13">
        <f>VLOOKUP(B267,Counties!A:D,2)</f>
        <v>45</v>
      </c>
      <c r="D267" s="14">
        <v>142</v>
      </c>
      <c r="E267" s="25" t="s">
        <v>1828</v>
      </c>
      <c r="G267" s="25">
        <v>640</v>
      </c>
      <c r="L267" s="14">
        <v>0</v>
      </c>
      <c r="Q267" s="15" t="s">
        <v>355</v>
      </c>
      <c r="R267" s="12" t="s">
        <v>1524</v>
      </c>
      <c r="S267" s="12" t="s">
        <v>1822</v>
      </c>
      <c r="T267" s="15" t="s">
        <v>481</v>
      </c>
      <c r="Y267" s="14" t="s">
        <v>2399</v>
      </c>
      <c r="AB267" s="14" t="s">
        <v>2399</v>
      </c>
      <c r="AH267" s="13" t="str" cm="1">
        <f t="array" ref="AH267">IFERROR("[" &amp; _xlfn.TEXTJOIN(",", TRUE, _xlfn._xlws.FILTER(Deputies!$G:$G, Deputies!$B:$B = A267)) &amp; "]", "")</f>
        <v/>
      </c>
      <c r="AI267" s="13" t="str" cm="1">
        <f t="array" ref="AI267">IFERROR("[" &amp; _xlfn.TEXTJOIN(",", TRUE, _xlfn._xlws.FILTER(Vessels!$O:$O, Vessels!$B:$B = A267)) &amp; "]", "")</f>
        <v/>
      </c>
    </row>
    <row r="268" spans="1:35" x14ac:dyDescent="0.25">
      <c r="A268" s="14">
        <v>258</v>
      </c>
      <c r="B268" s="13">
        <v>47</v>
      </c>
      <c r="C268" s="13">
        <f>VLOOKUP(B268,Counties!A:D,2)</f>
        <v>45</v>
      </c>
      <c r="D268" s="14">
        <v>142</v>
      </c>
      <c r="E268" s="25" t="s">
        <v>1829</v>
      </c>
      <c r="F268" s="25" t="s">
        <v>2314</v>
      </c>
      <c r="G268" s="25">
        <v>642</v>
      </c>
      <c r="I268" s="13" t="s">
        <v>2314</v>
      </c>
      <c r="L268" s="14">
        <v>35</v>
      </c>
      <c r="Q268" s="15" t="s">
        <v>355</v>
      </c>
      <c r="R268" s="12" t="s">
        <v>1524</v>
      </c>
      <c r="S268" s="12" t="s">
        <v>1822</v>
      </c>
      <c r="Y268" s="14">
        <v>4</v>
      </c>
      <c r="AB268" s="14">
        <v>18</v>
      </c>
      <c r="AG268" s="8" t="s">
        <v>1830</v>
      </c>
      <c r="AH268" s="13" t="str" cm="1">
        <f t="array" ref="AH268">IFERROR("[" &amp; _xlfn.TEXTJOIN(",", TRUE, _xlfn._xlws.FILTER(Deputies!$G:$G, Deputies!$B:$B = A268)) &amp; "]", "")</f>
        <v/>
      </c>
      <c r="AI268" s="13" t="str" cm="1">
        <f t="array" ref="AI268">IFERROR("[" &amp; _xlfn.TEXTJOIN(",", TRUE, _xlfn._xlws.FILTER(Vessels!$O:$O, Vessels!$B:$B = A268)) &amp; "]", "")</f>
        <v>[{"type": "crayer","name": "Bartholmew","tonnage": "18","owners": "Thomas Banckes","master": "Thomas Banckes","mariners_per_vessel": "4","boys": "","fishermen_per_vessel": "","notes": "Merchandising"},{"type":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Marcholl"},{"type": "","name": "John","tonnage": "3","owners": "John Banckes","master": "","mariners_per_vessel": "","boys": "","fishermen_per_vessel": "","notes": ""},{"type": "","name": "Peter","tonnage": "2","owners": "Thomas Card","master": "","mariners_per_vessel": "","boys": "","fishermen_per_vessel": "","notes": ""},{"type": "","name": "Peter","tonnage": "1","owners": "Nicholas Marshall","master": "","mariners_per_vessel": "","boys": "","fishermen_per_vessel": "","notes": ""},{"type": "","name": "John","tonnage": "2","owners": "James Walter","master": "","mariners_per_vessel": "","boys": "","fishermen_per_vessel": "","notes": ""}]</v>
      </c>
    </row>
    <row r="269" spans="1:35" x14ac:dyDescent="0.25">
      <c r="A269" s="14">
        <v>259</v>
      </c>
      <c r="B269" s="13">
        <v>47</v>
      </c>
      <c r="C269" s="13">
        <f>VLOOKUP(B269,Counties!A:D,2)</f>
        <v>45</v>
      </c>
      <c r="D269" s="14">
        <v>142</v>
      </c>
      <c r="E269" s="25" t="s">
        <v>1831</v>
      </c>
      <c r="F269" s="25" t="s">
        <v>1831</v>
      </c>
      <c r="G269" s="25">
        <v>681</v>
      </c>
      <c r="L269" s="14">
        <v>17</v>
      </c>
      <c r="Q269" s="15" t="s">
        <v>355</v>
      </c>
      <c r="R269" s="12" t="s">
        <v>1524</v>
      </c>
      <c r="S269" s="12" t="s">
        <v>1822</v>
      </c>
      <c r="Y269" s="14" t="s">
        <v>2399</v>
      </c>
      <c r="AB269" s="14">
        <v>5</v>
      </c>
      <c r="AH269" s="13" t="str" cm="1">
        <f t="array" ref="AH269">IFERROR("[" &amp; _xlfn.TEXTJOIN(",", TRUE, _xlfn._xlws.FILTER(Deputies!$G:$G, Deputies!$B:$B = A269)) &amp; "]", "")</f>
        <v/>
      </c>
      <c r="AI269" s="13" t="str" cm="1">
        <f t="array" ref="AI269">IFERROR("[" &amp; _xlfn.TEXTJOIN(",", TRUE, _xlfn._xlws.FILTER(Vessels!$O:$O, Vessels!$B:$B = A269)) &amp; "]", "")</f>
        <v>[{"type": "","name": "Charytie","tonnage": "1","owners": "John Spring","master": "","mariners_per_vessel": "","boys": "","fishermen_per_vessel": "5","notes": "Fishing boat."},{"type": "","name": "Thomas","tonnage": "3","owners": "Thomas Chambers","master": "","mariners_per_vessel": "","boys": "","fishermen_per_vessel": "","notes": "Fishing boat."}]</v>
      </c>
    </row>
    <row r="270" spans="1:35" x14ac:dyDescent="0.25">
      <c r="A270" s="14">
        <v>260</v>
      </c>
      <c r="B270" s="13">
        <v>47</v>
      </c>
      <c r="C270" s="13">
        <f>VLOOKUP(B270,Counties!A:D,2)</f>
        <v>45</v>
      </c>
      <c r="D270" s="14">
        <v>143</v>
      </c>
      <c r="E270" s="25" t="s">
        <v>1832</v>
      </c>
      <c r="G270" s="25">
        <v>74</v>
      </c>
      <c r="L270" s="14">
        <v>25</v>
      </c>
      <c r="Q270" s="15" t="s">
        <v>355</v>
      </c>
      <c r="R270" s="12" t="s">
        <v>1524</v>
      </c>
      <c r="S270" s="12" t="s">
        <v>1822</v>
      </c>
      <c r="Y270" s="14">
        <v>3</v>
      </c>
      <c r="AB270" s="14" t="s">
        <v>2399</v>
      </c>
      <c r="AH270" s="13" t="str" cm="1">
        <f t="array" ref="AH270">IFERROR("[" &amp; _xlfn.TEXTJOIN(",", TRUE, _xlfn._xlws.FILTER(Deputies!$G:$G, Deputies!$B:$B = A270)) &amp; "]", "")</f>
        <v/>
      </c>
      <c r="AI270" s="13" t="str" cm="1">
        <f t="array" ref="AI270">IFERROR("[" &amp; _xlfn.TEXTJOIN(",", TRUE, _xlfn._xlws.FILTER(Vessels!$O:$O, Vessels!$B:$B = A270)) &amp; "]", "")</f>
        <v>[{"type": "passage boat","name": "","tonnage": "0.5","owners": "John Regatt sr","master": "","mariners_per_vessel": "3","boys": "","fishermen_per_vessel": "","notes": "Burden of 'eight men' [estimated at 0.5 tons]"}]</v>
      </c>
    </row>
    <row r="271" spans="1:35" x14ac:dyDescent="0.25">
      <c r="A271" s="14">
        <v>261</v>
      </c>
      <c r="B271" s="13">
        <v>8</v>
      </c>
      <c r="C271" s="13">
        <f>VLOOKUP(B271,Counties!A:D,2)</f>
        <v>3</v>
      </c>
      <c r="D271" s="14" t="s">
        <v>1939</v>
      </c>
      <c r="E271" s="25" t="s">
        <v>1943</v>
      </c>
      <c r="F271" s="25" t="s">
        <v>1943</v>
      </c>
      <c r="G271" s="25">
        <v>238</v>
      </c>
      <c r="H271" s="11" t="s">
        <v>1944</v>
      </c>
      <c r="J271" s="13" t="s">
        <v>16</v>
      </c>
      <c r="L271" s="14">
        <v>55</v>
      </c>
      <c r="M271" s="14">
        <v>55</v>
      </c>
      <c r="Q271" s="15" t="s">
        <v>355</v>
      </c>
      <c r="Y271" s="14" t="s">
        <v>2399</v>
      </c>
      <c r="AB271" s="14" t="s">
        <v>2399</v>
      </c>
      <c r="AH271" s="13" t="str" cm="1">
        <f t="array" ref="AH271">IFERROR("[" &amp; _xlfn.TEXTJOIN(",", TRUE, _xlfn._xlws.FILTER(Deputies!$G:$G, Deputies!$B:$B = A271)) &amp; "]", "")</f>
        <v>[{"title": "","forename": "","surname": "Mayor of Cardigan"},{"title": "","forename": "John","surname": "ap _ of Towin"}]</v>
      </c>
      <c r="AI271" s="13" t="str" cm="1">
        <f t="array" ref="AI271">IFERROR("[" &amp; _xlfn.TEXTJOIN(",", TRUE, _xlfn._xlws.FILTER(Vessels!$O:$O, Vessels!$B:$B = A271)) &amp; "]", "")</f>
        <v/>
      </c>
    </row>
    <row r="272" spans="1:35" x14ac:dyDescent="0.25">
      <c r="A272" s="14">
        <v>262</v>
      </c>
      <c r="B272" s="13">
        <v>8</v>
      </c>
      <c r="C272" s="13">
        <f>VLOOKUP(B272,Counties!A:D,2)</f>
        <v>3</v>
      </c>
      <c r="D272" s="14" t="s">
        <v>1939</v>
      </c>
      <c r="E272" s="25" t="s">
        <v>1940</v>
      </c>
      <c r="G272" s="25">
        <v>780</v>
      </c>
      <c r="H272" s="11" t="s">
        <v>7</v>
      </c>
      <c r="Y272" s="14" t="s">
        <v>2399</v>
      </c>
      <c r="AB272" s="14" t="s">
        <v>2399</v>
      </c>
      <c r="AH272" s="13" t="str" cm="1">
        <f t="array" ref="AH272">IFERROR("[" &amp; _xlfn.TEXTJOIN(",", TRUE, _xlfn._xlws.FILTER(Deputies!$G:$G, Deputies!$B:$B = A272)) &amp; "]", "")</f>
        <v>[{"title": "","forename": "Lewis dd","surname": "Mredyth"},{"title": "","forename": "dd","surname": "ap Jevan dd ap poll"}]</v>
      </c>
      <c r="AI272" s="13" t="str" cm="1">
        <f t="array" ref="AI272">IFERROR("[" &amp; _xlfn.TEXTJOIN(",", TRUE, _xlfn._xlws.FILTER(Vessels!$O:$O, Vessels!$B:$B = A272)) &amp; "]", "")</f>
        <v/>
      </c>
    </row>
    <row r="273" spans="1:35" x14ac:dyDescent="0.25">
      <c r="A273" s="14">
        <v>263</v>
      </c>
      <c r="B273" s="13">
        <v>8</v>
      </c>
      <c r="C273" s="13">
        <f>VLOOKUP(B273,Counties!A:D,2)</f>
        <v>3</v>
      </c>
      <c r="D273" s="14" t="s">
        <v>1939</v>
      </c>
      <c r="E273" s="25" t="s">
        <v>1945</v>
      </c>
      <c r="G273" s="25">
        <v>781</v>
      </c>
      <c r="H273" s="11" t="s">
        <v>7</v>
      </c>
      <c r="Y273" s="14" t="s">
        <v>2399</v>
      </c>
      <c r="AB273" s="14" t="s">
        <v>2399</v>
      </c>
      <c r="AH273" s="13" t="str" cm="1">
        <f t="array" ref="AH273">IFERROR("[" &amp; _xlfn.TEXTJOIN(",", TRUE, _xlfn._xlws.FILTER(Deputies!$G:$G, Deputies!$B:$B = A273)) &amp; "]", "")</f>
        <v>[{"title": "","forename": "Lewis dd","surname": "Mredyth"},{"title": "","forename": "dd","surname": "ap Jevan dd ap poll"}]</v>
      </c>
      <c r="AI273" s="13" t="str" cm="1">
        <f t="array" ref="AI273">IFERROR("[" &amp; _xlfn.TEXTJOIN(",", TRUE, _xlfn._xlws.FILTER(Vessels!$O:$O, Vessels!$B:$B = A273)) &amp; "]", "")</f>
        <v/>
      </c>
    </row>
    <row r="274" spans="1:35" x14ac:dyDescent="0.25">
      <c r="A274" s="14">
        <v>264</v>
      </c>
      <c r="B274" s="13">
        <v>8</v>
      </c>
      <c r="C274" s="13">
        <f>VLOOKUP(B274,Counties!A:D,2)</f>
        <v>3</v>
      </c>
      <c r="D274" s="14" t="s">
        <v>1939</v>
      </c>
      <c r="E274" s="25" t="s">
        <v>1946</v>
      </c>
      <c r="G274" s="25">
        <v>782</v>
      </c>
      <c r="H274" s="11" t="s">
        <v>7</v>
      </c>
      <c r="Y274" s="14" t="s">
        <v>2399</v>
      </c>
      <c r="AB274" s="14" t="s">
        <v>2399</v>
      </c>
      <c r="AH274" s="13" t="str" cm="1">
        <f t="array" ref="AH274">IFERROR("[" &amp; _xlfn.TEXTJOIN(",", TRUE, _xlfn._xlws.FILTER(Deputies!$G:$G, Deputies!$B:$B = A274)) &amp; "]", "")</f>
        <v>[{"title": "","forename": "P'he","surname": "ap Mredyth"}]</v>
      </c>
      <c r="AI274" s="13" t="str" cm="1">
        <f t="array" ref="AI274">IFERROR("[" &amp; _xlfn.TEXTJOIN(",", TRUE, _xlfn._xlws.FILTER(Vessels!$O:$O, Vessels!$B:$B = A274)) &amp; "]", "")</f>
        <v/>
      </c>
    </row>
    <row r="275" spans="1:35" x14ac:dyDescent="0.25">
      <c r="A275" s="14">
        <v>265</v>
      </c>
      <c r="B275" s="13">
        <v>8</v>
      </c>
      <c r="C275" s="13">
        <f>VLOOKUP(B275,Counties!A:D,2)</f>
        <v>3</v>
      </c>
      <c r="D275" s="14" t="s">
        <v>1939</v>
      </c>
      <c r="E275" s="25" t="s">
        <v>1941</v>
      </c>
      <c r="G275" s="25">
        <v>171</v>
      </c>
      <c r="H275" s="11" t="s">
        <v>7</v>
      </c>
      <c r="Y275" s="14" t="s">
        <v>2399</v>
      </c>
      <c r="AB275" s="14" t="s">
        <v>2399</v>
      </c>
      <c r="AH275" s="13" t="str" cm="1">
        <f t="array" ref="AH275">IFERROR("[" &amp; _xlfn.TEXTJOIN(",", TRUE, _xlfn._xlws.FILTER(Deputies!$G:$G, Deputies!$B:$B = A275)) &amp; "]", "")</f>
        <v>[{"title": "","forename": "R'","surname": "ap Canter"},{"title": "","forename": "Lewis","surname": "Gwin ap _ Lewis"}]</v>
      </c>
      <c r="AI275" s="13" t="str" cm="1">
        <f t="array" ref="AI275">IFERROR("[" &amp; _xlfn.TEXTJOIN(",", TRUE, _xlfn._xlws.FILTER(Vessels!$O:$O, Vessels!$B:$B = A275)) &amp; "]", "")</f>
        <v/>
      </c>
    </row>
    <row r="276" spans="1:35" x14ac:dyDescent="0.25">
      <c r="A276" s="14">
        <v>266</v>
      </c>
      <c r="B276" s="13">
        <v>8</v>
      </c>
      <c r="C276" s="13">
        <f>VLOOKUP(B276,Counties!A:D,2)</f>
        <v>3</v>
      </c>
      <c r="D276" s="14" t="s">
        <v>1939</v>
      </c>
      <c r="E276" s="25" t="s">
        <v>1947</v>
      </c>
      <c r="F276" s="26" t="s">
        <v>2284</v>
      </c>
      <c r="G276" s="25">
        <v>275</v>
      </c>
      <c r="H276" s="11" t="s">
        <v>7</v>
      </c>
      <c r="J276" s="13" t="s">
        <v>15</v>
      </c>
      <c r="Y276" s="14" t="s">
        <v>2399</v>
      </c>
      <c r="AB276" s="14" t="s">
        <v>2399</v>
      </c>
      <c r="AH276" s="13" t="str" cm="1">
        <f t="array" ref="AH276">IFERROR("[" &amp; _xlfn.TEXTJOIN(",", TRUE, _xlfn._xlws.FILTER(Deputies!$G:$G, Deputies!$B:$B = A276)) &amp; "]", "")</f>
        <v>[{"title": "","forename": "R_","surname": "Mrike"},{"title": "","forename": "Thomas","surname": "Gwin ap Morgan Vaughan"}]</v>
      </c>
      <c r="AI276" s="13" t="str" cm="1">
        <f t="array" ref="AI276">IFERROR("[" &amp; _xlfn.TEXTJOIN(",", TRUE, _xlfn._xlws.FILTER(Vessels!$O:$O, Vessels!$B:$B = A276)) &amp; "]", "")</f>
        <v/>
      </c>
    </row>
    <row r="277" spans="1:35" x14ac:dyDescent="0.25">
      <c r="A277" s="14">
        <v>267</v>
      </c>
      <c r="B277" s="13">
        <v>8</v>
      </c>
      <c r="C277" s="13">
        <f>VLOOKUP(B277,Counties!A:D,2)</f>
        <v>3</v>
      </c>
      <c r="D277" s="14" t="s">
        <v>1948</v>
      </c>
      <c r="E277" s="25" t="s">
        <v>1965</v>
      </c>
      <c r="G277" s="25">
        <v>783</v>
      </c>
      <c r="H277" s="11" t="s">
        <v>7</v>
      </c>
      <c r="Y277" s="14" t="s">
        <v>2399</v>
      </c>
      <c r="AB277" s="14" t="s">
        <v>2399</v>
      </c>
      <c r="AH277" s="13" t="str" cm="1">
        <f t="array" ref="AH277">IFERROR("[" &amp; _xlfn.TEXTJOIN(",", TRUE, _xlfn._xlws.FILTER(Deputies!$G:$G, Deputies!$B:$B = A277)) &amp; "]", "")</f>
        <v>[{"title": "","forename": "R_","surname": "Mrike"},{"title": "","forename": "Thomas","surname": "Gwin ap Morgan Vaughan"}]</v>
      </c>
      <c r="AI277" s="13" t="str" cm="1">
        <f t="array" ref="AI277">IFERROR("[" &amp; _xlfn.TEXTJOIN(",", TRUE, _xlfn._xlws.FILTER(Vessels!$O:$O, Vessels!$B:$B = A277)) &amp; "]", "")</f>
        <v/>
      </c>
    </row>
    <row r="278" spans="1:35" x14ac:dyDescent="0.25">
      <c r="A278" s="14">
        <v>268</v>
      </c>
      <c r="B278" s="13">
        <v>8</v>
      </c>
      <c r="C278" s="13">
        <f>VLOOKUP(B278,Counties!A:D,2)</f>
        <v>3</v>
      </c>
      <c r="D278" s="14" t="s">
        <v>1939</v>
      </c>
      <c r="E278" s="25" t="s">
        <v>1942</v>
      </c>
      <c r="G278" s="25">
        <v>172</v>
      </c>
      <c r="H278" s="11" t="s">
        <v>1944</v>
      </c>
      <c r="L278" s="14" t="s">
        <v>1949</v>
      </c>
      <c r="M278" s="14" t="s">
        <v>1949</v>
      </c>
      <c r="Q278" s="15" t="s">
        <v>355</v>
      </c>
      <c r="Y278" s="14" t="s">
        <v>2399</v>
      </c>
      <c r="AB278" s="14" t="s">
        <v>2399</v>
      </c>
      <c r="AH278" s="13" t="str" cm="1">
        <f t="array" ref="AH278">IFERROR("[" &amp; _xlfn.TEXTJOIN(",", TRUE, _xlfn._xlws.FILTER(Deputies!$G:$G, Deputies!$B:$B = A278)) &amp; "]", "")</f>
        <v>[{"title": "","forename": "","surname": "Mayor of Aberystwyth"},{"title": "","forename": "William","surname": "Moris"}]</v>
      </c>
      <c r="AI278" s="13" t="str" cm="1">
        <f t="array" ref="AI278">IFERROR("[" &amp; _xlfn.TEXTJOIN(",", TRUE, _xlfn._xlws.FILTER(Vessels!$O:$O, Vessels!$B:$B = A278)) &amp; "]", "")</f>
        <v/>
      </c>
    </row>
    <row r="279" spans="1:35" x14ac:dyDescent="0.25">
      <c r="A279" s="14">
        <v>269</v>
      </c>
      <c r="B279" s="13">
        <v>8</v>
      </c>
      <c r="C279" s="13">
        <f>VLOOKUP(B279,Counties!A:D,2)</f>
        <v>3</v>
      </c>
      <c r="D279" s="14" t="s">
        <v>1948</v>
      </c>
      <c r="E279" s="25" t="s">
        <v>1950</v>
      </c>
      <c r="G279" s="25">
        <v>784</v>
      </c>
      <c r="Y279" s="14" t="s">
        <v>2399</v>
      </c>
      <c r="AB279" s="14" t="s">
        <v>2399</v>
      </c>
      <c r="AH279" s="13" t="str" cm="1">
        <f t="array" ref="AH279">IFERROR("[" &amp; _xlfn.TEXTJOIN(",", TRUE, _xlfn._xlws.FILTER(Deputies!$G:$G, Deputies!$B:$B = A279)) &amp; "]", "")</f>
        <v>[{"title": "","forename": "Thomas","surname": "Jankin"},{"title": "","forename": "John","surname": "Vaughan ap Redd_"}]</v>
      </c>
      <c r="AI279" s="13" t="str" cm="1">
        <f t="array" ref="AI279">IFERROR("[" &amp; _xlfn.TEXTJOIN(",", TRUE, _xlfn._xlws.FILTER(Vessels!$O:$O, Vessels!$B:$B = A279)) &amp; "]", "")</f>
        <v/>
      </c>
    </row>
    <row r="280" spans="1:35" x14ac:dyDescent="0.25">
      <c r="A280" s="14">
        <v>270</v>
      </c>
      <c r="B280" s="13">
        <v>8</v>
      </c>
      <c r="C280" s="13">
        <f>VLOOKUP(B280,Counties!A:D,2)</f>
        <v>3</v>
      </c>
      <c r="D280" s="14" t="s">
        <v>1948</v>
      </c>
      <c r="E280" s="25" t="s">
        <v>1951</v>
      </c>
      <c r="F280" s="26"/>
      <c r="G280" s="25">
        <v>819</v>
      </c>
      <c r="Y280" s="14" t="s">
        <v>2399</v>
      </c>
      <c r="AB280" s="14" t="s">
        <v>2399</v>
      </c>
      <c r="AH280" s="13" t="str" cm="1">
        <f t="array" ref="AH280">IFERROR("[" &amp; _xlfn.TEXTJOIN(",", TRUE, _xlfn._xlws.FILTER(Deputies!$G:$G, Deputies!$B:$B = A280)) &amp; "]", "")</f>
        <v>[{"title": "","forename": "Thomas","surname": "Jankin"},{"title": "","forename": "John","surname": "Vaughan ap Redd_"}]</v>
      </c>
      <c r="AI280" s="13" t="str" cm="1">
        <f t="array" ref="AI280">IFERROR("[" &amp; _xlfn.TEXTJOIN(",", TRUE, _xlfn._xlws.FILTER(Vessels!$O:$O, Vessels!$B:$B = A280)) &amp; "]", "")</f>
        <v/>
      </c>
    </row>
    <row r="281" spans="1:35" x14ac:dyDescent="0.25">
      <c r="A281" s="14">
        <v>271</v>
      </c>
      <c r="B281" s="13">
        <v>6</v>
      </c>
      <c r="C281" s="13">
        <f>VLOOKUP(B281,Counties!A:D,2)</f>
        <v>9</v>
      </c>
      <c r="D281" s="14" t="s">
        <v>1911</v>
      </c>
      <c r="E281" s="25" t="s">
        <v>1973</v>
      </c>
      <c r="G281" s="25">
        <v>186</v>
      </c>
      <c r="J281" s="13" t="s">
        <v>16</v>
      </c>
      <c r="L281" s="14">
        <v>60</v>
      </c>
      <c r="Q281" s="15" t="s">
        <v>355</v>
      </c>
      <c r="Y281" s="14">
        <v>11</v>
      </c>
      <c r="AB281" s="14" t="s">
        <v>2399</v>
      </c>
      <c r="AH281" s="13" t="str" cm="1">
        <f t="array" ref="AH281">IFERROR("[" &amp; _xlfn.TEXTJOIN(",", TRUE, _xlfn._xlws.FILTER(Deputies!$G:$G, Deputies!$B:$B = A281)) &amp; "]", "")</f>
        <v>[{"title": "","forename": "William","surname": "ap John Owen"},{"title": "","forename": "Hugh","surname": "Lloyd Lewis"},{"title": "","forename": "John","surname": "Hooke"},{"title": "","forename": "Thomas","surname": "Salesbury"}]</v>
      </c>
      <c r="AI281" s="13" t="str" cm="1">
        <f t="array" ref="AI281">IFERROR("[" &amp; _xlfn.TEXTJOIN(",", TRUE, _xlfn._xlws.FILTER(Vessels!$O:$O, Vessels!$B:$B = A281)) &amp; "]", "")</f>
        <v>[{"type": "barque","name": "Katheryn","tonnage": "40","owners": "Robert Wynn, William Holland, William ap Richard","master": "","mariners_per_vessel": "11","boys": "","fishermen_per_vessel": "","notes": "Merchandising"}]</v>
      </c>
    </row>
    <row r="282" spans="1:35" x14ac:dyDescent="0.25">
      <c r="A282" s="14">
        <v>272</v>
      </c>
      <c r="B282" s="13">
        <v>6</v>
      </c>
      <c r="C282" s="13">
        <f>VLOOKUP(B282,Counties!A:D,2)</f>
        <v>9</v>
      </c>
      <c r="D282" s="14" t="s">
        <v>1911</v>
      </c>
      <c r="E282" s="25" t="s">
        <v>1974</v>
      </c>
      <c r="G282" s="25">
        <v>174</v>
      </c>
      <c r="H282" s="11" t="s">
        <v>1944</v>
      </c>
      <c r="J282" s="13" t="s">
        <v>16</v>
      </c>
      <c r="L282" s="14">
        <v>120</v>
      </c>
      <c r="Q282" s="15" t="s">
        <v>355</v>
      </c>
      <c r="T282" s="15" t="s">
        <v>481</v>
      </c>
      <c r="Y282" s="14" t="s">
        <v>2399</v>
      </c>
      <c r="AB282" s="14" t="s">
        <v>2399</v>
      </c>
      <c r="AH282" s="13" t="str" cm="1">
        <f t="array" ref="AH282">IFERROR("[" &amp; _xlfn.TEXTJOIN(",", TRUE, _xlfn._xlws.FILTER(Deputies!$G:$G, Deputies!$B:$B = A282)) &amp; "]", "")</f>
        <v>[{"title": "","forename": "Moses","surname": "Davies"},{"title": "","forename": "William","surname": "Spicer"},{"title": "","forename": "John","surname": "Powel"}]</v>
      </c>
      <c r="AI282" s="13" t="str" cm="1">
        <f t="array" ref="AI282">IFERROR("[" &amp; _xlfn.TEXTJOIN(",", TRUE, _xlfn._xlws.FILTER(Vessels!$O:$O, Vessels!$B:$B = A282)) &amp; "]", "")</f>
        <v/>
      </c>
    </row>
    <row r="283" spans="1:35" x14ac:dyDescent="0.25">
      <c r="A283" s="14">
        <v>273</v>
      </c>
      <c r="B283" s="13">
        <v>6</v>
      </c>
      <c r="C283" s="13">
        <f>VLOOKUP(B283,Counties!A:D,2)</f>
        <v>9</v>
      </c>
      <c r="D283" s="14" t="s">
        <v>1911</v>
      </c>
      <c r="E283" s="25" t="s">
        <v>1975</v>
      </c>
      <c r="G283" s="25">
        <v>173</v>
      </c>
      <c r="H283" s="11" t="s">
        <v>7</v>
      </c>
      <c r="I283" s="13" t="s">
        <v>1976</v>
      </c>
      <c r="J283" s="13" t="s">
        <v>16</v>
      </c>
      <c r="L283" s="14">
        <v>17</v>
      </c>
      <c r="Q283" s="15" t="s">
        <v>355</v>
      </c>
      <c r="Y283" s="14" t="s">
        <v>2399</v>
      </c>
      <c r="AB283" s="14" t="s">
        <v>2399</v>
      </c>
      <c r="AH283" s="13" t="str" cm="1">
        <f t="array" ref="AH283">IFERROR("[" &amp; _xlfn.TEXTJOIN(",", TRUE, _xlfn._xlws.FILTER(Deputies!$G:$G, Deputies!$B:$B = A283)) &amp; "]", "")</f>
        <v>[{"title": "","forename": "Richard","surname": "ap dd ap Hoell"},{"title": "","forename": "Hugh","surname": "Lewis ap Hoell"},{"title": "","forename": "Robert","surname": "ap William ap Hol"}]</v>
      </c>
      <c r="AI283" s="13" t="str" cm="1">
        <f t="array" ref="AI283">IFERROR("[" &amp; _xlfn.TEXTJOIN(",", TRUE, _xlfn._xlws.FILTER(Vessels!$O:$O, Vessels!$B:$B = A283)) &amp; "]", "")</f>
        <v/>
      </c>
    </row>
    <row r="284" spans="1:35" x14ac:dyDescent="0.25">
      <c r="A284" s="14">
        <v>274</v>
      </c>
      <c r="B284" s="13">
        <v>6</v>
      </c>
      <c r="C284" s="13">
        <f>VLOOKUP(B284,Counties!A:D,2)</f>
        <v>9</v>
      </c>
      <c r="D284" s="14" t="s">
        <v>1911</v>
      </c>
      <c r="E284" s="25" t="s">
        <v>1977</v>
      </c>
      <c r="G284" s="25">
        <v>785</v>
      </c>
      <c r="H284" s="11" t="s">
        <v>1978</v>
      </c>
      <c r="L284" s="14">
        <v>0</v>
      </c>
      <c r="Y284" s="14" t="s">
        <v>2399</v>
      </c>
      <c r="AB284" s="14" t="s">
        <v>2399</v>
      </c>
      <c r="AH284" s="13" t="str" cm="1">
        <f t="array" ref="AH284">IFERROR("[" &amp; _xlfn.TEXTJOIN(",", TRUE, _xlfn._xlws.FILTER(Deputies!$G:$G, Deputies!$B:$B = A284)) &amp; "]", "")</f>
        <v/>
      </c>
      <c r="AI284" s="13" t="str" cm="1">
        <f t="array" ref="AI284">IFERROR("[" &amp; _xlfn.TEXTJOIN(",", TRUE, _xlfn._xlws.FILTER(Vessels!$O:$O, Vessels!$B:$B = A284)) &amp; "]", "")</f>
        <v/>
      </c>
    </row>
    <row r="285" spans="1:35" x14ac:dyDescent="0.25">
      <c r="A285" s="14">
        <v>275</v>
      </c>
      <c r="B285" s="13">
        <v>6</v>
      </c>
      <c r="C285" s="13">
        <f>VLOOKUP(B285,Counties!A:D,2)</f>
        <v>9</v>
      </c>
      <c r="D285" s="14" t="s">
        <v>1911</v>
      </c>
      <c r="E285" s="25" t="s">
        <v>1979</v>
      </c>
      <c r="G285" s="25">
        <v>176</v>
      </c>
      <c r="H285" s="11" t="s">
        <v>1944</v>
      </c>
      <c r="J285" s="13" t="s">
        <v>16</v>
      </c>
      <c r="L285" s="14">
        <v>36</v>
      </c>
      <c r="Q285" s="15" t="s">
        <v>355</v>
      </c>
      <c r="T285" s="15" t="s">
        <v>481</v>
      </c>
      <c r="Y285" s="14" t="s">
        <v>2399</v>
      </c>
      <c r="AB285" s="14" t="s">
        <v>2399</v>
      </c>
      <c r="AH285" s="13" t="str" cm="1">
        <f t="array" ref="AH285">IFERROR("[" &amp; _xlfn.TEXTJOIN(",", TRUE, _xlfn._xlws.FILTER(Deputies!$G:$G, Deputies!$B:$B = A285)) &amp; "]", "")</f>
        <v>[{"title": "","forename": "Richard","surname": "Bych_"},{"title": "","forename": "Robert","surname": "ap John ap Rp Wyn"},{"title": "","forename": "John","surname": "Owen ap John"}]</v>
      </c>
      <c r="AI285" s="13" t="str" cm="1">
        <f t="array" ref="AI285">IFERROR("[" &amp; _xlfn.TEXTJOIN(",", TRUE, _xlfn._xlws.FILTER(Vessels!$O:$O, Vessels!$B:$B = A285)) &amp; "]", "")</f>
        <v/>
      </c>
    </row>
    <row r="286" spans="1:35" x14ac:dyDescent="0.25">
      <c r="A286" s="14">
        <v>276</v>
      </c>
      <c r="B286" s="13">
        <v>1</v>
      </c>
      <c r="C286" s="13">
        <f>VLOOKUP(B286,Counties!A:D,2)</f>
        <v>7</v>
      </c>
      <c r="D286" s="14" t="s">
        <v>1912</v>
      </c>
      <c r="E286" s="25" t="s">
        <v>1995</v>
      </c>
      <c r="G286" s="25">
        <v>182</v>
      </c>
      <c r="H286" s="11" t="s">
        <v>1996</v>
      </c>
      <c r="J286" s="13" t="s">
        <v>16</v>
      </c>
      <c r="Y286" s="14" t="s">
        <v>2399</v>
      </c>
      <c r="AB286" s="14" t="s">
        <v>2399</v>
      </c>
      <c r="AH286" s="13" t="str" cm="1">
        <f t="array" ref="AH286">IFERROR("[" &amp; _xlfn.TEXTJOIN(",", TRUE, _xlfn._xlws.FILTER(Deputies!$G:$G, Deputies!$B:$B = A286)) &amp; "]", "")</f>
        <v>[{"title": "","forename": "Ralph","surname": "Goodman"},{"title": "","forename": "Thomas","surname": "Evans"}]</v>
      </c>
      <c r="AI286" s="13" t="str" cm="1">
        <f t="array" ref="AI286">IFERROR("[" &amp; _xlfn.TEXTJOIN(",", TRUE, _xlfn._xlws.FILTER(Vessels!$O:$O, Vessels!$B:$B = A286)) &amp; "]", "")</f>
        <v>[{"type": "pickard","name": "","tonnage": "","owners": "John Dobbe","master": "","mariners_per_vessel": "","boys": "","fishermen_per_vessel": "","notes": ""},{"type": "pickard","name": "","tonnage": "","owners": "Rowland Bryttall","master": "","mariners_per_vessel": "","boys": "","fishermen_per_vessel": "","notes": ""},{"type": "pickard","name": "","tonnage": "","owners": "Hugh Baghe","master": "","mariners_per_vessel": "","boys": "","fishermen_per_vessel": "","notes": ""},{"type": "post boat","name": "","tonnage": "","owners": "John ap Richard","master": "","mariners_per_vessel": "","boys": "","fishermen_per_vessel": "","notes": ""}]</v>
      </c>
    </row>
    <row r="287" spans="1:35" x14ac:dyDescent="0.25">
      <c r="A287" s="14">
        <v>277</v>
      </c>
      <c r="B287" s="13">
        <v>1</v>
      </c>
      <c r="C287" s="13">
        <f>VLOOKUP(B287,Counties!A:D,2)</f>
        <v>7</v>
      </c>
      <c r="D287" s="14" t="s">
        <v>1912</v>
      </c>
      <c r="E287" s="25" t="s">
        <v>1997</v>
      </c>
      <c r="F287" s="25" t="s">
        <v>2373</v>
      </c>
      <c r="G287" s="25">
        <v>786</v>
      </c>
      <c r="T287" s="15" t="s">
        <v>481</v>
      </c>
      <c r="Y287" s="14" t="s">
        <v>2399</v>
      </c>
      <c r="AB287" s="14" t="s">
        <v>2399</v>
      </c>
      <c r="AH287" s="13" t="str" cm="1">
        <f t="array" ref="AH287">IFERROR("[" &amp; _xlfn.TEXTJOIN(",", TRUE, _xlfn._xlws.FILTER(Deputies!$G:$G, Deputies!$B:$B = A287)) &amp; "]", "")</f>
        <v>[{"title": "","forename": "Henry","surname": "Williams"},{"title": "","forename": "Lewis","surname": "Johns"}]</v>
      </c>
      <c r="AI287" s="13" t="str" cm="1">
        <f t="array" ref="AI287">IFERROR("[" &amp; _xlfn.TEXTJOIN(",", TRUE, _xlfn._xlws.FILTER(Vessels!$O:$O, Vessels!$B:$B = A287)) &amp; "]", "")</f>
        <v/>
      </c>
    </row>
    <row r="288" spans="1:35" x14ac:dyDescent="0.25">
      <c r="A288" s="14">
        <v>278</v>
      </c>
      <c r="B288" s="13">
        <v>1</v>
      </c>
      <c r="C288" s="13">
        <f>VLOOKUP(B288,Counties!A:D,2)</f>
        <v>7</v>
      </c>
      <c r="D288" s="14" t="s">
        <v>1912</v>
      </c>
      <c r="E288" s="25" t="s">
        <v>1998</v>
      </c>
      <c r="F288" s="26" t="s">
        <v>2281</v>
      </c>
      <c r="G288" s="25">
        <v>252</v>
      </c>
      <c r="T288" s="15" t="s">
        <v>481</v>
      </c>
      <c r="Y288" s="14" t="s">
        <v>2399</v>
      </c>
      <c r="AB288" s="14" t="s">
        <v>2399</v>
      </c>
      <c r="AH288" s="13" t="str" cm="1">
        <f t="array" ref="AH288">IFERROR("[" &amp; _xlfn.TEXTJOIN(",", TRUE, _xlfn._xlws.FILTER(Deputies!$G:$G, Deputies!$B:$B = A288)) &amp; "]", "")</f>
        <v>[{"title": "","forename": "Robert","surname": "ap Richerde"},{"title": "","forename": "David","surname": "Lloid ap Owen"}]</v>
      </c>
      <c r="AI288" s="13" t="str" cm="1">
        <f t="array" ref="AI288">IFERROR("[" &amp; _xlfn.TEXTJOIN(",", TRUE, _xlfn._xlws.FILTER(Vessels!$O:$O, Vessels!$B:$B = A288)) &amp; "]", "")</f>
        <v/>
      </c>
    </row>
    <row r="289" spans="1:35" x14ac:dyDescent="0.25">
      <c r="A289" s="14">
        <v>279</v>
      </c>
      <c r="B289" s="13">
        <v>1</v>
      </c>
      <c r="C289" s="13">
        <f>VLOOKUP(B289,Counties!A:D,2)</f>
        <v>7</v>
      </c>
      <c r="D289" s="14" t="s">
        <v>1912</v>
      </c>
      <c r="E289" s="25" t="s">
        <v>1999</v>
      </c>
      <c r="F289" s="26" t="s">
        <v>2275</v>
      </c>
      <c r="G289" s="25">
        <v>185</v>
      </c>
      <c r="T289" s="15" t="s">
        <v>481</v>
      </c>
      <c r="Y289" s="14" t="s">
        <v>2399</v>
      </c>
      <c r="AB289" s="14" t="s">
        <v>2399</v>
      </c>
      <c r="AH289" s="13" t="str" cm="1">
        <f t="array" ref="AH289">IFERROR("[" &amp; _xlfn.TEXTJOIN(",", TRUE, _xlfn._xlws.FILTER(Deputies!$G:$G, Deputies!$B:$B = A289)) &amp; "]", "")</f>
        <v>[{"title": "","forename": "John","surname": "ap Rice"},{"title": "","forename": "John","surname": "Gruffith"}]</v>
      </c>
      <c r="AI289" s="13" t="str" cm="1">
        <f t="array" ref="AI289">IFERROR("[" &amp; _xlfn.TEXTJOIN(",", TRUE, _xlfn._xlws.FILTER(Vessels!$O:$O, Vessels!$B:$B = A289)) &amp; "]", "")</f>
        <v/>
      </c>
    </row>
    <row r="290" spans="1:35" x14ac:dyDescent="0.25">
      <c r="A290" s="14">
        <v>280</v>
      </c>
      <c r="B290" s="13">
        <v>1</v>
      </c>
      <c r="C290" s="13">
        <f>VLOOKUP(B290,Counties!A:D,2)</f>
        <v>7</v>
      </c>
      <c r="D290" s="14" t="s">
        <v>1912</v>
      </c>
      <c r="E290" s="25" t="s">
        <v>2000</v>
      </c>
      <c r="F290" s="26" t="s">
        <v>2274</v>
      </c>
      <c r="G290" s="25">
        <v>183</v>
      </c>
      <c r="T290" s="15" t="s">
        <v>481</v>
      </c>
      <c r="Y290" s="14" t="s">
        <v>2399</v>
      </c>
      <c r="AB290" s="14" t="s">
        <v>2399</v>
      </c>
      <c r="AH290" s="13" t="str" cm="1">
        <f t="array" ref="AH290">IFERROR("[" &amp; _xlfn.TEXTJOIN(",", TRUE, _xlfn._xlws.FILTER(Deputies!$G:$G, Deputies!$B:$B = A290)) &amp; "]", "")</f>
        <v>[{"title": "","forename": "Robert","surname": "Gr ap Rice"}]</v>
      </c>
      <c r="AI290" s="13" t="str" cm="1">
        <f t="array" ref="AI290">IFERROR("[" &amp; _xlfn.TEXTJOIN(",", TRUE, _xlfn._xlws.FILTER(Vessels!$O:$O, Vessels!$B:$B = A290)) &amp; "]", "")</f>
        <v/>
      </c>
    </row>
    <row r="291" spans="1:35" x14ac:dyDescent="0.25">
      <c r="A291" s="14">
        <v>281</v>
      </c>
      <c r="B291" s="13">
        <v>1</v>
      </c>
      <c r="C291" s="13">
        <f>VLOOKUP(B291,Counties!A:D,2)</f>
        <v>7</v>
      </c>
      <c r="D291" s="14" t="s">
        <v>1912</v>
      </c>
      <c r="E291" s="25" t="s">
        <v>2001</v>
      </c>
      <c r="F291" s="26" t="s">
        <v>2287</v>
      </c>
      <c r="G291" s="25">
        <v>362</v>
      </c>
      <c r="T291" s="15" t="s">
        <v>481</v>
      </c>
      <c r="Y291" s="14" t="s">
        <v>2399</v>
      </c>
      <c r="AB291" s="14" t="s">
        <v>2399</v>
      </c>
      <c r="AH291" s="13" t="str" cm="1">
        <f t="array" ref="AH291">IFERROR("[" &amp; _xlfn.TEXTJOIN(",", TRUE, _xlfn._xlws.FILTER(Deputies!$G:$G, Deputies!$B:$B = A291)) &amp; "]", "")</f>
        <v>[{"title": "","forename": "John","surname": "ap Robert ap Res"},{"title": "","forename": "Robert","surname": "ap Hugh"}]</v>
      </c>
      <c r="AI291" s="13" t="str" cm="1">
        <f t="array" ref="AI291">IFERROR("[" &amp; _xlfn.TEXTJOIN(",", TRUE, _xlfn._xlws.FILTER(Vessels!$O:$O, Vessels!$B:$B = A291)) &amp; "]", "")</f>
        <v/>
      </c>
    </row>
    <row r="292" spans="1:35" x14ac:dyDescent="0.25">
      <c r="A292" s="14">
        <v>282</v>
      </c>
      <c r="B292" s="13">
        <v>9</v>
      </c>
      <c r="C292" s="13">
        <f>VLOOKUP(B292,Counties!A:D,2)</f>
        <v>47</v>
      </c>
      <c r="D292" s="14" t="s">
        <v>1893</v>
      </c>
      <c r="E292" s="25" t="s">
        <v>2019</v>
      </c>
      <c r="G292" s="25">
        <v>239</v>
      </c>
      <c r="H292" s="11" t="s">
        <v>1996</v>
      </c>
      <c r="J292" s="13" t="s">
        <v>16</v>
      </c>
      <c r="L292" s="14">
        <v>328</v>
      </c>
      <c r="Q292" s="15" t="s">
        <v>355</v>
      </c>
      <c r="R292" s="12" t="s">
        <v>355</v>
      </c>
      <c r="S292" s="12" t="s">
        <v>2019</v>
      </c>
      <c r="Y292" s="14">
        <v>33</v>
      </c>
      <c r="AB292" s="14" t="s">
        <v>2399</v>
      </c>
      <c r="AH292" s="13" t="str" cm="1">
        <f t="array" ref="AH292">IFERROR("[" &amp; _xlfn.TEXTJOIN(",", TRUE, _xlfn._xlws.FILTER(Deputies!$G:$G, Deputies!$B:$B = A292)) &amp; "]", "")</f>
        <v/>
      </c>
      <c r="AI292" s="13" t="str" cm="1">
        <f t="array" ref="AI292">IFERROR("[" &amp; _xlfn.TEXTJOIN(",", TRUE, _xlfn._xlws.FILTER(Vessels!$O:$O, Vessels!$B:$B = A292)) &amp; "]", "")</f>
        <v>[{"type": "ship","name": "Nyghtyngall","tonnage": "50","owners": "Richard Lewes Hopkyn, David Jem'","master": "","mariners_per_vessel": "10","boys": "2","fishermen_per_vessel": "","notes": "Bristol and France"},{"type": "barque","name": "Angell","tonnage": "24","owners": "Gr Ponten, Maurice Hancoke, Maurice Thomas","master": "","mariners_per_vessel": "8","boys": "","fishermen_per_vessel": "","notes": "Bristol and France"},{"type": "barque","name": "Mathewe","tonnage": "18","owners": "Richard Lewes Hopkyns","master": "","mariners_per_vessel": "6","boys": "","fishermen_per_vessel": "","notes": "Bristol"},{"type": "boat","name": "Nycholas","tonnage": "8","owners": "Richard Lewes Hopkyn, William David","master": "","mariners_per_vessel": "3","boys": "","fishermen_per_vessel": "","notes": "Bristol"},{"type": "boat","name": "Mary David","tonnage": "8","owners": "Richard Lewes Hopkyn, Nicholas Roche","master": "","mariners_per_vessel": "3","boys": "","fishermen_per_vessel": "","notes": "Bristol"},{"type": "boat","name": "Trynytie Burley","tonnage": "8","owners": "William Burley, John Phillypp","master": "","mariners_per_vessel": "3","boys": "","fishermen_per_vessel": "","notes": "Bristol"}]</v>
      </c>
    </row>
    <row r="293" spans="1:35" x14ac:dyDescent="0.25">
      <c r="A293" s="14">
        <v>283</v>
      </c>
      <c r="B293" s="13">
        <v>9</v>
      </c>
      <c r="C293" s="13">
        <f>VLOOKUP(B293,Counties!A:D,2)</f>
        <v>47</v>
      </c>
      <c r="D293" s="14" t="s">
        <v>1893</v>
      </c>
      <c r="E293" s="25" t="s">
        <v>2020</v>
      </c>
      <c r="G293" s="25">
        <v>447</v>
      </c>
      <c r="H293" s="11" t="s">
        <v>7</v>
      </c>
      <c r="J293" s="13" t="s">
        <v>15</v>
      </c>
      <c r="L293" s="14">
        <v>90</v>
      </c>
      <c r="Q293" s="15" t="s">
        <v>355</v>
      </c>
      <c r="R293" s="12" t="s">
        <v>355</v>
      </c>
      <c r="S293" s="12" t="s">
        <v>2019</v>
      </c>
      <c r="Y293" s="14">
        <v>5</v>
      </c>
      <c r="AB293" s="14" t="s">
        <v>2399</v>
      </c>
      <c r="AH293" s="13" t="str" cm="1">
        <f t="array" ref="AH293">IFERROR("[" &amp; _xlfn.TEXTJOIN(",", TRUE, _xlfn._xlws.FILTER(Deputies!$G:$G, Deputies!$B:$B = A293)) &amp; "]", "")</f>
        <v/>
      </c>
      <c r="AI293" s="13" t="str" cm="1">
        <f t="array" ref="AI293">IFERROR("[" &amp; _xlfn.TEXTJOIN(",", TRUE, _xlfn._xlws.FILTER(Vessels!$O:$O, Vessels!$B:$B = A293)) &amp; "]", "")</f>
        <v>[{"type": "barque","name": "Mychaell","tonnage": "18","owners": "John Palmer, David Allens","master": "","mariners_per_vessel": "5","boys": "","fishermen_per_vessel": "","notes": "Bristol"}]</v>
      </c>
    </row>
    <row r="294" spans="1:35" x14ac:dyDescent="0.25">
      <c r="A294" s="14">
        <v>284</v>
      </c>
      <c r="B294" s="13">
        <v>9</v>
      </c>
      <c r="C294" s="13">
        <f>VLOOKUP(B294,Counties!A:D,2)</f>
        <v>47</v>
      </c>
      <c r="D294" s="14" t="s">
        <v>1893</v>
      </c>
      <c r="E294" s="25" t="s">
        <v>2021</v>
      </c>
      <c r="G294" s="25">
        <v>787</v>
      </c>
      <c r="I294" s="13" t="s">
        <v>2022</v>
      </c>
      <c r="J294" s="13" t="s">
        <v>16</v>
      </c>
      <c r="L294" s="14">
        <v>101</v>
      </c>
      <c r="T294" s="15" t="s">
        <v>481</v>
      </c>
      <c r="Y294" s="14" t="s">
        <v>2399</v>
      </c>
      <c r="AB294" s="14" t="s">
        <v>2399</v>
      </c>
      <c r="AG294" s="18" t="s">
        <v>2023</v>
      </c>
      <c r="AH294" s="13" t="str" cm="1">
        <f t="array" ref="AH294">IFERROR("[" &amp; _xlfn.TEXTJOIN(",", TRUE, _xlfn._xlws.FILTER(Deputies!$G:$G, Deputies!$B:$B = A294)) &amp; "]", "")</f>
        <v/>
      </c>
      <c r="AI294" s="13" t="str" cm="1">
        <f t="array" ref="AI294">IFERROR("[" &amp; _xlfn.TEXTJOIN(",", TRUE, _xlfn._xlws.FILTER(Vessels!$O:$O, Vessels!$B:$B = A294)) &amp; "]", "")</f>
        <v/>
      </c>
    </row>
    <row r="295" spans="1:35" x14ac:dyDescent="0.25">
      <c r="A295" s="14">
        <v>285</v>
      </c>
      <c r="B295" s="13">
        <v>9</v>
      </c>
      <c r="C295" s="13">
        <f>VLOOKUP(B295,Counties!A:D,2)</f>
        <v>47</v>
      </c>
      <c r="D295" s="14" t="s">
        <v>1893</v>
      </c>
      <c r="E295" s="25" t="s">
        <v>2024</v>
      </c>
      <c r="F295" s="26" t="s">
        <v>2269</v>
      </c>
      <c r="G295" s="25">
        <v>161</v>
      </c>
      <c r="H295" s="11" t="s">
        <v>7</v>
      </c>
      <c r="I295" s="13" t="s">
        <v>2025</v>
      </c>
      <c r="J295" s="13" t="s">
        <v>15</v>
      </c>
      <c r="L295" s="14">
        <v>12</v>
      </c>
      <c r="Q295" s="15" t="s">
        <v>355</v>
      </c>
      <c r="R295" s="12" t="s">
        <v>355</v>
      </c>
      <c r="S295" s="12" t="s">
        <v>2019</v>
      </c>
      <c r="Y295" s="14">
        <v>3</v>
      </c>
      <c r="AB295" s="14" t="s">
        <v>2399</v>
      </c>
      <c r="AH295" s="13" t="str" cm="1">
        <f t="array" ref="AH295">IFERROR("[" &amp; _xlfn.TEXTJOIN(",", TRUE, _xlfn._xlws.FILTER(Deputies!$G:$G, Deputies!$B:$B = A295)) &amp; "]", "")</f>
        <v/>
      </c>
      <c r="AI295" s="13" t="str" cm="1">
        <f t="array" ref="AI295">IFERROR("[" &amp; _xlfn.TEXTJOIN(",", TRUE, _xlfn._xlws.FILTER(Vessels!$O:$O, Vessels!$B:$B = A295)) &amp; "]", "")</f>
        <v>[{"type": "boat","name": "Jesus","tonnage": "8","owners": "Owen ap Jenkyn","master": "","mariners_per_vessel": "3","boys": "","fishermen_per_vessel": "","notes": "Barnstaple and Laugharne"}]</v>
      </c>
    </row>
    <row r="296" spans="1:35" x14ac:dyDescent="0.25">
      <c r="A296" s="14">
        <v>286</v>
      </c>
      <c r="B296" s="13">
        <v>9</v>
      </c>
      <c r="C296" s="13">
        <f>VLOOKUP(B296,Counties!A:D,2)</f>
        <v>47</v>
      </c>
      <c r="D296" s="14" t="s">
        <v>1893</v>
      </c>
      <c r="E296" s="25" t="s">
        <v>2026</v>
      </c>
      <c r="G296" s="25">
        <v>788</v>
      </c>
      <c r="I296" s="13" t="s">
        <v>2026</v>
      </c>
      <c r="J296" s="13" t="s">
        <v>15</v>
      </c>
      <c r="L296" s="14">
        <v>15</v>
      </c>
      <c r="Q296" s="15" t="s">
        <v>2028</v>
      </c>
      <c r="Y296" s="14" t="s">
        <v>2399</v>
      </c>
      <c r="AB296" s="14" t="s">
        <v>2399</v>
      </c>
      <c r="AG296" s="8" t="s">
        <v>2029</v>
      </c>
      <c r="AH296" s="13" t="str" cm="1">
        <f t="array" ref="AH296">IFERROR("[" &amp; _xlfn.TEXTJOIN(",", TRUE, _xlfn._xlws.FILTER(Deputies!$G:$G, Deputies!$B:$B = A296)) &amp; "]", "")</f>
        <v/>
      </c>
      <c r="AI296" s="13" t="str" cm="1">
        <f t="array" ref="AI296">IFERROR("[" &amp; _xlfn.TEXTJOIN(",", TRUE, _xlfn._xlws.FILTER(Vessels!$O:$O, Vessels!$B:$B = A296)) &amp; "]", "")</f>
        <v>[{"type": "boat","name": "?","tonnage": "2","owners": "?","master": "","mariners_per_vessel": "","boys": "","fishermen_per_vessel": "","notes": "Fishing boat"},{"type": "boat","name": "Mary","tonnage": "2","owners": "?","master": "","mariners_per_vessel": "","boys": "","fishermen_per_vessel": "","notes": "Fishing boat"}]</v>
      </c>
    </row>
    <row r="297" spans="1:35" x14ac:dyDescent="0.25">
      <c r="A297" s="14">
        <v>287</v>
      </c>
      <c r="B297" s="13">
        <v>19</v>
      </c>
      <c r="C297" s="13">
        <f>VLOOKUP(B297,Counties!A:D,2)</f>
        <v>52</v>
      </c>
      <c r="D297" s="14" t="s">
        <v>2027</v>
      </c>
      <c r="E297" s="25" t="s">
        <v>2044</v>
      </c>
      <c r="F297" s="25" t="s">
        <v>2282</v>
      </c>
      <c r="G297" s="25">
        <v>258</v>
      </c>
      <c r="H297" s="11" t="s">
        <v>7</v>
      </c>
      <c r="L297" s="14">
        <v>0</v>
      </c>
      <c r="T297" s="15" t="s">
        <v>481</v>
      </c>
      <c r="Y297" s="14" t="s">
        <v>2399</v>
      </c>
      <c r="AB297" s="14" t="s">
        <v>2399</v>
      </c>
      <c r="AG297" s="8" t="s">
        <v>2380</v>
      </c>
      <c r="AH297" s="13" t="str" cm="1">
        <f t="array" ref="AH297">IFERROR("[" &amp; _xlfn.TEXTJOIN(",", TRUE, _xlfn._xlws.FILTER(Deputies!$G:$G, Deputies!$B:$B = A297)) &amp; "]", "")</f>
        <v>[{"title": "","forename": "Thomas","surname": "Pennt"},{"title": "","forename": "Nicholas","surname": "Pennt"}]</v>
      </c>
      <c r="AI297" s="13" t="str" cm="1">
        <f t="array" ref="AI297">IFERROR("[" &amp; _xlfn.TEXTJOIN(",", TRUE, _xlfn._xlws.FILTER(Vessels!$O:$O, Vessels!$B:$B = A297)) &amp; "]", "")</f>
        <v/>
      </c>
    </row>
    <row r="298" spans="1:35" x14ac:dyDescent="0.25">
      <c r="A298" s="14">
        <v>288</v>
      </c>
      <c r="B298" s="13">
        <v>19</v>
      </c>
      <c r="C298" s="13">
        <f>VLOOKUP(B298,Counties!A:D,2)</f>
        <v>52</v>
      </c>
      <c r="D298" s="14" t="s">
        <v>2027</v>
      </c>
      <c r="E298" s="25" t="s">
        <v>2045</v>
      </c>
      <c r="F298" s="25" t="s">
        <v>2285</v>
      </c>
      <c r="G298" s="25">
        <v>322</v>
      </c>
      <c r="H298" s="11" t="s">
        <v>7</v>
      </c>
      <c r="L298" s="14">
        <v>0</v>
      </c>
      <c r="T298" s="15" t="s">
        <v>481</v>
      </c>
      <c r="Y298" s="14" t="s">
        <v>2399</v>
      </c>
      <c r="AB298" s="14" t="s">
        <v>2399</v>
      </c>
      <c r="AG298" s="8" t="s">
        <v>2056</v>
      </c>
      <c r="AH298" s="13" t="str" cm="1">
        <f t="array" ref="AH298">IFERROR("[" &amp; _xlfn.TEXTJOIN(",", TRUE, _xlfn._xlws.FILTER(Deputies!$G:$G, Deputies!$B:$B = A298)) &amp; "]", "")</f>
        <v>[{"title": "","forename": "Thomas","surname": "ap Hoell ap Jenn'"},{"title": "","forename": "Lewis","surname": "ap Jenn' ap David ap Ma_k"}]</v>
      </c>
      <c r="AI298" s="13" t="str" cm="1">
        <f t="array" ref="AI298">IFERROR("[" &amp; _xlfn.TEXTJOIN(",", TRUE, _xlfn._xlws.FILTER(Vessels!$O:$O, Vessels!$B:$B = A298)) &amp; "]", "")</f>
        <v/>
      </c>
    </row>
    <row r="299" spans="1:35" x14ac:dyDescent="0.25">
      <c r="A299" s="14">
        <v>289</v>
      </c>
      <c r="B299" s="13">
        <v>19</v>
      </c>
      <c r="C299" s="13">
        <f>VLOOKUP(B299,Counties!A:D,2)</f>
        <v>52</v>
      </c>
      <c r="D299" s="14" t="s">
        <v>2027</v>
      </c>
      <c r="E299" s="25" t="s">
        <v>2053</v>
      </c>
      <c r="F299" s="26" t="s">
        <v>2276</v>
      </c>
      <c r="G299" s="25">
        <v>187</v>
      </c>
      <c r="H299" s="11" t="s">
        <v>7</v>
      </c>
      <c r="L299" s="14">
        <v>0</v>
      </c>
      <c r="T299" s="15" t="s">
        <v>481</v>
      </c>
      <c r="Y299" s="14" t="s">
        <v>2399</v>
      </c>
      <c r="AB299" s="14" t="s">
        <v>2399</v>
      </c>
      <c r="AG299" s="8" t="s">
        <v>2056</v>
      </c>
      <c r="AH299" s="13" t="str" cm="1">
        <f t="array" ref="AH299">IFERROR("[" &amp; _xlfn.TEXTJOIN(",", TRUE, _xlfn._xlws.FILTER(Deputies!$G:$G, Deputies!$B:$B = A299)) &amp; "]", "")</f>
        <v>[{"title": "","forename": "William","surname": "Gruffith"},{"title": "","forename": "Benet","surname": "Thomas"}]</v>
      </c>
      <c r="AI299" s="13" t="str" cm="1">
        <f t="array" ref="AI299">IFERROR("[" &amp; _xlfn.TEXTJOIN(",", TRUE, _xlfn._xlws.FILTER(Vessels!$O:$O, Vessels!$B:$B = A299)) &amp; "]", "")</f>
        <v/>
      </c>
    </row>
    <row r="300" spans="1:35" x14ac:dyDescent="0.25">
      <c r="A300" s="14">
        <v>290</v>
      </c>
      <c r="B300" s="13">
        <v>13</v>
      </c>
      <c r="C300" s="13">
        <f>VLOOKUP(B300,Counties!A:D,2)</f>
        <v>17</v>
      </c>
      <c r="D300" s="14" t="s">
        <v>2027</v>
      </c>
      <c r="E300" s="25" t="s">
        <v>2054</v>
      </c>
      <c r="G300" s="25">
        <v>790</v>
      </c>
      <c r="H300" s="11" t="s">
        <v>7</v>
      </c>
      <c r="I300" s="13" t="s">
        <v>2046</v>
      </c>
      <c r="J300" s="13" t="s">
        <v>15</v>
      </c>
      <c r="L300" s="14">
        <v>40</v>
      </c>
      <c r="T300" s="15" t="s">
        <v>481</v>
      </c>
      <c r="Y300" s="14" t="s">
        <v>2399</v>
      </c>
      <c r="AB300" s="14" t="s">
        <v>2399</v>
      </c>
      <c r="AG300" s="8" t="s">
        <v>2056</v>
      </c>
      <c r="AH300" s="13" t="str" cm="1">
        <f t="array" ref="AH300">IFERROR("[" &amp; _xlfn.TEXTJOIN(",", TRUE, _xlfn._xlws.FILTER(Deputies!$G:$G, Deputies!$B:$B = A300)) &amp; "]", "")</f>
        <v>[{"title": "","forename": "Piers","surname": "Conway"},{"title": "","forename": "Jenkyn","surname": "Conway"}]</v>
      </c>
      <c r="AI300" s="13" t="str" cm="1">
        <f t="array" ref="AI300">IFERROR("[" &amp; _xlfn.TEXTJOIN(",", TRUE, _xlfn._xlws.FILTER(Vessels!$O:$O, Vessels!$B:$B = A300)) &amp; "]", "")</f>
        <v/>
      </c>
    </row>
    <row r="301" spans="1:35" ht="30" x14ac:dyDescent="0.25">
      <c r="A301" s="14">
        <v>291</v>
      </c>
      <c r="B301" s="13">
        <v>30</v>
      </c>
      <c r="C301" s="13">
        <f>VLOOKUP(B301,Counties!A:D,2)</f>
        <v>25</v>
      </c>
      <c r="D301" s="14" t="s">
        <v>2057</v>
      </c>
      <c r="E301" s="25" t="s">
        <v>2378</v>
      </c>
      <c r="F301" s="26" t="s">
        <v>2271</v>
      </c>
      <c r="G301" s="25">
        <v>169</v>
      </c>
      <c r="H301" s="11" t="s">
        <v>1944</v>
      </c>
      <c r="L301" s="14">
        <v>3</v>
      </c>
      <c r="T301" s="15" t="s">
        <v>481</v>
      </c>
      <c r="Y301" s="14" t="s">
        <v>2399</v>
      </c>
      <c r="AB301" s="14" t="s">
        <v>2399</v>
      </c>
      <c r="AG301" s="8" t="s">
        <v>2062</v>
      </c>
      <c r="AH301" s="13" t="str" cm="1">
        <f t="array" ref="AH301">IFERROR("[" &amp; _xlfn.TEXTJOIN(",", TRUE, _xlfn._xlws.FILTER(Deputies!$G:$G, Deputies!$B:$B = A301)) &amp; "]", "")</f>
        <v>[{"title": "","forename": "David","surname": "ap Thomas ap Rucherch"},{"title": "","forename": "Thomas","surname": "ap Humffrey"}]</v>
      </c>
      <c r="AI301" s="13" t="str" cm="1">
        <f t="array" ref="AI301">IFERROR("[" &amp; _xlfn.TEXTJOIN(",", TRUE, _xlfn._xlws.FILTER(Vessels!$O:$O, Vessels!$B:$B = A301)) &amp; "]", "")</f>
        <v/>
      </c>
    </row>
    <row r="302" spans="1:35" x14ac:dyDescent="0.25">
      <c r="A302" s="14">
        <v>292</v>
      </c>
      <c r="B302" s="13">
        <v>30</v>
      </c>
      <c r="C302" s="13">
        <f>VLOOKUP(B302,Counties!A:D,2)</f>
        <v>25</v>
      </c>
      <c r="D302" s="14" t="s">
        <v>2057</v>
      </c>
      <c r="E302" s="25" t="s">
        <v>2073</v>
      </c>
      <c r="G302" s="25">
        <v>791</v>
      </c>
      <c r="H302" s="11" t="s">
        <v>7</v>
      </c>
      <c r="L302" s="14">
        <v>0</v>
      </c>
      <c r="T302" s="15" t="s">
        <v>481</v>
      </c>
      <c r="Y302" s="14" t="s">
        <v>2399</v>
      </c>
      <c r="AB302" s="14" t="s">
        <v>2399</v>
      </c>
      <c r="AH302" s="13" t="str" cm="1">
        <f t="array" ref="AH302">IFERROR("[" &amp; _xlfn.TEXTJOIN(",", TRUE, _xlfn._xlws.FILTER(Deputies!$G:$G, Deputies!$B:$B = A302)) &amp; "]", "")</f>
        <v>[{"title": "","forename": "Lewis","surname": "Gethyn"},{"title": "","forename": "John","surname": "ap Gruff ap Harry"}]</v>
      </c>
      <c r="AI302" s="13" t="str" cm="1">
        <f t="array" ref="AI302">IFERROR("[" &amp; _xlfn.TEXTJOIN(",", TRUE, _xlfn._xlws.FILTER(Vessels!$O:$O, Vessels!$B:$B = A302)) &amp; "]", "")</f>
        <v/>
      </c>
    </row>
    <row r="303" spans="1:35" ht="30" x14ac:dyDescent="0.25">
      <c r="A303" s="14">
        <v>293</v>
      </c>
      <c r="B303" s="13">
        <v>30</v>
      </c>
      <c r="C303" s="13">
        <f>VLOOKUP(B303,Counties!A:D,2)</f>
        <v>25</v>
      </c>
      <c r="D303" s="14" t="s">
        <v>2057</v>
      </c>
      <c r="E303" s="25" t="s">
        <v>2377</v>
      </c>
      <c r="F303" s="25" t="s">
        <v>2272</v>
      </c>
      <c r="G303" s="25">
        <v>175</v>
      </c>
      <c r="H303" s="11" t="s">
        <v>1944</v>
      </c>
      <c r="L303" s="14">
        <v>4</v>
      </c>
      <c r="T303" s="15" t="s">
        <v>481</v>
      </c>
      <c r="Y303" s="14" t="s">
        <v>2399</v>
      </c>
      <c r="AB303" s="14" t="s">
        <v>2399</v>
      </c>
      <c r="AG303" s="8" t="s">
        <v>2059</v>
      </c>
      <c r="AH303" s="13" t="str" cm="1">
        <f t="array" ref="AH303">IFERROR("[" &amp; _xlfn.TEXTJOIN(",", TRUE, _xlfn._xlws.FILTER(Deputies!$G:$G, Deputies!$B:$B = A303)) &amp; "]", "")</f>
        <v>[{"title": "","forename": "Maurice","surname": "ap Hoell Bedo"},{"title": "","forename": "Eden","surname": "ap Hoell ap Ernss"}]</v>
      </c>
      <c r="AI303" s="13" t="str" cm="1">
        <f t="array" ref="AI303">IFERROR("[" &amp; _xlfn.TEXTJOIN(",", TRUE, _xlfn._xlws.FILTER(Vessels!$O:$O, Vessels!$B:$B = A303)) &amp; "]", "")</f>
        <v>[{"type": "ferryboat","name": "","tonnage": "","owners": "Res ap Res","master": "","mariners_per_vessel": "","boys": "","fishermen_per_vessel": "","notes": ""},{"type": "ferryboat","name": "","tonnage": "","owners": "Harry ap Eden","master": "","mariners_per_vessel": "","boys": "","fishermen_per_vessel": "","notes": ""}]</v>
      </c>
    </row>
    <row r="304" spans="1:35" x14ac:dyDescent="0.25">
      <c r="A304" s="14">
        <v>294</v>
      </c>
      <c r="B304" s="13">
        <v>30</v>
      </c>
      <c r="C304" s="13">
        <f>VLOOKUP(B304,Counties!A:D,2)</f>
        <v>25</v>
      </c>
      <c r="D304" s="14" t="s">
        <v>2057</v>
      </c>
      <c r="E304" s="25" t="s">
        <v>2058</v>
      </c>
      <c r="G304" s="25">
        <v>792</v>
      </c>
      <c r="H304" s="11" t="s">
        <v>7</v>
      </c>
      <c r="L304" s="14">
        <v>0</v>
      </c>
      <c r="T304" s="15" t="s">
        <v>481</v>
      </c>
      <c r="Y304" s="14" t="s">
        <v>2399</v>
      </c>
      <c r="AB304" s="14" t="s">
        <v>2399</v>
      </c>
      <c r="AH304" s="13" t="str" cm="1">
        <f t="array" ref="AH304">IFERROR("[" &amp; _xlfn.TEXTJOIN(",", TRUE, _xlfn._xlws.FILTER(Deputies!$G:$G, Deputies!$B:$B = A304)) &amp; "]", "")</f>
        <v>[{"title": "","forename": "Richard","surname": "Owen"}]</v>
      </c>
      <c r="AI304" s="13" t="str" cm="1">
        <f t="array" ref="AI304">IFERROR("[" &amp; _xlfn.TEXTJOIN(",", TRUE, _xlfn._xlws.FILTER(Vessels!$O:$O, Vessels!$B:$B = A304)) &amp; "]", "")</f>
        <v/>
      </c>
    </row>
    <row r="305" spans="1:35" x14ac:dyDescent="0.25">
      <c r="A305" s="14">
        <v>295</v>
      </c>
      <c r="B305" s="13">
        <v>30</v>
      </c>
      <c r="C305" s="13">
        <f>VLOOKUP(B305,Counties!A:D,2)</f>
        <v>25</v>
      </c>
      <c r="D305" s="14" t="s">
        <v>2057</v>
      </c>
      <c r="E305" s="25" t="s">
        <v>2374</v>
      </c>
      <c r="F305" s="25" t="s">
        <v>2273</v>
      </c>
      <c r="G305" s="25">
        <v>177</v>
      </c>
      <c r="H305" s="11" t="s">
        <v>1944</v>
      </c>
      <c r="L305" s="14">
        <v>0</v>
      </c>
      <c r="T305" s="15" t="s">
        <v>481</v>
      </c>
      <c r="Y305" s="14" t="s">
        <v>2399</v>
      </c>
      <c r="AB305" s="14" t="s">
        <v>2399</v>
      </c>
      <c r="AH305" s="13" t="str" cm="1">
        <f t="array" ref="AH305">IFERROR("[" &amp; _xlfn.TEXTJOIN(",", TRUE, _xlfn._xlws.FILTER(Deputies!$G:$G, Deputies!$B:$B = A305)) &amp; "]", "")</f>
        <v>[{"title": "","forename": "Humphrey","surname": "ap Owen"},{"title": "","forename": "William","surname": "ap Robert ap Jenn' ap Eign"}]</v>
      </c>
      <c r="AI305" s="13" t="str" cm="1">
        <f t="array" ref="AI305">IFERROR("[" &amp; _xlfn.TEXTJOIN(",", TRUE, _xlfn._xlws.FILTER(Vessels!$O:$O, Vessels!$B:$B = A305)) &amp; "]", "")</f>
        <v/>
      </c>
    </row>
    <row r="306" spans="1:35" x14ac:dyDescent="0.25">
      <c r="A306" s="14">
        <v>296</v>
      </c>
      <c r="B306" s="13">
        <v>39</v>
      </c>
      <c r="C306" s="13">
        <f>VLOOKUP(B306,Counties!A:D,2)</f>
        <v>28</v>
      </c>
      <c r="D306" s="14" t="s">
        <v>1894</v>
      </c>
      <c r="E306" s="25" t="s">
        <v>335</v>
      </c>
      <c r="G306" s="25">
        <v>163</v>
      </c>
      <c r="J306" s="13" t="s">
        <v>16</v>
      </c>
      <c r="L306" s="14">
        <v>200</v>
      </c>
      <c r="Q306" s="15" t="s">
        <v>355</v>
      </c>
      <c r="Y306" s="14">
        <v>24</v>
      </c>
      <c r="AB306" s="14" t="s">
        <v>2399</v>
      </c>
      <c r="AH306" s="13" t="str" cm="1">
        <f t="array" ref="AH306">IFERROR("[" &amp; _xlfn.TEXTJOIN(",", TRUE, _xlfn._xlws.FILTER(Deputies!$G:$G, Deputies!$B:$B = A306)) &amp; "]", "")</f>
        <v/>
      </c>
      <c r="AI306" s="13" t="str" cm="1">
        <f t="array" ref="AI306">IFERROR("[" &amp; _xlfn.TEXTJOIN(",", TRUE, _xlfn._xlws.FILTER(Vessels!$O:$O, Vessels!$B:$B = A306)) &amp; "]", "")</f>
        <v>[{"type": "","name": "Mary James","tonnage": "80","owners": "James Barryd, Watkyn Soper, William Loghill","master": "Watkyn Soper","mariners_per_vessel": "16","boys": "","fishermen_per_vessel": "","notes": "Southwards and to the coast of France"},{"type": "","name": "Savior","tonnage": "12","owners": "Nicholas Lange","master": "Nicholas Lange","mariners_per_vessel": "4","boys": "","fishermen_per_vessel": "","notes": "Fishing; also trading to North Wales and up the Severn."},{"type": "","name": "George","tonnage": "16","owners": "Richard Rede","master": "Richard Rede","mariners_per_vessel": "4","boys": "","fishermen_per_vessel": "","notes": "Fishing; also trading to Ireland and up the Severn."}]</v>
      </c>
    </row>
    <row r="307" spans="1:35" x14ac:dyDescent="0.25">
      <c r="A307" s="14">
        <v>297</v>
      </c>
      <c r="B307" s="13">
        <v>39</v>
      </c>
      <c r="C307" s="13">
        <f>VLOOKUP(B307,Counties!A:D,2)</f>
        <v>28</v>
      </c>
      <c r="D307" s="14" t="s">
        <v>1894</v>
      </c>
      <c r="E307" s="25" t="s">
        <v>2379</v>
      </c>
      <c r="G307" s="25">
        <v>821</v>
      </c>
      <c r="J307" s="13" t="s">
        <v>2075</v>
      </c>
      <c r="L307" s="14">
        <v>8</v>
      </c>
      <c r="Q307" s="15" t="s">
        <v>355</v>
      </c>
      <c r="Y307" s="14" t="s">
        <v>2399</v>
      </c>
      <c r="AB307" s="14" t="s">
        <v>2399</v>
      </c>
      <c r="AH307" s="13" t="str" cm="1">
        <f t="array" ref="AH307">IFERROR("[" &amp; _xlfn.TEXTJOIN(",", TRUE, _xlfn._xlws.FILTER(Deputies!$G:$G, Deputies!$B:$B = A307)) &amp; "]", "")</f>
        <v/>
      </c>
      <c r="AI307" s="13" t="str" cm="1">
        <f t="array" ref="AI307">IFERROR("[" &amp; _xlfn.TEXTJOIN(",", TRUE, _xlfn._xlws.FILTER(Vessels!$O:$O, Vessels!$B:$B = A307)) &amp; "]", "")</f>
        <v/>
      </c>
    </row>
    <row r="308" spans="1:35" x14ac:dyDescent="0.25">
      <c r="A308" s="14">
        <v>298</v>
      </c>
      <c r="B308" s="13">
        <v>39</v>
      </c>
      <c r="C308" s="13">
        <f>VLOOKUP(B308,Counties!A:D,2)</f>
        <v>28</v>
      </c>
      <c r="D308" s="14" t="s">
        <v>1894</v>
      </c>
      <c r="E308" s="25" t="s">
        <v>2076</v>
      </c>
      <c r="G308" s="25">
        <v>793</v>
      </c>
      <c r="L308" s="14">
        <v>12</v>
      </c>
      <c r="Q308" s="15" t="s">
        <v>355</v>
      </c>
      <c r="Y308" s="14" t="s">
        <v>2399</v>
      </c>
      <c r="AB308" s="14" t="s">
        <v>2399</v>
      </c>
      <c r="AH308" s="13" t="str" cm="1">
        <f t="array" ref="AH308">IFERROR("[" &amp; _xlfn.TEXTJOIN(",", TRUE, _xlfn._xlws.FILTER(Deputies!$G:$G, Deputies!$B:$B = A308)) &amp; "]", "")</f>
        <v>[{"title": "","forename": "John","surname": "Marrychurch"},{"title": "","forename": "John","surname": "Smith"},{"title": "","forename": "Hugh","surname": "Brotherton"},{"title": "","forename": "Mathew","surname": "Bishoppe"}]</v>
      </c>
      <c r="AI308" s="13" t="str" cm="1">
        <f t="array" ref="AI308">IFERROR("[" &amp; _xlfn.TEXTJOIN(",", TRUE, _xlfn._xlws.FILTER(Vessels!$O:$O, Vessels!$B:$B = A308)) &amp; "]", "")</f>
        <v/>
      </c>
    </row>
    <row r="309" spans="1:35" x14ac:dyDescent="0.25">
      <c r="A309" s="14">
        <v>299</v>
      </c>
      <c r="B309" s="13">
        <v>39</v>
      </c>
      <c r="C309" s="13">
        <f>VLOOKUP(B309,Counties!A:D,2)</f>
        <v>28</v>
      </c>
      <c r="D309" s="14" t="s">
        <v>1894</v>
      </c>
      <c r="E309" s="25" t="s">
        <v>2077</v>
      </c>
      <c r="G309" s="25">
        <v>794</v>
      </c>
      <c r="J309" s="13" t="s">
        <v>15</v>
      </c>
      <c r="L309" s="14">
        <v>30</v>
      </c>
      <c r="Q309" s="15" t="s">
        <v>355</v>
      </c>
      <c r="Y309" s="14" t="s">
        <v>2399</v>
      </c>
      <c r="AB309" s="14" t="s">
        <v>2399</v>
      </c>
      <c r="AH309" s="13" t="str" cm="1">
        <f t="array" ref="AH309">IFERROR("[" &amp; _xlfn.TEXTJOIN(",", TRUE, _xlfn._xlws.FILTER(Deputies!$G:$G, Deputies!$B:$B = A309)) &amp; "]", "")</f>
        <v/>
      </c>
      <c r="AI309" s="13" t="str" cm="1">
        <f t="array" ref="AI309">IFERROR("[" &amp; _xlfn.TEXTJOIN(",", TRUE, _xlfn._xlws.FILTER(Vessels!$O:$O, Vessels!$B:$B = A309)) &amp; "]", "")</f>
        <v/>
      </c>
    </row>
    <row r="310" spans="1:35" x14ac:dyDescent="0.25">
      <c r="A310" s="14">
        <v>300</v>
      </c>
      <c r="B310" s="13">
        <v>39</v>
      </c>
      <c r="C310" s="13">
        <f>VLOOKUP(B310,Counties!A:D,2)</f>
        <v>28</v>
      </c>
      <c r="D310" s="14" t="s">
        <v>1894</v>
      </c>
      <c r="E310" s="25" t="s">
        <v>2078</v>
      </c>
      <c r="G310" s="25">
        <v>795</v>
      </c>
      <c r="L310" s="14">
        <v>0</v>
      </c>
      <c r="Q310" s="15" t="s">
        <v>355</v>
      </c>
      <c r="Y310" s="14" t="s">
        <v>2399</v>
      </c>
      <c r="AB310" s="14" t="s">
        <v>2399</v>
      </c>
      <c r="AH310" s="13" t="str" cm="1">
        <f t="array" ref="AH310">IFERROR("[" &amp; _xlfn.TEXTJOIN(",", TRUE, _xlfn._xlws.FILTER(Deputies!$G:$G, Deputies!$B:$B = A310)) &amp; "]", "")</f>
        <v/>
      </c>
      <c r="AI310" s="13" t="str" cm="1">
        <f t="array" ref="AI310">IFERROR("[" &amp; _xlfn.TEXTJOIN(",", TRUE, _xlfn._xlws.FILTER(Vessels!$O:$O, Vessels!$B:$B = A310)) &amp; "]", "")</f>
        <v/>
      </c>
    </row>
    <row r="311" spans="1:35" x14ac:dyDescent="0.25">
      <c r="A311" s="14">
        <v>301</v>
      </c>
      <c r="B311" s="13">
        <v>39</v>
      </c>
      <c r="C311" s="13">
        <f>VLOOKUP(B311,Counties!A:D,2)</f>
        <v>28</v>
      </c>
      <c r="D311" s="14" t="s">
        <v>1894</v>
      </c>
      <c r="E311" s="25" t="s">
        <v>2079</v>
      </c>
      <c r="G311" s="25">
        <v>796</v>
      </c>
      <c r="L311" s="14">
        <v>6</v>
      </c>
      <c r="Q311" s="15" t="s">
        <v>355</v>
      </c>
      <c r="Y311" s="14" t="s">
        <v>2399</v>
      </c>
      <c r="AB311" s="14" t="s">
        <v>2399</v>
      </c>
      <c r="AH311" s="13" t="str" cm="1">
        <f t="array" ref="AH311">IFERROR("[" &amp; _xlfn.TEXTJOIN(",", TRUE, _xlfn._xlws.FILTER(Deputies!$G:$G, Deputies!$B:$B = A311)) &amp; "]", "")</f>
        <v/>
      </c>
      <c r="AI311" s="13" t="str" cm="1">
        <f t="array" ref="AI311">IFERROR("[" &amp; _xlfn.TEXTJOIN(",", TRUE, _xlfn._xlws.FILTER(Vessels!$O:$O, Vessels!$B:$B = A311)) &amp; "]", "")</f>
        <v/>
      </c>
    </row>
    <row r="312" spans="1:35" x14ac:dyDescent="0.25">
      <c r="A312" s="14">
        <v>302</v>
      </c>
      <c r="B312" s="13">
        <v>39</v>
      </c>
      <c r="C312" s="13">
        <f>VLOOKUP(B312,Counties!A:D,2)</f>
        <v>28</v>
      </c>
      <c r="D312" s="14" t="s">
        <v>1894</v>
      </c>
      <c r="E312" s="25" t="s">
        <v>2080</v>
      </c>
      <c r="G312" s="25">
        <v>797</v>
      </c>
      <c r="L312" s="14">
        <v>4</v>
      </c>
      <c r="Q312" s="15" t="s">
        <v>355</v>
      </c>
      <c r="Y312" s="14" t="s">
        <v>2399</v>
      </c>
      <c r="AB312" s="14" t="s">
        <v>2399</v>
      </c>
      <c r="AH312" s="13" t="str" cm="1">
        <f t="array" ref="AH312">IFERROR("[" &amp; _xlfn.TEXTJOIN(",", TRUE, _xlfn._xlws.FILTER(Deputies!$G:$G, Deputies!$B:$B = A312)) &amp; "]", "")</f>
        <v/>
      </c>
      <c r="AI312" s="13" t="str" cm="1">
        <f t="array" ref="AI312">IFERROR("[" &amp; _xlfn.TEXTJOIN(",", TRUE, _xlfn._xlws.FILTER(Vessels!$O:$O, Vessels!$B:$B = A312)) &amp; "]", "")</f>
        <v/>
      </c>
    </row>
    <row r="313" spans="1:35" x14ac:dyDescent="0.25">
      <c r="A313" s="14">
        <v>303</v>
      </c>
      <c r="B313" s="13">
        <v>39</v>
      </c>
      <c r="C313" s="13">
        <f>VLOOKUP(B313,Counties!A:D,2)</f>
        <v>28</v>
      </c>
      <c r="D313" s="14" t="s">
        <v>1894</v>
      </c>
      <c r="E313" s="25" t="s">
        <v>2081</v>
      </c>
      <c r="G313" s="25">
        <v>164</v>
      </c>
      <c r="J313" s="13" t="s">
        <v>16</v>
      </c>
      <c r="L313" s="14">
        <v>100</v>
      </c>
      <c r="Q313" s="15" t="s">
        <v>355</v>
      </c>
      <c r="Y313" s="14">
        <v>11</v>
      </c>
      <c r="AB313" s="14" t="s">
        <v>2399</v>
      </c>
      <c r="AH313" s="13" t="str" cm="1">
        <f t="array" ref="AH313">IFERROR("[" &amp; _xlfn.TEXTJOIN(",", TRUE, _xlfn._xlws.FILTER(Deputies!$G:$G, Deputies!$B:$B = A313)) &amp; "]", "")</f>
        <v/>
      </c>
      <c r="AI313" s="13" t="str" cm="1">
        <f t="array" ref="AI313">IFERROR("[" &amp; _xlfn.TEXTJOIN(",", TRUE, _xlfn._xlws.FILTER(Vessels!$O:$O, Vessels!$B:$B = A313)) &amp; "]", "")</f>
        <v>[{"type": "boat","name": "An","tonnage": "12","owners": "Harry Adams, Thomas Holland","master": "Harry Adams, Thomas Holland","mariners_per_vessel": "4","boys": "","fishermen_per_vessel": "","notes": "Fishing; also trading to Ireland, North Wales, and up the Severn."},{"type": "boat","name": "Katheryne","tonnage": "7","owners": "William Stakpole","master": "William Stakpole","mariners_per_vessel": "3","boys": "","fishermen_per_vessel": "","notes": "Fishing; also trading to Ireland, North Wales, and up the Severn."},{"type":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314" spans="1:35" x14ac:dyDescent="0.25">
      <c r="A314" s="14">
        <v>304</v>
      </c>
      <c r="B314" s="13">
        <v>39</v>
      </c>
      <c r="C314" s="13">
        <f>VLOOKUP(B314,Counties!A:D,2)</f>
        <v>28</v>
      </c>
      <c r="D314" s="14" t="s">
        <v>1894</v>
      </c>
      <c r="E314" s="25" t="s">
        <v>2082</v>
      </c>
      <c r="G314" s="25">
        <v>798</v>
      </c>
      <c r="Q314" s="15" t="s">
        <v>355</v>
      </c>
      <c r="Y314" s="14" t="s">
        <v>2399</v>
      </c>
      <c r="AB314" s="14" t="s">
        <v>2399</v>
      </c>
      <c r="AH314" s="13" t="str" cm="1">
        <f t="array" ref="AH314">IFERROR("[" &amp; _xlfn.TEXTJOIN(",", TRUE, _xlfn._xlws.FILTER(Deputies!$G:$G, Deputies!$B:$B = A314)) &amp; "]", "")</f>
        <v/>
      </c>
      <c r="AI314" s="13" t="str" cm="1">
        <f t="array" ref="AI314">IFERROR("[" &amp; _xlfn.TEXTJOIN(",", TRUE, _xlfn._xlws.FILTER(Vessels!$O:$O, Vessels!$B:$B = A314)) &amp; "]", "")</f>
        <v/>
      </c>
    </row>
    <row r="315" spans="1:35" x14ac:dyDescent="0.25">
      <c r="A315" s="14">
        <v>305</v>
      </c>
      <c r="B315" s="13">
        <v>39</v>
      </c>
      <c r="C315" s="13">
        <f>VLOOKUP(B315,Counties!A:D,2)</f>
        <v>28</v>
      </c>
      <c r="D315" s="14" t="s">
        <v>1894</v>
      </c>
      <c r="E315" s="25" t="s">
        <v>2084</v>
      </c>
      <c r="G315" s="25">
        <v>799</v>
      </c>
      <c r="L315" s="14">
        <v>1</v>
      </c>
      <c r="Q315" s="15" t="s">
        <v>355</v>
      </c>
      <c r="Y315" s="14" t="s">
        <v>2399</v>
      </c>
      <c r="AB315" s="14" t="s">
        <v>2399</v>
      </c>
      <c r="AH315" s="13" t="str" cm="1">
        <f t="array" ref="AH315">IFERROR("[" &amp; _xlfn.TEXTJOIN(",", TRUE, _xlfn._xlws.FILTER(Deputies!$G:$G, Deputies!$B:$B = A315)) &amp; "]", "")</f>
        <v/>
      </c>
      <c r="AI315" s="13" t="str" cm="1">
        <f t="array" ref="AI315">IFERROR("[" &amp; _xlfn.TEXTJOIN(",", TRUE, _xlfn._xlws.FILTER(Vessels!$O:$O, Vessels!$B:$B = A315)) &amp; "]", "")</f>
        <v/>
      </c>
    </row>
    <row r="316" spans="1:35" x14ac:dyDescent="0.25">
      <c r="A316" s="14">
        <v>306</v>
      </c>
      <c r="B316" s="13">
        <v>39</v>
      </c>
      <c r="C316" s="13">
        <f>VLOOKUP(B316,Counties!A:D,2)</f>
        <v>28</v>
      </c>
      <c r="D316" s="14" t="s">
        <v>1894</v>
      </c>
      <c r="E316" s="25" t="s">
        <v>2085</v>
      </c>
      <c r="G316" s="25">
        <v>800</v>
      </c>
      <c r="L316" s="14">
        <v>4</v>
      </c>
      <c r="Q316" s="15" t="s">
        <v>355</v>
      </c>
      <c r="Y316" s="14">
        <v>4</v>
      </c>
      <c r="AB316" s="14" t="s">
        <v>2399</v>
      </c>
      <c r="AH316" s="13" t="str" cm="1">
        <f t="array" ref="AH316">IFERROR("[" &amp; _xlfn.TEXTJOIN(",", TRUE, _xlfn._xlws.FILTER(Deputies!$G:$G, Deputies!$B:$B = A316)) &amp; "]", "")</f>
        <v/>
      </c>
      <c r="AI316" s="13" t="str" cm="1">
        <f t="array" ref="AI316">IFERROR("[" &amp; _xlfn.TEXTJOIN(",", TRUE, _xlfn._xlws.FILTER(Vessels!$O:$O, Vessels!$B:$B = A316)) &amp; "]", "")</f>
        <v>[{"type": "barque","name": "","tonnage": "10","owners": "David Wogan","master": "David Wogan","mariners_per_vessel": "4","boys": "","fishermen_per_vessel": "","notes": "Fishing; also trading to Ireland, North Wales, and up the Severn."}]</v>
      </c>
    </row>
    <row r="317" spans="1:35" x14ac:dyDescent="0.25">
      <c r="A317" s="14">
        <v>307</v>
      </c>
      <c r="B317" s="13">
        <v>39</v>
      </c>
      <c r="C317" s="13">
        <f>VLOOKUP(B317,Counties!A:D,2)</f>
        <v>28</v>
      </c>
      <c r="D317" s="14" t="s">
        <v>1895</v>
      </c>
      <c r="E317" s="25" t="s">
        <v>2083</v>
      </c>
      <c r="G317" s="25">
        <v>801</v>
      </c>
      <c r="L317" s="14">
        <v>12</v>
      </c>
      <c r="Q317" s="15" t="s">
        <v>355</v>
      </c>
      <c r="Y317" s="14" t="s">
        <v>2399</v>
      </c>
      <c r="AB317" s="14" t="s">
        <v>2399</v>
      </c>
      <c r="AH317" s="13" t="str" cm="1">
        <f t="array" ref="AH317">IFERROR("[" &amp; _xlfn.TEXTJOIN(",", TRUE, _xlfn._xlws.FILTER(Deputies!$G:$G, Deputies!$B:$B = A317)) &amp; "]", "")</f>
        <v/>
      </c>
      <c r="AI317" s="13" t="str" cm="1">
        <f t="array" ref="AI317">IFERROR("[" &amp; _xlfn.TEXTJOIN(",", TRUE, _xlfn._xlws.FILTER(Vessels!$O:$O, Vessels!$B:$B = A317)) &amp; "]", "")</f>
        <v/>
      </c>
    </row>
    <row r="318" spans="1:35" x14ac:dyDescent="0.25">
      <c r="A318" s="14">
        <v>308</v>
      </c>
      <c r="B318" s="13">
        <v>39</v>
      </c>
      <c r="C318" s="13">
        <f>VLOOKUP(B318,Counties!A:D,2)</f>
        <v>28</v>
      </c>
      <c r="D318" s="14" t="s">
        <v>1895</v>
      </c>
      <c r="E318" s="25" t="s">
        <v>2086</v>
      </c>
      <c r="G318" s="25">
        <v>802</v>
      </c>
      <c r="L318" s="14">
        <v>5</v>
      </c>
      <c r="Q318" s="15" t="s">
        <v>355</v>
      </c>
      <c r="Y318" s="14" t="s">
        <v>2399</v>
      </c>
      <c r="AB318" s="14" t="s">
        <v>2399</v>
      </c>
      <c r="AH318" s="13" t="str" cm="1">
        <f t="array" ref="AH318">IFERROR("[" &amp; _xlfn.TEXTJOIN(",", TRUE, _xlfn._xlws.FILTER(Deputies!$G:$G, Deputies!$B:$B = A318)) &amp; "]", "")</f>
        <v/>
      </c>
      <c r="AI318" s="13" t="str" cm="1">
        <f t="array" ref="AI318">IFERROR("[" &amp; _xlfn.TEXTJOIN(",", TRUE, _xlfn._xlws.FILTER(Vessels!$O:$O, Vessels!$B:$B = A318)) &amp; "]", "")</f>
        <v/>
      </c>
    </row>
    <row r="319" spans="1:35" x14ac:dyDescent="0.25">
      <c r="A319" s="14">
        <v>309</v>
      </c>
      <c r="B319" s="13">
        <v>39</v>
      </c>
      <c r="C319" s="13">
        <f>VLOOKUP(B319,Counties!A:D,2)</f>
        <v>28</v>
      </c>
      <c r="D319" s="14" t="s">
        <v>1895</v>
      </c>
      <c r="E319" s="25" t="s">
        <v>2092</v>
      </c>
      <c r="G319" s="25">
        <v>803</v>
      </c>
      <c r="L319" s="14">
        <v>20</v>
      </c>
      <c r="Q319" s="15" t="s">
        <v>355</v>
      </c>
      <c r="Y319" s="14">
        <v>12</v>
      </c>
      <c r="AB319" s="14" t="s">
        <v>2399</v>
      </c>
      <c r="AH319" s="13" t="str" cm="1">
        <f t="array" ref="AH319">IFERROR("[" &amp; _xlfn.TEXTJOIN(",", TRUE, _xlfn._xlws.FILTER(Deputies!$G:$G, Deputies!$B:$B = A319)) &amp; "]", "")</f>
        <v/>
      </c>
      <c r="AI319" s="13" t="str" cm="1">
        <f t="array" ref="AI319">IFERROR("[" &amp; _xlfn.TEXTJOIN(",", TRUE, _xlfn._xlws.FILTER(Vessels!$O:$O, Vessels!$B:$B = A319)) &amp; "]", "")</f>
        <v>[{"type": "boat","name": "Sondaie","tonnage": "8","owners": "Thomas Voell","master": "Thomas Voell","mariners_per_vessel": "4","boys": "","fishermen_per_vessel": "","notes": "Fishing; also trading to Ireland, North Wales, and up the Severn."},{"type": "boat","name": "","tonnage": "9","owners": "Peter Holland","master": "Peter Holland","mariners_per_vessel": "4","boys": "","fishermen_per_vessel": "","notes": "Fishing; also trading to Ireland, North Wales, and up the Severn."},{"type": "boat","name": "Mary Motton","tonnage": "8","owners": "Thomas Steven","master": "Thomas Steven","mariners_per_vessel": "4","boys": "","fishermen_per_vessel": "","notes": "Fishing; also trading to Ireland, North Wales, and up the Severn."}]</v>
      </c>
    </row>
    <row r="320" spans="1:35" x14ac:dyDescent="0.25">
      <c r="A320" s="14">
        <v>310</v>
      </c>
      <c r="B320" s="13">
        <v>39</v>
      </c>
      <c r="C320" s="13">
        <f>VLOOKUP(B320,Counties!A:D,2)</f>
        <v>28</v>
      </c>
      <c r="D320" s="14" t="s">
        <v>1895</v>
      </c>
      <c r="E320" s="25" t="s">
        <v>2091</v>
      </c>
      <c r="G320" s="25">
        <v>804</v>
      </c>
      <c r="L320" s="14">
        <v>1</v>
      </c>
      <c r="Q320" s="15" t="s">
        <v>355</v>
      </c>
      <c r="Y320" s="14" t="s">
        <v>2399</v>
      </c>
      <c r="AB320" s="14" t="s">
        <v>2399</v>
      </c>
      <c r="AH320" s="13" t="str" cm="1">
        <f t="array" ref="AH320">IFERROR("[" &amp; _xlfn.TEXTJOIN(",", TRUE, _xlfn._xlws.FILTER(Deputies!$G:$G, Deputies!$B:$B = A320)) &amp; "]", "")</f>
        <v/>
      </c>
      <c r="AI320" s="13" t="str" cm="1">
        <f t="array" ref="AI320">IFERROR("[" &amp; _xlfn.TEXTJOIN(",", TRUE, _xlfn._xlws.FILTER(Vessels!$O:$O, Vessels!$B:$B = A320)) &amp; "]", "")</f>
        <v/>
      </c>
    </row>
    <row r="321" spans="1:35" x14ac:dyDescent="0.25">
      <c r="A321" s="14">
        <v>311</v>
      </c>
      <c r="B321" s="13">
        <v>39</v>
      </c>
      <c r="C321" s="13">
        <f>VLOOKUP(B321,Counties!A:D,2)</f>
        <v>28</v>
      </c>
      <c r="D321" s="14" t="s">
        <v>1895</v>
      </c>
      <c r="E321" s="25" t="s">
        <v>2090</v>
      </c>
      <c r="G321" s="25">
        <v>805</v>
      </c>
      <c r="L321" s="14">
        <v>1</v>
      </c>
      <c r="Q321" s="15" t="s">
        <v>355</v>
      </c>
      <c r="Y321" s="14" t="s">
        <v>2399</v>
      </c>
      <c r="AB321" s="14" t="s">
        <v>2399</v>
      </c>
      <c r="AH321" s="13" t="str" cm="1">
        <f t="array" ref="AH321">IFERROR("[" &amp; _xlfn.TEXTJOIN(",", TRUE, _xlfn._xlws.FILTER(Deputies!$G:$G, Deputies!$B:$B = A321)) &amp; "]", "")</f>
        <v/>
      </c>
      <c r="AI321" s="13" t="str" cm="1">
        <f t="array" ref="AI321">IFERROR("[" &amp; _xlfn.TEXTJOIN(",", TRUE, _xlfn._xlws.FILTER(Vessels!$O:$O, Vessels!$B:$B = A321)) &amp; "]", "")</f>
        <v/>
      </c>
    </row>
    <row r="322" spans="1:35" x14ac:dyDescent="0.25">
      <c r="A322" s="14">
        <v>312</v>
      </c>
      <c r="B322" s="13">
        <v>39</v>
      </c>
      <c r="C322" s="13">
        <f>VLOOKUP(B322,Counties!A:D,2)</f>
        <v>28</v>
      </c>
      <c r="D322" s="14" t="s">
        <v>1895</v>
      </c>
      <c r="E322" s="25" t="s">
        <v>2093</v>
      </c>
      <c r="G322" s="25">
        <v>267</v>
      </c>
      <c r="L322" s="14">
        <v>12</v>
      </c>
      <c r="Q322" s="15" t="s">
        <v>355</v>
      </c>
      <c r="Y322" s="14" t="s">
        <v>2399</v>
      </c>
      <c r="AB322" s="14" t="s">
        <v>2399</v>
      </c>
      <c r="AH322" s="13" t="str" cm="1">
        <f t="array" ref="AH322">IFERROR("[" &amp; _xlfn.TEXTJOIN(",", TRUE, _xlfn._xlws.FILTER(Deputies!$G:$G, Deputies!$B:$B = A322)) &amp; "]", "")</f>
        <v/>
      </c>
      <c r="AI322" s="13" t="str" cm="1">
        <f t="array" ref="AI322">IFERROR("[" &amp; _xlfn.TEXTJOIN(",", TRUE, _xlfn._xlws.FILTER(Vessels!$O:$O, Vessels!$B:$B = A322)) &amp; "]", "")</f>
        <v/>
      </c>
    </row>
    <row r="323" spans="1:35" x14ac:dyDescent="0.25">
      <c r="A323" s="14">
        <v>313</v>
      </c>
      <c r="B323" s="13">
        <v>39</v>
      </c>
      <c r="C323" s="13">
        <f>VLOOKUP(B323,Counties!A:D,2)</f>
        <v>28</v>
      </c>
      <c r="D323" s="14" t="s">
        <v>1895</v>
      </c>
      <c r="E323" s="25" t="s">
        <v>2087</v>
      </c>
      <c r="F323" s="25" t="s">
        <v>2270</v>
      </c>
      <c r="G323" s="25">
        <v>165</v>
      </c>
      <c r="L323" s="14">
        <v>6</v>
      </c>
      <c r="Q323" s="15" t="s">
        <v>355</v>
      </c>
      <c r="Y323" s="14">
        <v>12</v>
      </c>
      <c r="AB323" s="14" t="s">
        <v>2399</v>
      </c>
      <c r="AH323" s="13" t="str" cm="1">
        <f t="array" ref="AH323">IFERROR("[" &amp; _xlfn.TEXTJOIN(",", TRUE, _xlfn._xlws.FILTER(Deputies!$G:$G, Deputies!$B:$B = A323)) &amp; "]", "")</f>
        <v/>
      </c>
      <c r="AI323" s="13" t="str" cm="1">
        <f t="array" ref="AI323">IFERROR("[" &amp; _xlfn.TEXTJOIN(",", TRUE, _xlfn._xlws.FILTER(Vessels!$O:$O, Vessels!$B:$B = A323)) &amp; "]", "")</f>
        <v>[{"type": "boat","name": "Margaret","tonnage": "8","owners": "John Hicks","master": "John Hicks","mariners_per_vessel": "4","boys": "","fishermen_per_vessel": "","notes": "Fishing; also trading to Ireland, North Wales, and up the Severn. [Listed at Steynton]"},{"type": "boat","name": "Mary Custard","tonnage": "12","owners": "William Custard","master": "William Custard","mariners_per_vessel": "4","boys": "","fishermen_per_vessel": "","notes": "Fishing; also trading to Ireland, North Wales, and up the Severn. [Listed at Steynton]"},{"type": "boat","name": "Savior","tonnage": "10","owners": "Philip Smith, John Rice, John Jordan","master": "Philip Smith, John Rice, John Jordan","mariners_per_vessel": "4","boys": "","fishermen_per_vessel": "","notes": "Fishing; also trading to Ireland, North Wales, and up the Severn. [Listed at Steynton]"}]</v>
      </c>
    </row>
    <row r="324" spans="1:35" x14ac:dyDescent="0.25">
      <c r="A324" s="14">
        <v>314</v>
      </c>
      <c r="B324" s="13">
        <v>39</v>
      </c>
      <c r="C324" s="13">
        <f>VLOOKUP(B324,Counties!A:D,2)</f>
        <v>28</v>
      </c>
      <c r="D324" s="14" t="s">
        <v>1895</v>
      </c>
      <c r="E324" s="25" t="s">
        <v>2088</v>
      </c>
      <c r="G324" s="25">
        <v>806</v>
      </c>
      <c r="L324" s="14">
        <v>3</v>
      </c>
      <c r="Q324" s="15" t="s">
        <v>355</v>
      </c>
      <c r="Y324" s="14" t="s">
        <v>2399</v>
      </c>
      <c r="AB324" s="14" t="s">
        <v>2399</v>
      </c>
      <c r="AH324" s="13" t="str" cm="1">
        <f t="array" ref="AH324">IFERROR("[" &amp; _xlfn.TEXTJOIN(",", TRUE, _xlfn._xlws.FILTER(Deputies!$G:$G, Deputies!$B:$B = A324)) &amp; "]", "")</f>
        <v/>
      </c>
      <c r="AI324" s="13" t="str" cm="1">
        <f t="array" ref="AI324">IFERROR("[" &amp; _xlfn.TEXTJOIN(",", TRUE, _xlfn._xlws.FILTER(Vessels!$O:$O, Vessels!$B:$B = A324)) &amp; "]", "")</f>
        <v/>
      </c>
    </row>
    <row r="325" spans="1:35" x14ac:dyDescent="0.25">
      <c r="A325" s="14">
        <v>315</v>
      </c>
      <c r="B325" s="13">
        <v>39</v>
      </c>
      <c r="C325" s="13">
        <f>VLOOKUP(B325,Counties!A:D,2)</f>
        <v>28</v>
      </c>
      <c r="D325" s="14" t="s">
        <v>1895</v>
      </c>
      <c r="E325" s="25" t="s">
        <v>2096</v>
      </c>
      <c r="G325" s="25">
        <v>807</v>
      </c>
      <c r="L325" s="14">
        <v>2</v>
      </c>
      <c r="Q325" s="15" t="s">
        <v>355</v>
      </c>
      <c r="Y325" s="14" t="s">
        <v>2399</v>
      </c>
      <c r="AB325" s="14" t="s">
        <v>2399</v>
      </c>
      <c r="AH325" s="13" t="str" cm="1">
        <f t="array" ref="AH325">IFERROR("[" &amp; _xlfn.TEXTJOIN(",", TRUE, _xlfn._xlws.FILTER(Deputies!$G:$G, Deputies!$B:$B = A325)) &amp; "]", "")</f>
        <v/>
      </c>
      <c r="AI325" s="13" t="str" cm="1">
        <f t="array" ref="AI325">IFERROR("[" &amp; _xlfn.TEXTJOIN(",", TRUE, _xlfn._xlws.FILTER(Vessels!$O:$O, Vessels!$B:$B = A325)) &amp; "]", "")</f>
        <v/>
      </c>
    </row>
    <row r="326" spans="1:35" x14ac:dyDescent="0.25">
      <c r="A326" s="14">
        <v>316</v>
      </c>
      <c r="B326" s="13">
        <v>39</v>
      </c>
      <c r="C326" s="13">
        <f>VLOOKUP(B326,Counties!A:D,2)</f>
        <v>28</v>
      </c>
      <c r="D326" s="14" t="s">
        <v>1895</v>
      </c>
      <c r="E326" s="25" t="s">
        <v>2094</v>
      </c>
      <c r="G326" s="25">
        <v>328</v>
      </c>
      <c r="L326" s="14">
        <v>0</v>
      </c>
      <c r="Q326" s="15" t="s">
        <v>355</v>
      </c>
      <c r="Y326" s="14" t="s">
        <v>2399</v>
      </c>
      <c r="AB326" s="14" t="s">
        <v>2399</v>
      </c>
      <c r="AH326" s="13" t="str" cm="1">
        <f t="array" ref="AH326">IFERROR("[" &amp; _xlfn.TEXTJOIN(",", TRUE, _xlfn._xlws.FILTER(Deputies!$G:$G, Deputies!$B:$B = A326)) &amp; "]", "")</f>
        <v/>
      </c>
      <c r="AI326" s="13" t="str" cm="1">
        <f t="array" ref="AI326">IFERROR("[" &amp; _xlfn.TEXTJOIN(",", TRUE, _xlfn._xlws.FILTER(Vessels!$O:$O, Vessels!$B:$B = A326)) &amp; "]", "")</f>
        <v/>
      </c>
    </row>
    <row r="327" spans="1:35" x14ac:dyDescent="0.25">
      <c r="A327" s="14">
        <v>317</v>
      </c>
      <c r="B327" s="13">
        <v>39</v>
      </c>
      <c r="C327" s="13">
        <f>VLOOKUP(B327,Counties!A:D,2)</f>
        <v>28</v>
      </c>
      <c r="D327" s="14" t="s">
        <v>1895</v>
      </c>
      <c r="E327" s="25" t="s">
        <v>2095</v>
      </c>
      <c r="G327" s="25">
        <v>808</v>
      </c>
      <c r="L327" s="14">
        <v>8</v>
      </c>
      <c r="Q327" s="15" t="s">
        <v>355</v>
      </c>
      <c r="Y327" s="14" t="s">
        <v>2399</v>
      </c>
      <c r="AB327" s="14" t="s">
        <v>2399</v>
      </c>
      <c r="AH327" s="13" t="str" cm="1">
        <f t="array" ref="AH327">IFERROR("[" &amp; _xlfn.TEXTJOIN(",", TRUE, _xlfn._xlws.FILTER(Deputies!$G:$G, Deputies!$B:$B = A327)) &amp; "]", "")</f>
        <v/>
      </c>
      <c r="AI327" s="13" t="str" cm="1">
        <f t="array" ref="AI327">IFERROR("[" &amp; _xlfn.TEXTJOIN(",", TRUE, _xlfn._xlws.FILTER(Vessels!$O:$O, Vessels!$B:$B = A327)) &amp; "]", "")</f>
        <v/>
      </c>
    </row>
    <row r="328" spans="1:35" x14ac:dyDescent="0.25">
      <c r="A328" s="14">
        <v>318</v>
      </c>
      <c r="B328" s="13">
        <v>39</v>
      </c>
      <c r="C328" s="13">
        <f>VLOOKUP(B328,Counties!A:D,2)</f>
        <v>28</v>
      </c>
      <c r="D328" s="14" t="s">
        <v>1895</v>
      </c>
      <c r="E328" s="25" t="s">
        <v>2089</v>
      </c>
      <c r="G328" s="25">
        <v>809</v>
      </c>
      <c r="L328" s="14">
        <v>8</v>
      </c>
      <c r="Q328" s="15" t="s">
        <v>355</v>
      </c>
      <c r="Y328" s="14" t="s">
        <v>2399</v>
      </c>
      <c r="AB328" s="14" t="s">
        <v>2399</v>
      </c>
      <c r="AH328" s="13" t="str" cm="1">
        <f t="array" ref="AH328">IFERROR("[" &amp; _xlfn.TEXTJOIN(",", TRUE, _xlfn._xlws.FILTER(Deputies!$G:$G, Deputies!$B:$B = A328)) &amp; "]", "")</f>
        <v/>
      </c>
      <c r="AI328" s="13" t="str" cm="1">
        <f t="array" ref="AI328">IFERROR("[" &amp; _xlfn.TEXTJOIN(",", TRUE, _xlfn._xlws.FILTER(Vessels!$O:$O, Vessels!$B:$B = A328)) &amp; "]", "")</f>
        <v/>
      </c>
    </row>
    <row r="329" spans="1:35" x14ac:dyDescent="0.25">
      <c r="A329" s="14">
        <v>319</v>
      </c>
      <c r="B329" s="13">
        <v>39</v>
      </c>
      <c r="C329" s="13">
        <f>VLOOKUP(B329,Counties!A:D,2)</f>
        <v>28</v>
      </c>
      <c r="D329" s="14" t="s">
        <v>1895</v>
      </c>
      <c r="E329" s="25" t="s">
        <v>2104</v>
      </c>
      <c r="F329" s="26" t="s">
        <v>2375</v>
      </c>
      <c r="G329" s="25">
        <v>274</v>
      </c>
      <c r="L329" s="14">
        <v>6</v>
      </c>
      <c r="Q329" s="15" t="s">
        <v>355</v>
      </c>
      <c r="Y329" s="14">
        <v>12</v>
      </c>
      <c r="AB329" s="14" t="s">
        <v>2399</v>
      </c>
      <c r="AH329" s="13" t="str" cm="1">
        <f t="array" ref="AH329">IFERROR("[" &amp; _xlfn.TEXTJOIN(",", TRUE, _xlfn._xlws.FILTER(Deputies!$G:$G, Deputies!$B:$B = A329)) &amp; "]", "")</f>
        <v/>
      </c>
      <c r="AI329" s="13" t="str" cm="1">
        <f t="array" ref="AI329">IFERROR("[" &amp; _xlfn.TEXTJOIN(",", TRUE, _xlfn._xlws.FILTER(Vessels!$O:$O, Vessels!$B:$B = A329)) &amp; "]", "")</f>
        <v>[{"type": "ship","name": "George","tonnage": "40","owners": "Francis Lagharne, R' ap Morgan, Thomas Voel","master": "Francis Lagharne, R' ap Morgan, Thomas Voel","mariners_per_vessel": "12","boys": "","fishermen_per_vessel": "","notes": "Southwards and to the coast of France"}]</v>
      </c>
    </row>
    <row r="330" spans="1:35" x14ac:dyDescent="0.25">
      <c r="A330" s="14">
        <v>320</v>
      </c>
      <c r="B330" s="13">
        <v>39</v>
      </c>
      <c r="C330" s="13">
        <f>VLOOKUP(B330,Counties!A:D,2)</f>
        <v>28</v>
      </c>
      <c r="D330" s="14" t="s">
        <v>1895</v>
      </c>
      <c r="E330" s="25" t="s">
        <v>2097</v>
      </c>
      <c r="G330" s="25">
        <v>287</v>
      </c>
      <c r="L330" s="14">
        <v>5</v>
      </c>
      <c r="Q330" s="15" t="s">
        <v>355</v>
      </c>
      <c r="Y330" s="14" t="s">
        <v>2399</v>
      </c>
      <c r="AB330" s="14" t="s">
        <v>2399</v>
      </c>
      <c r="AH330" s="13" t="str" cm="1">
        <f t="array" ref="AH330">IFERROR("[" &amp; _xlfn.TEXTJOIN(",", TRUE, _xlfn._xlws.FILTER(Deputies!$G:$G, Deputies!$B:$B = A330)) &amp; "]", "")</f>
        <v/>
      </c>
      <c r="AI330" s="13" t="str" cm="1">
        <f t="array" ref="AI330">IFERROR("[" &amp; _xlfn.TEXTJOIN(",", TRUE, _xlfn._xlws.FILTER(Vessels!$O:$O, Vessels!$B:$B = A330)) &amp; "]", "")</f>
        <v/>
      </c>
    </row>
    <row r="331" spans="1:35" x14ac:dyDescent="0.25">
      <c r="A331" s="14">
        <v>321</v>
      </c>
      <c r="B331" s="13">
        <v>39</v>
      </c>
      <c r="C331" s="13">
        <f>VLOOKUP(B331,Counties!A:D,2)</f>
        <v>28</v>
      </c>
      <c r="D331" s="14" t="s">
        <v>1895</v>
      </c>
      <c r="E331" s="25" t="s">
        <v>2098</v>
      </c>
      <c r="G331" s="25">
        <v>166</v>
      </c>
      <c r="L331" s="14">
        <v>0</v>
      </c>
      <c r="Q331" s="15" t="s">
        <v>355</v>
      </c>
      <c r="Y331" s="14" t="s">
        <v>2399</v>
      </c>
      <c r="AB331" s="14" t="s">
        <v>2399</v>
      </c>
      <c r="AH331" s="13" t="str" cm="1">
        <f t="array" ref="AH331">IFERROR("[" &amp; _xlfn.TEXTJOIN(",", TRUE, _xlfn._xlws.FILTER(Deputies!$G:$G, Deputies!$B:$B = A331)) &amp; "]", "")</f>
        <v>[{"title": "","forename": "George","surname": "Colton"},{"title": "","forename": "John","surname": "Renbote"},{"title": "","forename": "John","surname": "Tailor"}]</v>
      </c>
      <c r="AI331" s="13" t="str" cm="1">
        <f t="array" ref="AI331">IFERROR("[" &amp; _xlfn.TEXTJOIN(",", TRUE, _xlfn._xlws.FILTER(Vessels!$O:$O, Vessels!$B:$B = A331)) &amp; "]", "")</f>
        <v/>
      </c>
    </row>
    <row r="332" spans="1:35" x14ac:dyDescent="0.25">
      <c r="A332" s="14">
        <v>322</v>
      </c>
      <c r="B332" s="13">
        <v>39</v>
      </c>
      <c r="C332" s="13">
        <f>VLOOKUP(B332,Counties!A:D,2)</f>
        <v>28</v>
      </c>
      <c r="D332" s="14" t="s">
        <v>1895</v>
      </c>
      <c r="E332" s="25" t="s">
        <v>2099</v>
      </c>
      <c r="G332" s="25">
        <v>810</v>
      </c>
      <c r="I332" s="13" t="s">
        <v>2116</v>
      </c>
      <c r="L332" s="14">
        <v>0</v>
      </c>
      <c r="Q332" s="15" t="s">
        <v>355</v>
      </c>
      <c r="Y332" s="14">
        <v>8</v>
      </c>
      <c r="AB332" s="14" t="s">
        <v>2399</v>
      </c>
      <c r="AH332" s="13" t="str" cm="1">
        <f t="array" ref="AH332">IFERROR("[" &amp; _xlfn.TEXTJOIN(",", TRUE, _xlfn._xlws.FILTER(Deputies!$G:$G, Deputies!$B:$B = A332)) &amp; "]", "")</f>
        <v/>
      </c>
      <c r="AI332" s="13" t="str" cm="1">
        <f t="array" ref="AI332">IFERROR("[" &amp; _xlfn.TEXTJOIN(",", TRUE, _xlfn._xlws.FILTER(Vessels!$O:$O, Vessels!$B:$B = A332)) &amp; "]", "")</f>
        <v>[{"type": "boat","name": "Peiter","tonnage": "8","owners": "Thomas Williams","master": "Thomas Williams","mariners_per_vessel": "4","boys": "","fishermen_per_vessel": "","notes": "Fishing; also trading to Ireland, North Wales, and up the Severn. [Listed at St David's]"},{"type": "boat","name": "","tonnage": "8","owners": "Thomas John ap phe","master": "Thomas John ap phe","mariners_per_vessel": "4","boys": "","fishermen_per_vessel": "","notes": "Fishing; also trading to Ireland, North Wales, and up the Severn. [Listed at St David's]"}]</v>
      </c>
    </row>
    <row r="333" spans="1:35" x14ac:dyDescent="0.25">
      <c r="A333" s="14">
        <v>323</v>
      </c>
      <c r="B333" s="13">
        <v>39</v>
      </c>
      <c r="C333" s="13">
        <f>VLOOKUP(B333,Counties!A:D,2)</f>
        <v>28</v>
      </c>
      <c r="D333" s="14" t="s">
        <v>1895</v>
      </c>
      <c r="E333" s="25" t="s">
        <v>2100</v>
      </c>
      <c r="G333" s="25">
        <v>811</v>
      </c>
      <c r="L333" s="14">
        <v>0</v>
      </c>
      <c r="Q333" s="15" t="s">
        <v>355</v>
      </c>
      <c r="Y333" s="14" t="s">
        <v>2399</v>
      </c>
      <c r="AB333" s="14" t="s">
        <v>2399</v>
      </c>
      <c r="AH333" s="13" t="str" cm="1">
        <f t="array" ref="AH333">IFERROR("[" &amp; _xlfn.TEXTJOIN(",", TRUE, _xlfn._xlws.FILTER(Deputies!$G:$G, Deputies!$B:$B = A333)) &amp; "]", "")</f>
        <v/>
      </c>
      <c r="AI333" s="13" t="str" cm="1">
        <f t="array" ref="AI333">IFERROR("[" &amp; _xlfn.TEXTJOIN(",", TRUE, _xlfn._xlws.FILTER(Vessels!$O:$O, Vessels!$B:$B = A333)) &amp; "]", "")</f>
        <v/>
      </c>
    </row>
    <row r="334" spans="1:35" x14ac:dyDescent="0.25">
      <c r="A334" s="14">
        <v>324</v>
      </c>
      <c r="B334" s="13">
        <v>39</v>
      </c>
      <c r="C334" s="13">
        <f>VLOOKUP(B334,Counties!A:D,2)</f>
        <v>28</v>
      </c>
      <c r="D334" s="14" t="s">
        <v>1895</v>
      </c>
      <c r="E334" s="25" t="s">
        <v>2101</v>
      </c>
      <c r="G334" s="25">
        <v>812</v>
      </c>
      <c r="L334" s="14">
        <v>6</v>
      </c>
      <c r="Q334" s="15" t="s">
        <v>355</v>
      </c>
      <c r="Y334" s="14" t="s">
        <v>2399</v>
      </c>
      <c r="AB334" s="14" t="s">
        <v>2399</v>
      </c>
      <c r="AH334" s="13" t="str" cm="1">
        <f t="array" ref="AH334">IFERROR("[" &amp; _xlfn.TEXTJOIN(",", TRUE, _xlfn._xlws.FILTER(Deputies!$G:$G, Deputies!$B:$B = A334)) &amp; "]", "")</f>
        <v/>
      </c>
      <c r="AI334" s="13" t="str" cm="1">
        <f t="array" ref="AI334">IFERROR("[" &amp; _xlfn.TEXTJOIN(",", TRUE, _xlfn._xlws.FILTER(Vessels!$O:$O, Vessels!$B:$B = A334)) &amp; "]", "")</f>
        <v/>
      </c>
    </row>
    <row r="335" spans="1:35" x14ac:dyDescent="0.25">
      <c r="A335" s="14">
        <v>325</v>
      </c>
      <c r="B335" s="13">
        <v>39</v>
      </c>
      <c r="C335" s="13">
        <f>VLOOKUP(B335,Counties!A:D,2)</f>
        <v>28</v>
      </c>
      <c r="D335" s="14" t="s">
        <v>1895</v>
      </c>
      <c r="E335" s="25" t="s">
        <v>2102</v>
      </c>
      <c r="G335" s="25">
        <v>168</v>
      </c>
      <c r="L335" s="14">
        <v>20</v>
      </c>
      <c r="Q335" s="15" t="s">
        <v>355</v>
      </c>
      <c r="Y335" s="14">
        <v>4</v>
      </c>
      <c r="AB335" s="14" t="s">
        <v>2399</v>
      </c>
      <c r="AH335" s="13" t="str" cm="1">
        <f t="array" ref="AH335">IFERROR("[" &amp; _xlfn.TEXTJOIN(",", TRUE, _xlfn._xlws.FILTER(Deputies!$G:$G, Deputies!$B:$B = A335)) &amp; "]", "")</f>
        <v/>
      </c>
      <c r="AI335" s="13" t="str" cm="1">
        <f t="array" ref="AI335">IFERROR("[" &amp; _xlfn.TEXTJOIN(",", TRUE, _xlfn._xlws.FILTER(Vessels!$O:$O, Vessels!$B:$B = A335)) &amp; "]", "")</f>
        <v>[{"type": "boat","name": "Mary Grace","tonnage": "8","owners": "Allen Lloyd","master": "Allen Lloyd","mariners_per_vessel": "4","boys": "","fishermen_per_vessel": "","notes": "Fishing; also trading to Ireland, North Wales, and up the Severn. [Listed at Llanstinan near Fishguard]"}]</v>
      </c>
    </row>
    <row r="336" spans="1:35" x14ac:dyDescent="0.25">
      <c r="A336" s="14">
        <v>326</v>
      </c>
      <c r="B336" s="13">
        <v>39</v>
      </c>
      <c r="C336" s="13">
        <f>VLOOKUP(B336,Counties!A:D,2)</f>
        <v>28</v>
      </c>
      <c r="D336" s="14" t="s">
        <v>1895</v>
      </c>
      <c r="E336" s="25" t="s">
        <v>340</v>
      </c>
      <c r="G336" s="25">
        <v>285</v>
      </c>
      <c r="L336" s="14">
        <v>20</v>
      </c>
      <c r="Q336" s="15" t="s">
        <v>355</v>
      </c>
      <c r="Y336" s="14">
        <v>6</v>
      </c>
      <c r="AB336" s="14" t="s">
        <v>2399</v>
      </c>
      <c r="AH336" s="13" t="str" cm="1">
        <f t="array" ref="AH336">IFERROR("[" &amp; _xlfn.TEXTJOIN(",", TRUE, _xlfn._xlws.FILTER(Deputies!$G:$G, Deputies!$B:$B = A336)) &amp; "]", "")</f>
        <v/>
      </c>
      <c r="AI336" s="13" t="str" cm="1">
        <f t="array" ref="AI336">IFERROR("[" &amp; _xlfn.TEXTJOIN(",", TRUE, _xlfn._xlws.FILTER(Vessels!$O:$O, Vessels!$B:$B = A336)) &amp; "]", "")</f>
        <v>[{"type": "boat","name": "Savyor","tonnage": "6","owners": "Owen Picton","master": "Owen Picton","mariners_per_vessel": "6","boys": "","fishermen_per_vessel": "","notes": "Fishing; also trading to Ireland, North Wales, and up the Severn. [Listed at Nevern]"}]</v>
      </c>
    </row>
    <row r="337" spans="1:35" x14ac:dyDescent="0.25">
      <c r="A337" s="14">
        <v>327</v>
      </c>
      <c r="B337" s="13">
        <v>39</v>
      </c>
      <c r="C337" s="13">
        <f>VLOOKUP(B337,Counties!A:D,2)</f>
        <v>28</v>
      </c>
      <c r="D337" s="14" t="s">
        <v>1895</v>
      </c>
      <c r="E337" s="25" t="s">
        <v>2103</v>
      </c>
      <c r="G337" s="25">
        <v>813</v>
      </c>
      <c r="L337" s="14">
        <v>12</v>
      </c>
      <c r="Q337" s="15" t="s">
        <v>355</v>
      </c>
      <c r="Y337" s="14" t="s">
        <v>2399</v>
      </c>
      <c r="AB337" s="14" t="s">
        <v>2399</v>
      </c>
      <c r="AH337" s="13" t="str" cm="1">
        <f t="array" ref="AH337">IFERROR("[" &amp; _xlfn.TEXTJOIN(",", TRUE, _xlfn._xlws.FILTER(Deputies!$G:$G, Deputies!$B:$B = A337)) &amp; "]", "")</f>
        <v/>
      </c>
      <c r="AI337" s="13" t="str" cm="1">
        <f t="array" ref="AI337">IFERROR("[" &amp; _xlfn.TEXTJOIN(",", TRUE, _xlfn._xlws.FILTER(Vessels!$O:$O, Vessels!$B:$B = A337)) &amp; "]", "")</f>
        <v/>
      </c>
    </row>
    <row r="338" spans="1:35" ht="30" x14ac:dyDescent="0.25">
      <c r="A338" s="14">
        <v>328</v>
      </c>
      <c r="B338" s="13">
        <v>26</v>
      </c>
      <c r="C338" s="13">
        <f>VLOOKUP(B338,Counties!A:D,2)</f>
        <v>44</v>
      </c>
      <c r="E338" s="25" t="s">
        <v>2194</v>
      </c>
      <c r="G338" s="25">
        <v>266</v>
      </c>
      <c r="L338" s="14">
        <v>122</v>
      </c>
      <c r="N338" s="14">
        <v>10</v>
      </c>
      <c r="Q338" s="15" t="s">
        <v>355</v>
      </c>
      <c r="S338" s="12" t="s">
        <v>2028</v>
      </c>
      <c r="V338" s="14">
        <v>160</v>
      </c>
      <c r="Y338" s="14" t="s">
        <v>2399</v>
      </c>
      <c r="AB338" s="14" t="s">
        <v>2399</v>
      </c>
      <c r="AG338" s="8" t="s">
        <v>2196</v>
      </c>
      <c r="AH338" s="13" t="str" cm="1">
        <f t="array" ref="AH338">IFERROR("[" &amp; _xlfn.TEXTJOIN(",", TRUE, _xlfn._xlws.FILTER(Deputies!$G:$G, Deputies!$B:$B = A338)) &amp; "]", "")</f>
        <v/>
      </c>
      <c r="AI338" s="13" t="str" cm="1">
        <f t="array" ref="AI338">IFERROR("[" &amp; _xlfn.TEXTJOIN(",", TRUE, _xlfn._xlws.FILTER(Vessels!$O:$O, Vessels!$B:$B = A338)) &amp; "]", "")</f>
        <v>[{"type":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"30","owners": "","master": "","mariners_per_vessel": "","boys": "","fishermen_per_vessel": "","notes": ""},{"type": "crayer","name": "","tonnage": "30","owners":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v>
      </c>
    </row>
    <row r="339" spans="1:35" ht="30" x14ac:dyDescent="0.25">
      <c r="A339" s="14">
        <v>329</v>
      </c>
      <c r="B339" s="13">
        <v>26</v>
      </c>
      <c r="C339" s="13">
        <f>VLOOKUP(B339,Counties!A:D,2)</f>
        <v>44</v>
      </c>
      <c r="E339" s="25" t="s">
        <v>2199</v>
      </c>
      <c r="G339" s="25">
        <v>69</v>
      </c>
      <c r="L339" s="14">
        <v>120</v>
      </c>
      <c r="T339" s="15" t="s">
        <v>374</v>
      </c>
      <c r="Y339" s="14" t="s">
        <v>2399</v>
      </c>
      <c r="AA339" s="14">
        <v>70</v>
      </c>
      <c r="AB339" s="14">
        <v>70</v>
      </c>
      <c r="AG339" s="8" t="s">
        <v>2201</v>
      </c>
      <c r="AH339" s="13" t="str" cm="1">
        <f t="array" ref="AH339">IFERROR("[" &amp; _xlfn.TEXTJOIN(",", TRUE, _xlfn._xlws.FILTER(Deputies!$G:$G, Deputies!$B:$B = A339)) &amp; "]", "")</f>
        <v/>
      </c>
      <c r="AI339" s="13" t="str" cm="1">
        <f t="array" ref="AI339">IFERROR("[" &amp; _xlfn.TEXTJOIN(",", TRUE, _xlfn._xlws.FILTER(Vessels!$O:$O, Vessels!$B:$B = A339)) &amp; "]", "")</f>
        <v/>
      </c>
    </row>
    <row r="340" spans="1:35" x14ac:dyDescent="0.25">
      <c r="A340" s="14">
        <v>330</v>
      </c>
      <c r="B340" s="13">
        <v>26</v>
      </c>
      <c r="C340" s="13">
        <f>VLOOKUP(B340,Counties!A:D,2)</f>
        <v>44</v>
      </c>
      <c r="E340" s="25" t="s">
        <v>2200</v>
      </c>
      <c r="G340" s="25">
        <v>68</v>
      </c>
      <c r="L340" s="14">
        <v>358</v>
      </c>
      <c r="M340" s="14">
        <v>19</v>
      </c>
      <c r="Q340" s="15" t="s">
        <v>355</v>
      </c>
      <c r="S340" s="12" t="s">
        <v>2200</v>
      </c>
      <c r="V340" s="14">
        <v>130</v>
      </c>
      <c r="Y340" s="14" t="s">
        <v>2399</v>
      </c>
      <c r="AB340" s="14" t="s">
        <v>2399</v>
      </c>
      <c r="AH340" s="13" t="str" cm="1">
        <f t="array" ref="AH340">IFERROR("[" &amp; _xlfn.TEXTJOIN(",", TRUE, _xlfn._xlws.FILTER(Deputies!$G:$G, Deputies!$B:$B = A340)) &amp; "]", "")</f>
        <v/>
      </c>
      <c r="AI340" s="13" t="str" cm="1">
        <f t="array" ref="AI340">IFERROR("[" &amp; _xlfn.TEXTJOIN(",", TRUE, _xlfn._xlws.FILTER(Vessels!$O:$O, Vessels!$B:$B = A340)) &amp; "]", "")</f>
        <v>[{"type": "ship or crayer","name": "","tonnage": "120","owners": "","master": "","mariners_per_vessel": "","boys": "","fishermen_per_vessel": "","notes": ""},{"type": "ship or crayer","name": "","tonnage": "101","owners": "","master": "","mariners_per_vessel": "","boys": "","fishermen_per_vessel": "","notes": ""},{"type": "ship or crayer","name": "","tonnage": "43","owners": "","master": "","mariners_per_vessel": "","boys": "","fishermen_per_vessel": "","notes": ""},{"type": "ship or crayer","name": "","tonnage": "41","owners":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"33","owners": "","master": "","mariners_per_vessel": "","boys": "","fishermen_per_vessel": "","notes": ""},{"type": "ship or crayer","name": "","tonnage": "25","owners": "","master": "","mariners_per_vessel": "","boys": "","fishermen_per_vessel": "","notes": ""},{"type": "ship or crayer","name": "","tonnage": "25","owners": "","master": "","mariners_per_vessel": "","boys": "","fishermen_per_vessel": "","notes": ""},{"type": "ship or crayer","name": "","tonnage": "20","owners": "","master": "","mariners_per_vessel": "","boys": "","fishermen_per_vessel": "","notes": ""},{"type": "ship or crayer","name": "","tonnage": "19","owners": "","master": "","mariners_per_vessel": "","boys": "","fishermen_per_vessel": "","notes": ""},{"type": "ship or crayer","name": "","tonnage": "18","owners": "","master": "","mariners_per_vessel": "","boys": "","fishermen_per_vessel": "","notes": ""},{"type": "ship or crayer","name": "","tonnage": "17","owners": "","master": "","mariners_per_vessel": "","boys": "","fishermen_per_vessel": "","notes": ""},{"type": "ship or crayer","name": "","tonnage": "17","owners": "","master": "","mariners_per_vessel": "","boys": "","fishermen_per_vessel": "","notes": ""},{"type": "ship or crayer","name": "","tonnage": "16","owners": "","master": "","mariners_per_vessel": "","boys": "","fishermen_per_vessel": "","notes": ""},{"type": "ship or crayer","name": "","tonnage": "15","owners": "","master": "","mariners_per_vessel": "","boys": "","fishermen_per_vessel": "","notes": ""},{"type": "ship or crayer","name": "","tonnage": "10","owners": "","master": "","mariners_per_vessel": "","boys": "","fishermen_per_vessel": "","notes": ""},{"type": "ship or crayer","name": "","tonnage": "4","owners": "","master": "","mariners_per_vessel": "","boys": "","fishermen_per_vessel": "","notes": ""}]</v>
      </c>
    </row>
    <row r="341" spans="1:35" x14ac:dyDescent="0.25">
      <c r="A341" s="14">
        <v>331</v>
      </c>
      <c r="B341" s="13">
        <v>26</v>
      </c>
      <c r="C341" s="13">
        <f>VLOOKUP(B341,Counties!A:D,2)</f>
        <v>44</v>
      </c>
      <c r="E341" s="25" t="s">
        <v>2310</v>
      </c>
      <c r="G341" s="25">
        <v>627</v>
      </c>
      <c r="H341" s="11" t="s">
        <v>2210</v>
      </c>
      <c r="Q341" s="15" t="s">
        <v>355</v>
      </c>
      <c r="S341" s="12" t="s">
        <v>2200</v>
      </c>
      <c r="Y341" s="14" t="s">
        <v>2399</v>
      </c>
      <c r="AB341" s="14" t="s">
        <v>2399</v>
      </c>
      <c r="AG341" s="8" t="s">
        <v>2211</v>
      </c>
      <c r="AH341" s="13" t="str" cm="1">
        <f t="array" ref="AH341">IFERROR("[" &amp; _xlfn.TEXTJOIN(",", TRUE, _xlfn._xlws.FILTER(Deputies!$G:$G, Deputies!$B:$B = A341)) &amp; "]", "")</f>
        <v/>
      </c>
      <c r="AI341" s="13" t="str" cm="1">
        <f t="array" ref="AI341">IFERROR("[" &amp; _xlfn.TEXTJOIN(",", TRUE, _xlfn._xlws.FILTER(Vessels!$O:$O, Vessels!$B:$B = A341)) &amp; "]", "")</f>
        <v/>
      </c>
    </row>
    <row r="342" spans="1:35" x14ac:dyDescent="0.25">
      <c r="A342" s="14">
        <v>332</v>
      </c>
      <c r="B342" s="13">
        <v>26</v>
      </c>
      <c r="C342" s="13">
        <f>VLOOKUP(B342,Counties!A:D,2)</f>
        <v>44</v>
      </c>
      <c r="E342" s="25" t="s">
        <v>2208</v>
      </c>
      <c r="G342" s="25">
        <v>65</v>
      </c>
      <c r="H342" s="11" t="s">
        <v>2210</v>
      </c>
      <c r="L342" s="14">
        <v>98</v>
      </c>
      <c r="Q342" s="15" t="s">
        <v>355</v>
      </c>
      <c r="S342" s="12" t="s">
        <v>2200</v>
      </c>
      <c r="Y342" s="14" t="s">
        <v>2399</v>
      </c>
      <c r="AA342" s="14">
        <v>40</v>
      </c>
      <c r="AB342" s="14">
        <v>40</v>
      </c>
      <c r="AG342" s="8" t="s">
        <v>2211</v>
      </c>
      <c r="AH342" s="13" t="str" cm="1">
        <f t="array" ref="AH342">IFERROR("[" &amp; _xlfn.TEXTJOIN(",", TRUE, _xlfn._xlws.FILTER(Deputies!$G:$G, Deputies!$B:$B = A342)) &amp; "]", "")</f>
        <v/>
      </c>
      <c r="AI342" s="13" t="str" cm="1">
        <f t="array" ref="AI342">IFERROR("[" &amp; _xlfn.TEXTJOIN(",", TRUE, _xlfn._xlws.FILTER(Vessels!$O:$O, Vessels!$B:$B = A342)) &amp; "]", "")</f>
        <v>[{"type":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343" spans="1:35" x14ac:dyDescent="0.25">
      <c r="A343" s="14">
        <v>333</v>
      </c>
      <c r="B343" s="13">
        <v>26</v>
      </c>
      <c r="C343" s="13">
        <f>VLOOKUP(B343,Counties!A:D,2)</f>
        <v>44</v>
      </c>
      <c r="E343" s="25" t="s">
        <v>2209</v>
      </c>
      <c r="F343" s="25" t="s">
        <v>2217</v>
      </c>
      <c r="G343" s="25">
        <v>63</v>
      </c>
      <c r="H343" s="11" t="s">
        <v>2210</v>
      </c>
      <c r="I343" s="13" t="s">
        <v>2217</v>
      </c>
      <c r="L343" s="14">
        <v>108</v>
      </c>
      <c r="N343" s="14">
        <v>8</v>
      </c>
      <c r="Q343" s="15" t="s">
        <v>355</v>
      </c>
      <c r="S343" s="12" t="s">
        <v>2200</v>
      </c>
      <c r="V343" s="14">
        <v>60</v>
      </c>
      <c r="Y343" s="14" t="s">
        <v>2399</v>
      </c>
      <c r="AB343" s="14" t="s">
        <v>2399</v>
      </c>
      <c r="AG343" s="8" t="s">
        <v>2218</v>
      </c>
      <c r="AH343" s="13" t="str" cm="1">
        <f t="array" ref="AH343">IFERROR("[" &amp; _xlfn.TEXTJOIN(",", TRUE, _xlfn._xlws.FILTER(Deputies!$G:$G, Deputies!$B:$B = A343)) &amp; "]", "")</f>
        <v/>
      </c>
      <c r="AI343" s="13" t="str" cm="1">
        <f t="array" ref="AI343">IFERROR("[" &amp; _xlfn.TEXTJOIN(",", TRUE, _xlfn._xlws.FILTER(Vessels!$O:$O, Vessels!$B:$B = A343)) &amp; "]", "")</f>
        <v>[{"type": "","name": "","tonnage": "16","owners": "","master": "","mariners_per_vessel": "","boys": "","fishermen_per_vessel": "","notes": ""},{"type": "","name": "","tonnage": "18","owners": "","master": "","mariners_per_vessel": "","boys": "","fishermen_per_vessel": "","notes": ""},{"type": "","name": "","tonnage": "5","owners": "","master": "","mariners_per_vessel": "","boys": "","fishermen_per_vessel": "","notes": ""},{"type": "","name": "","tonnage": "4","owners": "","master": "","mariners_per_vessel": "","boys": "","fishermen_per_vessel": "","notes": ""},{"type": "","name": "","tonnage": "1","owners": "","master": "","mariners_per_vessel": "","boys": "","fishermen_per_vessel": "","notes": ""}]</v>
      </c>
    </row>
    <row r="344" spans="1:35" x14ac:dyDescent="0.25">
      <c r="A344" s="14">
        <v>334</v>
      </c>
      <c r="B344" s="13">
        <v>26</v>
      </c>
      <c r="C344" s="13">
        <f>VLOOKUP(B344,Counties!A:D,2)</f>
        <v>44</v>
      </c>
      <c r="E344" s="25" t="s">
        <v>2219</v>
      </c>
      <c r="G344" s="25">
        <v>814</v>
      </c>
      <c r="H344" s="11" t="s">
        <v>2210</v>
      </c>
      <c r="L344" s="14">
        <v>42</v>
      </c>
      <c r="Q344" s="15" t="s">
        <v>355</v>
      </c>
      <c r="S344" s="12" t="s">
        <v>2200</v>
      </c>
      <c r="T344" s="15" t="s">
        <v>481</v>
      </c>
      <c r="Y344" s="14" t="s">
        <v>2399</v>
      </c>
      <c r="AB344" s="14" t="s">
        <v>2399</v>
      </c>
      <c r="AG344" s="8" t="s">
        <v>2211</v>
      </c>
      <c r="AH344" s="13" t="str" cm="1">
        <f t="array" ref="AH344">IFERROR("[" &amp; _xlfn.TEXTJOIN(",", TRUE, _xlfn._xlws.FILTER(Deputies!$G:$G, Deputies!$B:$B = A344)) &amp; "]", "")</f>
        <v/>
      </c>
      <c r="AI344" s="13" t="str" cm="1">
        <f t="array" ref="AI344">IFERROR("[" &amp; _xlfn.TEXTJOIN(",", TRUE, _xlfn._xlws.FILTER(Vessels!$O:$O, Vessels!$B:$B = A344)) &amp; "]", "")</f>
        <v/>
      </c>
    </row>
    <row r="345" spans="1:35" x14ac:dyDescent="0.25">
      <c r="A345" s="14">
        <v>335</v>
      </c>
      <c r="B345" s="13">
        <v>26</v>
      </c>
      <c r="C345" s="13">
        <f>VLOOKUP(B345,Counties!A:D,2)</f>
        <v>44</v>
      </c>
      <c r="E345" s="25" t="s">
        <v>2212</v>
      </c>
      <c r="G345" s="25">
        <v>67</v>
      </c>
      <c r="L345" s="14">
        <v>420</v>
      </c>
      <c r="N345" s="14">
        <v>7</v>
      </c>
      <c r="Q345" s="15" t="s">
        <v>355</v>
      </c>
      <c r="S345" s="12" t="s">
        <v>2028</v>
      </c>
      <c r="V345" s="14">
        <v>62</v>
      </c>
      <c r="Y345" s="14" t="s">
        <v>2399</v>
      </c>
      <c r="AB345" s="14" t="s">
        <v>2399</v>
      </c>
      <c r="AG345" s="8" t="s">
        <v>2213</v>
      </c>
      <c r="AH345" s="13" t="str" cm="1">
        <f t="array" ref="AH345">IFERROR("[" &amp; _xlfn.TEXTJOIN(",", TRUE, _xlfn._xlws.FILTER(Deputies!$G:$G, Deputies!$B:$B = A345)) &amp; "]", "")</f>
        <v/>
      </c>
      <c r="AI345" s="13" t="str" cm="1">
        <f t="array" ref="AI345">IFERROR("[" &amp; _xlfn.TEXTJOIN(",", TRUE, _xlfn._xlws.FILTER(Vessels!$O:$O, Vessels!$B:$B = A345)) &amp; "]", "")</f>
        <v>[{"type": "hoy, ship, or crayer","name": "","tonnage": "40","owners": "","master": "","mariners_per_vessel": "","boys": "","fishermen_per_vessel": "","notes": ""},{"type": "hoy, ship, or crayer","name": "","tonnage": "36","owners": "","master": "","mariners_per_vessel": "","boys": "","fishermen_per_vessel": "","notes": ""},{"type": "hoy, ship, or crayer","name": "","tonnage": "24","owners": "","master": "","mariners_per_vessel": "","boys": "","fishermen_per_vessel": "","notes": ""},{"type": "hoy, ship, or crayer","name": "","tonnage": "22","owners":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"18","owners":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"14","owners":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"6","owners": "","master": "","mariners_per_vessel": "","boys": "","fishermen_per_vessel": "","notes": ""}]</v>
      </c>
    </row>
    <row r="346" spans="1:35" x14ac:dyDescent="0.25">
      <c r="A346" s="14">
        <v>336</v>
      </c>
      <c r="B346" s="13">
        <v>26</v>
      </c>
      <c r="C346" s="13">
        <f>VLOOKUP(B346,Counties!A:D,2)</f>
        <v>44</v>
      </c>
      <c r="E346" s="25" t="s">
        <v>2215</v>
      </c>
      <c r="G346" s="25">
        <v>66</v>
      </c>
      <c r="L346" s="14">
        <v>25</v>
      </c>
      <c r="V346" s="14">
        <v>70</v>
      </c>
      <c r="Y346" s="14" t="s">
        <v>2399</v>
      </c>
      <c r="AB346" s="14" t="s">
        <v>2399</v>
      </c>
      <c r="AG346" s="8" t="s">
        <v>2216</v>
      </c>
      <c r="AH346" s="13" t="str" cm="1">
        <f t="array" ref="AH346">IFERROR("[" &amp; _xlfn.TEXTJOIN(",", TRUE, _xlfn._xlws.FILTER(Deputies!$G:$G, Deputies!$B:$B = A346)) &amp; "]", "")</f>
        <v/>
      </c>
      <c r="AI346" s="13" t="str" cm="1">
        <f t="array" ref="AI346">IFERROR("[" &amp; _xlfn.TEXTJOIN(",", TRUE, _xlfn._xlws.FILTER(Vessels!$O:$O, Vessels!$B:$B = A346)) &amp; "]", "")</f>
        <v>[{"type": "","name": "","tonnage": "16","owners": "","master": "","mariners_per_vessel": "","boys": "","fishermen_per_vessel": "","notes": ""},{"type": "","name": "","tonnage": "16","owners": "","master": "","mariners_per_vessel": "","boys": "","fishermen_per_vessel": "","notes": ""},{"type": "","name": "","tonnage": "12","owners": "","master": "","mariners_per_vessel": "","boys": "","fishermen_per_vessel": "","notes": ""},{"type":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"5","owners": "","master": "","mariners_per_vessel": "","boys": "","fishermen_per_vessel": "","notes": ""},{"type": "","name": "","tonnage": "5","owners": "","master": "","mariners_per_vessel": "","boys": "","fishermen_per_vessel": "","notes": ""},{"type": "","name": "","tonnage": "5","owners": "","master": "","mariners_per_vessel": "","boys": "","fishermen_per_vessel": "","notes": ""},{"type": "","name": "","tonnage": "3","owners": "","master": "","mariners_per_vessel": "","boys": "","fishermen_per_vessel": "","notes": ""},{"type": "","name": "","tonnage": "3","owners": "","master": "","mariners_per_vessel": "","boys": "","fishermen_per_vessel": "","notes": ""},{"type": "","name": "","tonnage": "3","owners": "","master": "","mariners_per_vessel": "","boys": "","fishermen_per_vessel": "","notes": ""}]</v>
      </c>
    </row>
    <row r="347" spans="1:35" x14ac:dyDescent="0.25">
      <c r="A347" s="14">
        <v>337</v>
      </c>
      <c r="B347" s="13">
        <v>26</v>
      </c>
      <c r="C347" s="13">
        <f>VLOOKUP(B347,Counties!A:D,2)</f>
        <v>44</v>
      </c>
      <c r="E347" s="25" t="s">
        <v>2220</v>
      </c>
      <c r="F347" s="25" t="s">
        <v>2265</v>
      </c>
      <c r="G347" s="25">
        <v>61</v>
      </c>
      <c r="L347" s="14">
        <v>93</v>
      </c>
      <c r="Q347" s="15" t="s">
        <v>355</v>
      </c>
      <c r="S347" s="12" t="s">
        <v>2028</v>
      </c>
      <c r="Y347" s="14" t="s">
        <v>2399</v>
      </c>
      <c r="AA347" s="14">
        <v>60</v>
      </c>
      <c r="AB347" s="14">
        <v>60</v>
      </c>
      <c r="AG347" s="8" t="s">
        <v>2221</v>
      </c>
      <c r="AH347" s="13" t="str" cm="1">
        <f t="array" ref="AH347">IFERROR("[" &amp; _xlfn.TEXTJOIN(",", TRUE, _xlfn._xlws.FILTER(Deputies!$G:$G, Deputies!$B:$B = A347)) &amp; "]", "")</f>
        <v/>
      </c>
      <c r="AI347" s="13" t="str" cm="1">
        <f t="array" ref="AI347">IFERROR("[" &amp; _xlfn.TEXTJOIN(",", TRUE, _xlfn._xlws.FILTER(Vessels!$O:$O, Vessels!$B:$B = A347)) &amp; "]", "")</f>
        <v>[{"type": "catch, monger, or hilterling","name": "","tonnage": "18","owners": "","master": "","mariners_per_vessel": "","boys": "","fishermen_per_vessel": "","notes": ""},{"type": "catch, monger, or hilterling","name": "","tonnage": "16","owners":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"7","owners": "","master": "","mariners_per_vessel": "","boys": "","fishermen_per_vessel": "","notes": ""},{"type": "catch, monger, or hilterling","name": "","tonnage": "6","owners":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"4","owners": "","master": "","mariners_per_vessel": "","boys": "","fishermen_per_vessel": "","notes": ""},{"type": "catch, monger, or hilterling","name": "","tonnage": "3","owners": "","master": "","mariners_per_vessel": "","boys": "","fishermen_per_vessel": "","notes": ""}]</v>
      </c>
    </row>
    <row r="348" spans="1:35" x14ac:dyDescent="0.25">
      <c r="A348" s="14">
        <v>338</v>
      </c>
      <c r="B348" s="13">
        <v>26</v>
      </c>
      <c r="C348" s="13">
        <f>VLOOKUP(B348,Counties!A:D,2)</f>
        <v>44</v>
      </c>
      <c r="E348" s="25" t="s">
        <v>2223</v>
      </c>
      <c r="G348" s="25">
        <v>60</v>
      </c>
      <c r="L348" s="14">
        <v>380</v>
      </c>
      <c r="Q348" s="15" t="s">
        <v>355</v>
      </c>
      <c r="S348" s="12" t="s">
        <v>2028</v>
      </c>
      <c r="V348" s="14">
        <v>50</v>
      </c>
      <c r="Y348" s="14" t="s">
        <v>2399</v>
      </c>
      <c r="AB348" s="14" t="s">
        <v>2399</v>
      </c>
      <c r="AG348" s="8" t="s">
        <v>2225</v>
      </c>
      <c r="AH348" s="13" t="str" cm="1">
        <f t="array" ref="AH348">IFERROR("[" &amp; _xlfn.TEXTJOIN(",", TRUE, _xlfn._xlws.FILTER(Deputies!$G:$G, Deputies!$B:$B = A348)) &amp; "]", "")</f>
        <v/>
      </c>
      <c r="AI348" s="13" t="str" cm="1">
        <f t="array" ref="AI348">IFERROR("[" &amp; _xlfn.TEXTJOIN(",", TRUE, _xlfn._xlws.FILTER(Vessels!$O:$O, Vessels!$B:$B = A348)) &amp; "]", "")</f>
        <v>[{"type": "ship or vessel","name": "","tonnage": "45","owners": "","master": "","mariners_per_vessel": "","boys": "","fishermen_per_vessel": "","notes": ""},{"type": "ship or vessel","name": "","tonnage": "35","owners": "","master": "","mariners_per_vessel": "","boys": "","fishermen_per_vessel": "","notes": ""},{"type": "ship or vessel","name": "","tonnage": "28","owners": "","master": "","mariners_per_vessel": "","boys": "","fishermen_per_vessel": "","notes": ""},{"type": "ship or vessel","name": "","tonnage": "25","owners": "","master": "","mariners_per_vessel": "","boys": "","fishermen_per_vessel": "","notes": ""},{"type": "ship or vessel","name": "","tonnage": "18","owners":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"5","owners": "","master": "","mariners_per_vessel": "","boys": "","fishermen_per_vessel": "","notes": ""}]</v>
      </c>
    </row>
    <row r="349" spans="1:35" x14ac:dyDescent="0.25">
      <c r="A349" s="14">
        <v>339</v>
      </c>
      <c r="B349" s="13">
        <v>26</v>
      </c>
      <c r="C349" s="13">
        <f>VLOOKUP(B349,Counties!A:D,2)</f>
        <v>44</v>
      </c>
      <c r="E349" s="25" t="s">
        <v>2226</v>
      </c>
      <c r="G349" s="25">
        <v>56</v>
      </c>
      <c r="L349" s="14">
        <v>23</v>
      </c>
      <c r="N349" s="14">
        <v>1</v>
      </c>
      <c r="Q349" s="15" t="s">
        <v>355</v>
      </c>
      <c r="S349" s="12" t="s">
        <v>2028</v>
      </c>
      <c r="V349" s="14">
        <v>45</v>
      </c>
      <c r="Y349" s="14" t="s">
        <v>2399</v>
      </c>
      <c r="AB349" s="14" t="s">
        <v>2399</v>
      </c>
      <c r="AG349" s="8" t="s">
        <v>2227</v>
      </c>
      <c r="AH349" s="13" t="str" cm="1">
        <f t="array" ref="AH349">IFERROR("[" &amp; _xlfn.TEXTJOIN(",", TRUE, _xlfn._xlws.FILTER(Deputies!$G:$G, Deputies!$B:$B = A349)) &amp; "]", "")</f>
        <v/>
      </c>
      <c r="AI349" s="13" t="str" cm="1">
        <f t="array" ref="AI349">IFERROR("[" &amp; _xlfn.TEXTJOIN(",", TRUE, _xlfn._xlws.FILTER(Vessels!$O:$O, Vessels!$B:$B = A349)) &amp; "]", "")</f>
        <v>[{"type": "boat or ship","name": "","tonnage": "16","owners": "","master": "","mariners_per_vessel": "","boys": "","fishermen_per_vessel": "","notes": ""},{"type": "boat or ship","name": "","tonnage": "8","owners": "","master": "","mariners_per_vessel": "","boys": "","fishermen_per_vessel": "","notes": ""},{"type": "boat or ship","name": "","tonnage": "6","owners":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v>
      </c>
    </row>
    <row r="350" spans="1:35" ht="30" x14ac:dyDescent="0.25">
      <c r="A350" s="14">
        <v>340</v>
      </c>
      <c r="B350" s="13">
        <v>26</v>
      </c>
      <c r="C350" s="13">
        <f>VLOOKUP(B350,Counties!A:D,2)</f>
        <v>44</v>
      </c>
      <c r="E350" s="25" t="s">
        <v>1290</v>
      </c>
      <c r="F350" s="25" t="s">
        <v>2376</v>
      </c>
      <c r="G350" s="25">
        <v>815</v>
      </c>
      <c r="L350" s="14">
        <v>130</v>
      </c>
      <c r="N350" s="14">
        <v>6</v>
      </c>
      <c r="Q350" s="15" t="s">
        <v>355</v>
      </c>
      <c r="S350" s="12" t="s">
        <v>2028</v>
      </c>
      <c r="Y350" s="14" t="s">
        <v>2399</v>
      </c>
      <c r="AA350" s="14">
        <v>24</v>
      </c>
      <c r="AB350" s="14">
        <v>24</v>
      </c>
      <c r="AG350" s="8" t="s">
        <v>2229</v>
      </c>
      <c r="AH350" s="13" t="str" cm="1">
        <f t="array" ref="AH350">IFERROR("[" &amp; _xlfn.TEXTJOIN(",", TRUE, _xlfn._xlws.FILTER(Deputies!$G:$G, Deputies!$B:$B = A350)) &amp; "]", "")</f>
        <v/>
      </c>
      <c r="AI350" s="13" t="str" cm="1">
        <f t="array" ref="AI350">IFERROR("[" &amp; _xlfn.TEXTJOIN(",", TRUE, _xlfn._xlws.FILTER(Vessels!$O:$O, Vessels!$B:$B = A350)) &amp; "]", "")</f>
        <v>[{"type": "ship or vessel","name": "","tonnage": "20","owners": "","master": "","mariners_per_vessel": "","boys": "","fishermen_per_vessel": "","notes": ""},{"type": "ship or vessel","name": "","tonnage": "20","owners": "","master": "","mariners_per_vessel": "","boys": "","fishermen_per_vessel": "","notes": ""},{"type": "ship or vessel","name": "","tonnage": "20","owners":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"4","owners": "","master": "","mariners_per_vessel": "","boys": "","fishermen_per_vessel": "","notes": ""},{"type": "ship or vessel","name": "","tonnage": "4","owners":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v>
      </c>
    </row>
    <row r="351" spans="1:35" x14ac:dyDescent="0.25">
      <c r="A351" s="14">
        <v>341</v>
      </c>
      <c r="B351" s="13">
        <v>26</v>
      </c>
      <c r="C351" s="13">
        <f>VLOOKUP(B351,Counties!A:D,2)</f>
        <v>44</v>
      </c>
      <c r="E351" s="25" t="s">
        <v>2230</v>
      </c>
      <c r="G351" s="25">
        <v>816</v>
      </c>
      <c r="L351" s="14">
        <v>88</v>
      </c>
      <c r="N351" s="14">
        <v>5</v>
      </c>
      <c r="Y351" s="14" t="s">
        <v>2399</v>
      </c>
      <c r="AB351" s="14" t="s">
        <v>2399</v>
      </c>
      <c r="AG351" s="8" t="s">
        <v>2231</v>
      </c>
      <c r="AH351" s="13" t="str" cm="1">
        <f t="array" ref="AH351">IFERROR("[" &amp; _xlfn.TEXTJOIN(",", TRUE, _xlfn._xlws.FILTER(Deputies!$G:$G, Deputies!$B:$B = A351)) &amp; "]", "")</f>
        <v/>
      </c>
      <c r="AI351" s="13" t="str" cm="1">
        <f t="array" ref="AI351">IFERROR("[" &amp; _xlfn.TEXTJOIN(",", TRUE, _xlfn._xlws.FILTER(Vessels!$O:$O, Vessels!$B:$B = A351)) &amp; "]", "")</f>
        <v>[{"type": "ship or boat","name": "","tonnage": "24","owners": "","master": "","mariners_per_vessel": "","boys": "","fishermen_per_vessel": "","notes": ""},{"type": "ship or boat","name": "","tonnage": "15","owners": "","master": "","mariners_per_vessel": "","boys": "","fishermen_per_vessel": "","notes": ""},{"type": "ship or boat","name": "","tonnage": "15","owners": "","master": "","mariners_per_vessel": "","boys": "","fishermen_per_vessel": "","notes": ""}]</v>
      </c>
    </row>
    <row r="352" spans="1:35" x14ac:dyDescent="0.25">
      <c r="A352" s="14">
        <v>342</v>
      </c>
      <c r="B352" s="13">
        <v>26</v>
      </c>
      <c r="C352" s="13">
        <f>VLOOKUP(B352,Counties!A:D,2)</f>
        <v>44</v>
      </c>
      <c r="E352" s="25" t="s">
        <v>2233</v>
      </c>
      <c r="G352" s="25">
        <v>461</v>
      </c>
      <c r="L352" s="14">
        <v>40</v>
      </c>
      <c r="N352" s="14">
        <v>3</v>
      </c>
      <c r="V352" s="14">
        <v>14</v>
      </c>
      <c r="Y352" s="14" t="s">
        <v>2399</v>
      </c>
      <c r="AB352" s="14" t="s">
        <v>2399</v>
      </c>
      <c r="AG352" s="8" t="s">
        <v>2227</v>
      </c>
      <c r="AH352" s="13" t="str" cm="1">
        <f t="array" ref="AH352">IFERROR("[" &amp; _xlfn.TEXTJOIN(",", TRUE, _xlfn._xlws.FILTER(Deputies!$G:$G, Deputies!$B:$B = A352)) &amp; "]", "")</f>
        <v/>
      </c>
      <c r="AI352" s="13" t="str" cm="1">
        <f t="array" ref="AI352">IFERROR("[" &amp; _xlfn.TEXTJOIN(",", TRUE, _xlfn._xlws.FILTER(Vessels!$O:$O, Vessels!$B:$B = A352)) &amp; "]", "")</f>
        <v>[{"type": "ship or boat","name": "","tonnage": "14","owners": "","master": "","mariners_per_vessel": "","boys": "","fishermen_per_vessel": "","notes": ""},{"type": "ship or boat","name": "","tonnage": "13","owners":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353" spans="1:35" x14ac:dyDescent="0.25">
      <c r="A353" s="14">
        <v>343</v>
      </c>
      <c r="B353" s="13">
        <v>26</v>
      </c>
      <c r="C353" s="13">
        <f>VLOOKUP(B353,Counties!A:D,2)</f>
        <v>44</v>
      </c>
      <c r="E353" s="25" t="s">
        <v>2235</v>
      </c>
      <c r="F353" s="25" t="s">
        <v>2311</v>
      </c>
      <c r="G353" s="25">
        <v>630</v>
      </c>
      <c r="I353" s="13" t="s">
        <v>2234</v>
      </c>
      <c r="L353" s="14">
        <v>24</v>
      </c>
      <c r="V353" s="14">
        <v>21</v>
      </c>
      <c r="Y353" s="14" t="s">
        <v>2399</v>
      </c>
      <c r="AB353" s="14" t="s">
        <v>2399</v>
      </c>
      <c r="AG353" s="8" t="s">
        <v>2227</v>
      </c>
      <c r="AH353" s="13" t="str" cm="1">
        <f t="array" ref="AH353">IFERROR("[" &amp; _xlfn.TEXTJOIN(",", TRUE, _xlfn._xlws.FILTER(Deputies!$G:$G, Deputies!$B:$B = A353)) &amp; "]", "")</f>
        <v/>
      </c>
      <c r="AI353" s="13" t="str" cm="1">
        <f t="array" ref="AI353">IFERROR("[" &amp; _xlfn.TEXTJOIN(",", TRUE, _xlfn._xlws.FILTER(Vessels!$O:$O, Vessels!$B:$B = A353)) &amp; "]", "")</f>
        <v>[{"type": "ship or boat","name": "","tonnage": "7","owners": "","master": "","mariners_per_vessel": "","boys": "","fishermen_per_vessel": "","notes": ""},{"type": "ship or boat","name": "","tonnage": "7","owners":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354" spans="1:35" x14ac:dyDescent="0.25">
      <c r="A354" s="14">
        <v>344</v>
      </c>
      <c r="B354" s="13">
        <v>26</v>
      </c>
      <c r="C354" s="13">
        <f>VLOOKUP(B354,Counties!A:D,2)</f>
        <v>44</v>
      </c>
      <c r="E354" s="25" t="s">
        <v>2236</v>
      </c>
      <c r="G354" s="25">
        <v>817</v>
      </c>
      <c r="L354" s="14">
        <v>80</v>
      </c>
      <c r="X354" s="14">
        <v>12</v>
      </c>
      <c r="Y354" s="14">
        <v>12</v>
      </c>
      <c r="AB354" s="14" t="s">
        <v>2399</v>
      </c>
      <c r="AG354" s="8" t="s">
        <v>2239</v>
      </c>
      <c r="AH354" s="13" t="str" cm="1">
        <f t="array" ref="AH354">IFERROR("[" &amp; _xlfn.TEXTJOIN(",", TRUE, _xlfn._xlws.FILTER(Deputies!$G:$G, Deputies!$B:$B = A354)) &amp; "]", "")</f>
        <v/>
      </c>
      <c r="AI354" s="13" t="str" cm="1">
        <f t="array" ref="AI354">IFERROR("[" &amp; _xlfn.TEXTJOIN(",", TRUE, _xlfn._xlws.FILTER(Vessels!$O:$O, Vessels!$B:$B = A354)) &amp; "]", "")</f>
        <v>[{"type": "ship or boat","name": "","tonnage": "35","owners": "","master": "","mariners_per_vessel": "","boys": "","fishermen_per_vessel": "","notes": ""},{"type": "ship or boat","name": "","tonnage": "10","owners":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"2.5","owners":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"1","owners": "","master": "","mariners_per_vessel": "","boys": "","fishermen_per_vessel": "","notes": ""}]</v>
      </c>
    </row>
    <row r="355" spans="1:35" x14ac:dyDescent="0.25">
      <c r="A355" s="14">
        <v>345</v>
      </c>
      <c r="B355" s="13">
        <v>26</v>
      </c>
      <c r="C355" s="13">
        <f>VLOOKUP(B355,Counties!A:D,2)</f>
        <v>44</v>
      </c>
      <c r="E355" s="25" t="s">
        <v>2238</v>
      </c>
      <c r="G355" s="25">
        <v>59</v>
      </c>
      <c r="Y355" s="14" t="s">
        <v>2399</v>
      </c>
      <c r="AA355" s="14">
        <v>43</v>
      </c>
      <c r="AB355" s="14">
        <v>43</v>
      </c>
      <c r="AG355" s="8" t="s">
        <v>2240</v>
      </c>
      <c r="AH355" s="13" t="str" cm="1">
        <f t="array" ref="AH355">IFERROR("[" &amp; _xlfn.TEXTJOIN(",", TRUE, _xlfn._xlws.FILTER(Deputies!$G:$G, Deputies!$B:$B = A355)) &amp; "]", "")</f>
        <v/>
      </c>
      <c r="AI355" s="13" t="str" cm="1">
        <f t="array" ref="AI355">IFERROR("[" &amp; _xlfn.TEXTJOIN(",", TRUE, _xlfn._xlws.FILTER(Vessels!$O:$O, Vessels!$B:$B = A355)) &amp; "]", "")</f>
        <v>[{"type": "ship or boat","name": "","tonnage": "20","owners":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356" spans="1:35" x14ac:dyDescent="0.25">
      <c r="A356" s="14">
        <v>346</v>
      </c>
      <c r="B356" s="13">
        <v>26</v>
      </c>
      <c r="C356" s="13">
        <f>VLOOKUP(B356,Counties!A:D,2)</f>
        <v>44</v>
      </c>
      <c r="E356" s="25" t="s">
        <v>2241</v>
      </c>
      <c r="G356" s="25">
        <v>57</v>
      </c>
      <c r="L356" s="14">
        <v>144</v>
      </c>
      <c r="Q356" s="15" t="s">
        <v>355</v>
      </c>
      <c r="S356" s="12" t="s">
        <v>2028</v>
      </c>
      <c r="V356" s="14">
        <v>27</v>
      </c>
      <c r="Y356" s="14" t="s">
        <v>2399</v>
      </c>
      <c r="AB356" s="14" t="s">
        <v>2399</v>
      </c>
      <c r="AG356" s="8" t="s">
        <v>2225</v>
      </c>
      <c r="AH356" s="13" t="str" cm="1">
        <f t="array" ref="AH356">IFERROR("[" &amp; _xlfn.TEXTJOIN(",", TRUE, _xlfn._xlws.FILTER(Deputies!$G:$G, Deputies!$B:$B = A356)) &amp; "]", "")</f>
        <v/>
      </c>
      <c r="AI356" s="13" t="str" cm="1">
        <f t="array" ref="AI356">IFERROR("[" &amp; _xlfn.TEXTJOIN(",", TRUE, _xlfn._xlws.FILTER(Vessels!$O:$O, Vessels!$B:$B = A356)) &amp; "]", "")</f>
        <v>[{"type": "ship or boat","name": "","tonnage": "70","owners": "","master": "","mariners_per_vessel": "","boys": "","fishermen_per_vessel": "","notes": ""},{"type": "ship or boat","name": "","tonnage": "30","owners": "","master": "","mariners_per_vessel": "","boys": "","fishermen_per_vessel": "","notes": ""},{"type": "ship or boat","name": "","tonnage": "30","owners":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"2","owners": "","master": "","mariners_per_vessel": "","boys": "","fishermen_per_vessel": "","notes": ""}]</v>
      </c>
    </row>
    <row r="357" spans="1:35" x14ac:dyDescent="0.25">
      <c r="A357" s="14">
        <v>347</v>
      </c>
      <c r="B357" s="13">
        <v>26</v>
      </c>
      <c r="C357" s="13">
        <f>VLOOKUP(B357,Counties!A:D,2)</f>
        <v>44</v>
      </c>
      <c r="E357" s="25" t="s">
        <v>2242</v>
      </c>
      <c r="G357" s="25">
        <v>278</v>
      </c>
      <c r="L357" s="14">
        <v>294</v>
      </c>
      <c r="X357" s="14">
        <v>22</v>
      </c>
      <c r="Y357" s="14">
        <v>22</v>
      </c>
      <c r="AB357" s="14" t="s">
        <v>2399</v>
      </c>
      <c r="AG357" s="8" t="s">
        <v>2243</v>
      </c>
      <c r="AH357" s="13" t="str" cm="1">
        <f t="array" ref="AH357">IFERROR("[" &amp; _xlfn.TEXTJOIN(",", TRUE, _xlfn._xlws.FILTER(Deputies!$G:$G, Deputies!$B:$B = A357)) &amp; "]", "")</f>
        <v/>
      </c>
      <c r="AI357" s="13" t="str" cm="1">
        <f t="array" ref="AI357">IFERROR("[" &amp; _xlfn.TEXTJOIN(",", TRUE, _xlfn._xlws.FILTER(Vessels!$O:$O, Vessels!$B:$B = A357)) &amp; "]", "")</f>
        <v>[{"type": "ship or hoy","name": "","tonnage": "50","owners": "","master": "","mariners_per_vessel": "","boys": "","fishermen_per_vessel": "","notes": ""},{"type": "ship or hoy","name": "","tonnage": "40","owners": "","master": "","mariners_per_vessel": "","boys": "","fishermen_per_vessel": "","notes": ""},{"type": "ship or hoy","name": "","tonnage": "32","owners": "","master": "","mariners_per_vessel": "","boys": "","fishermen_per_vessel": "","notes": ""},{"type": "ship or hoy","name": "","tonnage": "30","owners": "","master": "","mariners_per_vessel": "","boys": "","fishermen_per_vessel": "","notes": ""},{"type": "ship or hoy","name": "","tonnage": "?","owners": "","master": "","mariners_per_vessel": "","boys": "","fishermen_per_vessel": "","notes": ""}]</v>
      </c>
    </row>
    <row r="358" spans="1:35" x14ac:dyDescent="0.25">
      <c r="A358" s="14">
        <v>348</v>
      </c>
      <c r="B358" s="13">
        <v>26</v>
      </c>
      <c r="C358" s="13">
        <f>VLOOKUP(B358,Counties!A:D,2)</f>
        <v>44</v>
      </c>
      <c r="E358" s="25" t="s">
        <v>2245</v>
      </c>
      <c r="G358" s="25">
        <v>818</v>
      </c>
      <c r="L358" s="14">
        <v>182</v>
      </c>
      <c r="N358" s="14">
        <v>6</v>
      </c>
      <c r="Q358" s="15" t="s">
        <v>355</v>
      </c>
      <c r="X358" s="14">
        <v>14</v>
      </c>
      <c r="Y358" s="14">
        <v>14</v>
      </c>
      <c r="AB358" s="14" t="s">
        <v>2399</v>
      </c>
      <c r="AG358" s="8" t="s">
        <v>2246</v>
      </c>
      <c r="AH358" s="13" t="str" cm="1">
        <f t="array" ref="AH358">IFERROR("[" &amp; _xlfn.TEXTJOIN(",", TRUE, _xlfn._xlws.FILTER(Deputies!$G:$G, Deputies!$B:$B = A358)) &amp; "]", "")</f>
        <v/>
      </c>
      <c r="AI358" s="13" t="str" cm="1">
        <f t="array" ref="AI358">IFERROR("[" &amp; _xlfn.TEXTJOIN(",", TRUE, _xlfn._xlws.FILTER(Vessels!$O:$O, Vessels!$B:$B = A358)) &amp; "]", "")</f>
        <v>[{"type": "ship or boat","name": "","tonnage": "15","owners": "","master": "","mariners_per_vessel": "","boys": "","fishermen_per_vessel": "","notes": ""},{"type": "ship or boat","name": "","tonnage": "10","owners":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"3","owners": "","master": "","mariners_per_vessel": "","boys": "","fishermen_per_vessel": "","notes": ""},{"type": "ship or boat","name": "","tonnage": "3","owners": "","master": "","mariners_per_vessel": "","boys": "","fishermen_per_vessel": "","notes": ""},{"type": "ship or boat","name": "","tonnage": "3","owners": "","master": "","mariners_per_vessel": "","boys": "","fishermen_per_vessel": "","notes": ""}]</v>
      </c>
    </row>
  </sheetData>
  <sheetProtection selectLockedCells="1"/>
  <sortState xmlns:xlrd2="http://schemas.microsoft.com/office/spreadsheetml/2017/richdata2" ref="A2:AG358">
    <sortCondition ref="A2:A358"/>
    <sortCondition ref="C2:C358"/>
    <sortCondition ref="E2:E358"/>
  </sortState>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F6A17-E977-4A7F-9357-99B00D819FB0}">
  <dimension ref="A1:P1502"/>
  <sheetViews>
    <sheetView workbookViewId="0">
      <pane ySplit="1" topLeftCell="A2" activePane="bottomLeft" state="frozen"/>
      <selection pane="bottomLeft" activeCell="O2" sqref="O2"/>
    </sheetView>
  </sheetViews>
  <sheetFormatPr defaultRowHeight="15" x14ac:dyDescent="0.25"/>
  <cols>
    <col min="1" max="1" width="4.7109375" customWidth="1"/>
    <col min="2" max="2" width="8.5703125" bestFit="1" customWidth="1"/>
    <col min="3" max="3" width="26" customWidth="1"/>
    <col min="4" max="4" width="8.7109375" bestFit="1" customWidth="1"/>
    <col min="5" max="5" width="19.140625" bestFit="1" customWidth="1"/>
    <col min="6" max="6" width="8.5703125" style="3" bestFit="1" customWidth="1"/>
    <col min="7" max="7" width="52.28515625" bestFit="1" customWidth="1"/>
    <col min="8" max="8" width="18.5703125" bestFit="1" customWidth="1"/>
    <col min="9" max="10" width="10.7109375" customWidth="1"/>
    <col min="11" max="11" width="5.140625" bestFit="1" customWidth="1"/>
    <col min="12" max="12" width="10.28515625" bestFit="1" customWidth="1"/>
    <col min="13" max="13" width="10.28515625" customWidth="1"/>
    <col min="14" max="14" width="25.7109375" customWidth="1"/>
    <col min="15" max="15" width="126.42578125" bestFit="1" customWidth="1"/>
  </cols>
  <sheetData>
    <row r="1" spans="1:15" ht="46.5" customHeight="1" x14ac:dyDescent="0.25">
      <c r="A1" s="1" t="s">
        <v>42</v>
      </c>
      <c r="B1" s="1" t="s">
        <v>77</v>
      </c>
      <c r="C1" s="1" t="s">
        <v>4</v>
      </c>
      <c r="D1" s="1" t="s">
        <v>14</v>
      </c>
      <c r="E1" s="1" t="s">
        <v>40</v>
      </c>
      <c r="F1" s="2" t="s">
        <v>28</v>
      </c>
      <c r="G1" s="1" t="s">
        <v>91</v>
      </c>
      <c r="H1" s="1" t="s">
        <v>84</v>
      </c>
      <c r="I1" s="4" t="s">
        <v>982</v>
      </c>
      <c r="J1" s="4" t="s">
        <v>2398</v>
      </c>
      <c r="K1" s="1" t="s">
        <v>83</v>
      </c>
      <c r="L1" s="1" t="s">
        <v>85</v>
      </c>
      <c r="M1" s="1" t="s">
        <v>2400</v>
      </c>
      <c r="N1" s="1" t="s">
        <v>30</v>
      </c>
      <c r="O1" s="1" t="s">
        <v>2393</v>
      </c>
    </row>
    <row r="2" spans="1:15" x14ac:dyDescent="0.25">
      <c r="A2">
        <v>1</v>
      </c>
      <c r="B2">
        <v>4</v>
      </c>
      <c r="C2" t="str">
        <f>VLOOKUP(B2,Places!A:E,5)</f>
        <v>Workington</v>
      </c>
      <c r="D2" t="s">
        <v>78</v>
      </c>
      <c r="F2" s="3" t="s">
        <v>79</v>
      </c>
      <c r="G2" t="s">
        <v>170</v>
      </c>
      <c r="J2" t="s">
        <v>2399</v>
      </c>
      <c r="L2">
        <v>3</v>
      </c>
      <c r="M2">
        <v>3</v>
      </c>
      <c r="O2" t="str">
        <f>_xlfn.CONCAT("{",_xlfn.CONCAT("""type"": """,D2,""","),_xlfn.CONCAT("""name"": """,E2,""","),_xlfn.CONCAT("""tonnage"": """,F2,""","),_xlfn.CONCAT("""owners"": """,G2,""","),_xlfn.CONCAT("""master"": """,H2,""","),_xlfn.CONCAT("""mariners_per_vessel"": """,J2,""","),_xlfn.CONCAT("""boys"": """,K2,""","),_xlfn.CONCAT("""fishermen_per_vessel"": """,M2,""","),_xlfn.CONCAT("""notes"": """,N2,""""),"}")</f>
        <v>{"type": "Pickerde","name": "","tonnage": "7-8","owners": "John Daye","master": "","mariners_per_vessel": "","boys": "","fishermen_per_vessel": "3","notes": ""}</v>
      </c>
    </row>
    <row r="3" spans="1:15" x14ac:dyDescent="0.25">
      <c r="A3">
        <v>2</v>
      </c>
      <c r="B3">
        <v>4</v>
      </c>
      <c r="C3" t="str">
        <f>VLOOKUP(B3,Places!A:E,5)</f>
        <v>Workington</v>
      </c>
      <c r="D3" t="s">
        <v>78</v>
      </c>
      <c r="F3" s="3" t="s">
        <v>79</v>
      </c>
      <c r="G3" t="s">
        <v>178</v>
      </c>
      <c r="J3" t="s">
        <v>2399</v>
      </c>
      <c r="L3">
        <v>3</v>
      </c>
      <c r="M3">
        <v>3</v>
      </c>
      <c r="O3" t="str">
        <f t="shared" ref="O3:O66" si="0">_xlfn.CONCAT("{",_xlfn.CONCAT("""type"": """,D3,""","),_xlfn.CONCAT("""name"": """,E3,""","),_xlfn.CONCAT("""tonnage"": """,F3,""","),_xlfn.CONCAT("""owners"": """,G3,""","),_xlfn.CONCAT("""master"": """,H3,""","),_xlfn.CONCAT("""mariners_per_vessel"": """,J3,""","),_xlfn.CONCAT("""boys"": """,K3,""","),_xlfn.CONCAT("""fishermen_per_vessel"": """,M3,""","),_xlfn.CONCAT("""notes"": """,N3,""""),"}")</f>
        <v>{"type": "Pickerde","name": "","tonnage": "7-8","owners": "John Sybson","master": "","mariners_per_vessel": "","boys": "","fishermen_per_vessel": "3","notes": ""}</v>
      </c>
    </row>
    <row r="4" spans="1:15" x14ac:dyDescent="0.25">
      <c r="A4">
        <v>3</v>
      </c>
      <c r="B4">
        <v>4</v>
      </c>
      <c r="C4" t="str">
        <f>VLOOKUP(B4,Places!A:E,5)</f>
        <v>Workington</v>
      </c>
      <c r="D4" t="s">
        <v>78</v>
      </c>
      <c r="F4" s="3" t="s">
        <v>79</v>
      </c>
      <c r="G4" t="s">
        <v>171</v>
      </c>
      <c r="J4" t="s">
        <v>2399</v>
      </c>
      <c r="L4">
        <v>3</v>
      </c>
      <c r="M4">
        <v>3</v>
      </c>
      <c r="O4" t="str">
        <f t="shared" si="0"/>
        <v>{"type": "Pickerde","name": "","tonnage": "7-8","owners": "Leonard Hodgson","master": "","mariners_per_vessel": "","boys": "","fishermen_per_vessel": "3","notes": ""}</v>
      </c>
    </row>
    <row r="5" spans="1:15" x14ac:dyDescent="0.25">
      <c r="A5">
        <v>4</v>
      </c>
      <c r="B5">
        <v>5</v>
      </c>
      <c r="C5" t="str">
        <f>VLOOKUP(B5,Places!A:E,5)</f>
        <v>Parton</v>
      </c>
      <c r="D5" t="s">
        <v>78</v>
      </c>
      <c r="F5" s="3" t="s">
        <v>80</v>
      </c>
      <c r="G5" t="s">
        <v>172</v>
      </c>
      <c r="J5" t="s">
        <v>2399</v>
      </c>
      <c r="L5">
        <v>3</v>
      </c>
      <c r="M5">
        <v>3</v>
      </c>
      <c r="O5" t="str">
        <f t="shared" si="0"/>
        <v>{"type": "Pickerde","name": "","tonnage": "7-9","owners": "Thomas Lawrence","master": "","mariners_per_vessel": "","boys": "","fishermen_per_vessel": "3","notes": ""}</v>
      </c>
    </row>
    <row r="6" spans="1:15" x14ac:dyDescent="0.25">
      <c r="A6">
        <v>5</v>
      </c>
      <c r="B6">
        <v>5</v>
      </c>
      <c r="C6" t="str">
        <f>VLOOKUP(B6,Places!A:E,5)</f>
        <v>Parton</v>
      </c>
      <c r="D6" t="s">
        <v>78</v>
      </c>
      <c r="F6" s="3" t="s">
        <v>80</v>
      </c>
      <c r="G6" t="s">
        <v>173</v>
      </c>
      <c r="J6" t="s">
        <v>2399</v>
      </c>
      <c r="L6">
        <v>3</v>
      </c>
      <c r="M6">
        <v>3</v>
      </c>
      <c r="O6" t="str">
        <f t="shared" si="0"/>
        <v>{"type": "Pickerde","name": "","tonnage": "7-9","owners": "John Willkinson","master": "","mariners_per_vessel": "","boys": "","fishermen_per_vessel": "3","notes": ""}</v>
      </c>
    </row>
    <row r="7" spans="1:15" x14ac:dyDescent="0.25">
      <c r="A7">
        <v>6</v>
      </c>
      <c r="B7">
        <v>5</v>
      </c>
      <c r="C7" t="str">
        <f>VLOOKUP(B7,Places!A:E,5)</f>
        <v>Parton</v>
      </c>
      <c r="D7" t="s">
        <v>78</v>
      </c>
      <c r="F7" s="3" t="s">
        <v>80</v>
      </c>
      <c r="G7" t="s">
        <v>174</v>
      </c>
      <c r="J7" t="s">
        <v>2399</v>
      </c>
      <c r="L7">
        <v>3</v>
      </c>
      <c r="M7">
        <v>3</v>
      </c>
      <c r="O7" t="str">
        <f t="shared" si="0"/>
        <v>{"type": "Pickerde","name": "","tonnage": "7-9","owners": "John Johnson","master": "","mariners_per_vessel": "","boys": "","fishermen_per_vessel": "3","notes": ""}</v>
      </c>
    </row>
    <row r="8" spans="1:15" x14ac:dyDescent="0.25">
      <c r="A8">
        <v>7</v>
      </c>
      <c r="B8">
        <v>5</v>
      </c>
      <c r="C8" t="str">
        <f>VLOOKUP(B8,Places!A:E,5)</f>
        <v>Parton</v>
      </c>
      <c r="D8" t="s">
        <v>78</v>
      </c>
      <c r="F8" s="3" t="s">
        <v>80</v>
      </c>
      <c r="G8" t="s">
        <v>175</v>
      </c>
      <c r="J8" t="s">
        <v>2399</v>
      </c>
      <c r="L8">
        <v>3</v>
      </c>
      <c r="M8">
        <v>3</v>
      </c>
      <c r="O8" t="str">
        <f t="shared" si="0"/>
        <v>{"type": "Pickerde","name": "","tonnage": "7-9","owners": "Christopher Grayson","master": "","mariners_per_vessel": "","boys": "","fishermen_per_vessel": "3","notes": ""}</v>
      </c>
    </row>
    <row r="9" spans="1:15" x14ac:dyDescent="0.25">
      <c r="A9">
        <v>8</v>
      </c>
      <c r="B9">
        <v>5</v>
      </c>
      <c r="C9" t="str">
        <f>VLOOKUP(B9,Places!A:E,5)</f>
        <v>Parton</v>
      </c>
      <c r="D9" t="s">
        <v>78</v>
      </c>
      <c r="F9" s="3" t="s">
        <v>80</v>
      </c>
      <c r="G9" t="s">
        <v>176</v>
      </c>
      <c r="J9" t="s">
        <v>2399</v>
      </c>
      <c r="L9">
        <v>3</v>
      </c>
      <c r="M9">
        <v>3</v>
      </c>
      <c r="O9" t="str">
        <f t="shared" si="0"/>
        <v>{"type": "Pickerde","name": "","tonnage": "7-9","owners": "James Woodhall","master": "","mariners_per_vessel": "","boys": "","fishermen_per_vessel": "3","notes": ""}</v>
      </c>
    </row>
    <row r="10" spans="1:15" x14ac:dyDescent="0.25">
      <c r="A10">
        <v>9</v>
      </c>
      <c r="B10">
        <v>5</v>
      </c>
      <c r="C10" t="str">
        <f>VLOOKUP(B10,Places!A:E,5)</f>
        <v>Parton</v>
      </c>
      <c r="D10" t="s">
        <v>78</v>
      </c>
      <c r="F10" s="3" t="s">
        <v>80</v>
      </c>
      <c r="G10" t="s">
        <v>177</v>
      </c>
      <c r="J10" t="s">
        <v>2399</v>
      </c>
      <c r="L10">
        <v>3</v>
      </c>
      <c r="M10">
        <v>3</v>
      </c>
      <c r="O10" t="str">
        <f t="shared" si="0"/>
        <v>{"type": "Pickerde","name": "","tonnage": "7-9","owners": "Anthony Rodderye","master": "","mariners_per_vessel": "","boys": "","fishermen_per_vessel": "3","notes": ""}</v>
      </c>
    </row>
    <row r="11" spans="1:15" x14ac:dyDescent="0.25">
      <c r="A11">
        <v>10</v>
      </c>
      <c r="B11">
        <v>5</v>
      </c>
      <c r="C11" t="str">
        <f>VLOOKUP(B11,Places!A:E,5)</f>
        <v>Parton</v>
      </c>
      <c r="D11" t="s">
        <v>78</v>
      </c>
      <c r="F11" s="3" t="s">
        <v>80</v>
      </c>
      <c r="G11" t="s">
        <v>179</v>
      </c>
      <c r="J11" t="s">
        <v>2399</v>
      </c>
      <c r="L11">
        <v>3</v>
      </c>
      <c r="M11">
        <v>3</v>
      </c>
      <c r="O11" t="str">
        <f t="shared" si="0"/>
        <v>{"type": "Pickerde","name": "","tonnage": "7-9","owners": "Guy Sanderson","master": "","mariners_per_vessel": "","boys": "","fishermen_per_vessel": "3","notes": ""}</v>
      </c>
    </row>
    <row r="12" spans="1:15" x14ac:dyDescent="0.25">
      <c r="A12">
        <v>11</v>
      </c>
      <c r="B12">
        <v>6</v>
      </c>
      <c r="C12" t="str">
        <f>VLOOKUP(B12,Places!A:E,5)</f>
        <v>Whitehaven</v>
      </c>
      <c r="D12" t="s">
        <v>78</v>
      </c>
      <c r="E12" t="s">
        <v>86</v>
      </c>
      <c r="F12" s="3" t="s">
        <v>32</v>
      </c>
      <c r="G12" t="s">
        <v>180</v>
      </c>
      <c r="J12" t="s">
        <v>2399</v>
      </c>
      <c r="M12" t="s">
        <v>2399</v>
      </c>
      <c r="O12" t="str">
        <f t="shared" si="0"/>
        <v>{"type": "Pickerde","name": "Bee","tonnage": "9","owners": "Thomas Mylner","master": "","mariners_per_vessel": "","boys": "","fishermen_per_vessel": "","notes": ""}</v>
      </c>
    </row>
    <row r="13" spans="1:15" x14ac:dyDescent="0.25">
      <c r="A13">
        <v>12</v>
      </c>
      <c r="B13">
        <v>7</v>
      </c>
      <c r="C13" t="str">
        <f>VLOOKUP(B13,Places!A:E,5)</f>
        <v>Ravenglass</v>
      </c>
      <c r="D13" t="s">
        <v>78</v>
      </c>
      <c r="F13" s="3" t="s">
        <v>81</v>
      </c>
      <c r="G13" t="s">
        <v>181</v>
      </c>
      <c r="J13" t="s">
        <v>2399</v>
      </c>
      <c r="L13">
        <v>4</v>
      </c>
      <c r="M13">
        <v>4</v>
      </c>
      <c r="O13" t="str">
        <f t="shared" si="0"/>
        <v>{"type": "Pickerde","name": "","tonnage": "9-10","owners": "Walter Cadye","master": "","mariners_per_vessel": "","boys": "","fishermen_per_vessel": "4","notes": ""}</v>
      </c>
    </row>
    <row r="14" spans="1:15" x14ac:dyDescent="0.25">
      <c r="A14">
        <v>13</v>
      </c>
      <c r="B14">
        <v>7</v>
      </c>
      <c r="C14" t="str">
        <f>VLOOKUP(B14,Places!A:E,5)</f>
        <v>Ravenglass</v>
      </c>
      <c r="D14" t="s">
        <v>78</v>
      </c>
      <c r="F14" s="3" t="s">
        <v>81</v>
      </c>
      <c r="G14" t="s">
        <v>182</v>
      </c>
      <c r="J14" t="s">
        <v>2399</v>
      </c>
      <c r="L14">
        <v>4</v>
      </c>
      <c r="M14">
        <v>4</v>
      </c>
      <c r="O14" t="str">
        <f t="shared" si="0"/>
        <v>{"type": "Pickerde","name": "","tonnage": "9-10","owners": "William Cadye","master": "","mariners_per_vessel": "","boys": "","fishermen_per_vessel": "4","notes": ""}</v>
      </c>
    </row>
    <row r="15" spans="1:15" x14ac:dyDescent="0.25">
      <c r="A15">
        <v>14</v>
      </c>
      <c r="B15">
        <v>7</v>
      </c>
      <c r="C15" t="str">
        <f>VLOOKUP(B15,Places!A:E,5)</f>
        <v>Ravenglass</v>
      </c>
      <c r="D15" t="s">
        <v>78</v>
      </c>
      <c r="F15" s="3" t="s">
        <v>81</v>
      </c>
      <c r="G15" t="s">
        <v>183</v>
      </c>
      <c r="J15" t="s">
        <v>2399</v>
      </c>
      <c r="L15">
        <v>4</v>
      </c>
      <c r="M15">
        <v>4</v>
      </c>
      <c r="O15" t="str">
        <f t="shared" si="0"/>
        <v>{"type": "Pickerde","name": "","tonnage": "9-10","owners": "William Couplande","master": "","mariners_per_vessel": "","boys": "","fishermen_per_vessel": "4","notes": ""}</v>
      </c>
    </row>
    <row r="16" spans="1:15" x14ac:dyDescent="0.25">
      <c r="A16">
        <v>15</v>
      </c>
      <c r="B16">
        <v>7</v>
      </c>
      <c r="C16" t="str">
        <f>VLOOKUP(B16,Places!A:E,5)</f>
        <v>Ravenglass</v>
      </c>
      <c r="D16" t="s">
        <v>78</v>
      </c>
      <c r="F16" s="3" t="s">
        <v>81</v>
      </c>
      <c r="G16" t="s">
        <v>184</v>
      </c>
      <c r="J16" t="s">
        <v>2399</v>
      </c>
      <c r="L16">
        <v>4</v>
      </c>
      <c r="M16">
        <v>4</v>
      </c>
      <c r="O16" t="str">
        <f t="shared" si="0"/>
        <v>{"type": "Pickerde","name": "","tonnage": "9-10","owners": "Nicolas Harbet","master": "","mariners_per_vessel": "","boys": "","fishermen_per_vessel": "4","notes": ""}</v>
      </c>
    </row>
    <row r="17" spans="1:15" x14ac:dyDescent="0.25">
      <c r="A17">
        <v>16</v>
      </c>
      <c r="B17">
        <v>9</v>
      </c>
      <c r="C17" t="str">
        <f>VLOOKUP(B17,Places!A:E,5)</f>
        <v>Poole</v>
      </c>
      <c r="E17" t="s">
        <v>87</v>
      </c>
      <c r="F17" s="3" t="s">
        <v>88</v>
      </c>
      <c r="G17" t="s">
        <v>89</v>
      </c>
      <c r="H17" t="s">
        <v>90</v>
      </c>
      <c r="I17">
        <v>13</v>
      </c>
      <c r="J17">
        <v>13</v>
      </c>
      <c r="K17">
        <v>2</v>
      </c>
      <c r="M17" t="s">
        <v>2399</v>
      </c>
      <c r="O17" t="str">
        <f t="shared" si="0"/>
        <v>{"type": "","name": "Magdelen","tonnage": "50","owners": "John Crooke, Christopher Havylond","master": "John Kylsbie","mariners_per_vessel": "13","boys": "2","fishermen_per_vessel": "","notes": ""}</v>
      </c>
    </row>
    <row r="18" spans="1:15" x14ac:dyDescent="0.25">
      <c r="A18">
        <v>17</v>
      </c>
      <c r="B18">
        <v>9</v>
      </c>
      <c r="C18" t="str">
        <f>VLOOKUP(B18,Places!A:E,5)</f>
        <v>Poole</v>
      </c>
      <c r="E18" t="s">
        <v>92</v>
      </c>
      <c r="F18" s="3" t="s">
        <v>88</v>
      </c>
      <c r="G18" t="s">
        <v>93</v>
      </c>
      <c r="H18" t="s">
        <v>94</v>
      </c>
      <c r="I18">
        <v>13</v>
      </c>
      <c r="J18">
        <v>13</v>
      </c>
      <c r="K18">
        <v>2</v>
      </c>
      <c r="M18" t="s">
        <v>2399</v>
      </c>
      <c r="O18" t="str">
        <f t="shared" si="0"/>
        <v>{"type": "","name": "Angell","tonnage": "50","owners": "Richard Godderd, Thomas Lamberte","master": "Thomas Lamberte","mariners_per_vessel": "13","boys": "2","fishermen_per_vessel": "","notes": ""}</v>
      </c>
    </row>
    <row r="19" spans="1:15" x14ac:dyDescent="0.25">
      <c r="A19">
        <v>18</v>
      </c>
      <c r="B19">
        <v>9</v>
      </c>
      <c r="C19" t="str">
        <f>VLOOKUP(B19,Places!A:E,5)</f>
        <v>Poole</v>
      </c>
      <c r="E19" t="s">
        <v>95</v>
      </c>
      <c r="F19" s="3" t="s">
        <v>96</v>
      </c>
      <c r="G19" t="s">
        <v>97</v>
      </c>
      <c r="H19" t="s">
        <v>98</v>
      </c>
      <c r="I19">
        <v>10</v>
      </c>
      <c r="J19">
        <v>10</v>
      </c>
      <c r="K19">
        <v>2</v>
      </c>
      <c r="M19" t="s">
        <v>2399</v>
      </c>
      <c r="O19" t="str">
        <f t="shared" si="0"/>
        <v>{"type": "","name": "Prymerose","tonnage": "30","owners": "John Crooke, Peter Coxe","master": "Peter Coxe","mariners_per_vessel": "10","boys": "2","fishermen_per_vessel": "","notes": ""}</v>
      </c>
    </row>
    <row r="20" spans="1:15" x14ac:dyDescent="0.25">
      <c r="A20">
        <v>19</v>
      </c>
      <c r="B20">
        <v>9</v>
      </c>
      <c r="C20" t="str">
        <f>VLOOKUP(B20,Places!A:E,5)</f>
        <v>Poole</v>
      </c>
      <c r="E20" t="s">
        <v>99</v>
      </c>
      <c r="F20" s="3" t="s">
        <v>100</v>
      </c>
      <c r="G20" t="s">
        <v>101</v>
      </c>
      <c r="H20" t="s">
        <v>102</v>
      </c>
      <c r="I20">
        <v>12</v>
      </c>
      <c r="J20">
        <v>12</v>
      </c>
      <c r="K20">
        <v>2</v>
      </c>
      <c r="M20" t="s">
        <v>2399</v>
      </c>
      <c r="O20" t="str">
        <f t="shared" si="0"/>
        <v>{"type": "","name": "Mynyon","tonnage": "40","owners": "John Duvit, Thomas Gylford, William Grene, John Hancok","master": "William Baker","mariners_per_vessel": "12","boys": "2","fishermen_per_vessel": "","notes": ""}</v>
      </c>
    </row>
    <row r="21" spans="1:15" x14ac:dyDescent="0.25">
      <c r="A21">
        <v>20</v>
      </c>
      <c r="B21">
        <v>9</v>
      </c>
      <c r="C21" t="str">
        <f>VLOOKUP(B21,Places!A:E,5)</f>
        <v>Poole</v>
      </c>
      <c r="E21" t="s">
        <v>103</v>
      </c>
      <c r="F21" s="3" t="s">
        <v>96</v>
      </c>
      <c r="G21" t="s">
        <v>104</v>
      </c>
      <c r="H21" t="s">
        <v>105</v>
      </c>
      <c r="I21">
        <v>11</v>
      </c>
      <c r="J21">
        <v>11</v>
      </c>
      <c r="K21">
        <v>1</v>
      </c>
      <c r="M21" t="s">
        <v>2399</v>
      </c>
      <c r="O21" t="str">
        <f t="shared" si="0"/>
        <v>{"type": "","name": "Savyor*","tonnage": "30","owners": "William Newman, John Bremble","master": "George Jackson","mariners_per_vessel": "11","boys": "1","fishermen_per_vessel": "","notes": ""}</v>
      </c>
    </row>
    <row r="22" spans="1:15" x14ac:dyDescent="0.25">
      <c r="A22">
        <v>21</v>
      </c>
      <c r="B22">
        <v>9</v>
      </c>
      <c r="C22" t="str">
        <f>VLOOKUP(B22,Places!A:E,5)</f>
        <v>Poole</v>
      </c>
      <c r="E22" t="s">
        <v>106</v>
      </c>
      <c r="F22" s="3" t="s">
        <v>107</v>
      </c>
      <c r="G22" t="s">
        <v>108</v>
      </c>
      <c r="H22" t="s">
        <v>109</v>
      </c>
      <c r="I22">
        <v>8</v>
      </c>
      <c r="J22">
        <v>8</v>
      </c>
      <c r="K22">
        <v>1</v>
      </c>
      <c r="M22" t="s">
        <v>2399</v>
      </c>
      <c r="O22" t="str">
        <f t="shared" si="0"/>
        <v>{"type": "","name": "Anne Bartram","tonnage": "20","owners": "Christopher Rose, Andrew Bartram","master": "Anthony Myller","mariners_per_vessel": "8","boys": "1","fishermen_per_vessel": "","notes": ""}</v>
      </c>
    </row>
    <row r="23" spans="1:15" x14ac:dyDescent="0.25">
      <c r="A23">
        <v>22</v>
      </c>
      <c r="B23">
        <v>9</v>
      </c>
      <c r="C23" t="str">
        <f>VLOOKUP(B23,Places!A:E,5)</f>
        <v>Poole</v>
      </c>
      <c r="E23" t="s">
        <v>110</v>
      </c>
      <c r="F23" s="3" t="s">
        <v>107</v>
      </c>
      <c r="G23" t="s">
        <v>111</v>
      </c>
      <c r="H23" t="s">
        <v>112</v>
      </c>
      <c r="I23">
        <v>7</v>
      </c>
      <c r="J23">
        <v>7</v>
      </c>
      <c r="K23">
        <v>1</v>
      </c>
      <c r="M23" t="s">
        <v>2399</v>
      </c>
      <c r="O23" t="str">
        <f t="shared" si="0"/>
        <v>{"type": "","name": "George Barton","tonnage": "20","owners": "William Baron, Nicholas Baron","master": "Henry Rooke","mariners_per_vessel": "7","boys": "1","fishermen_per_vessel": "","notes": ""}</v>
      </c>
    </row>
    <row r="24" spans="1:15" x14ac:dyDescent="0.25">
      <c r="A24">
        <v>23</v>
      </c>
      <c r="B24">
        <v>9</v>
      </c>
      <c r="C24" t="str">
        <f>VLOOKUP(B24,Places!A:E,5)</f>
        <v>Poole</v>
      </c>
      <c r="E24" t="s">
        <v>113</v>
      </c>
      <c r="F24" s="3" t="s">
        <v>107</v>
      </c>
      <c r="G24" t="s">
        <v>114</v>
      </c>
      <c r="H24" t="s">
        <v>115</v>
      </c>
      <c r="I24">
        <v>7</v>
      </c>
      <c r="J24">
        <v>7</v>
      </c>
      <c r="K24">
        <v>1</v>
      </c>
      <c r="M24" t="s">
        <v>2399</v>
      </c>
      <c r="O24" t="str">
        <f t="shared" si="0"/>
        <v>{"type": "","name": "Nicholas Pysett","tonnage": "20","owners": "Lawrens Pysett, Peter Beawcorps","master": "Lawrens Pysett","mariners_per_vessel": "7","boys": "1","fishermen_per_vessel": "","notes": ""}</v>
      </c>
    </row>
    <row r="25" spans="1:15" x14ac:dyDescent="0.25">
      <c r="A25">
        <v>24</v>
      </c>
      <c r="B25">
        <v>9</v>
      </c>
      <c r="C25" t="str">
        <f>VLOOKUP(B25,Places!A:E,5)</f>
        <v>Poole</v>
      </c>
      <c r="E25" t="s">
        <v>116</v>
      </c>
      <c r="F25" s="3" t="s">
        <v>117</v>
      </c>
      <c r="G25" t="s">
        <v>118</v>
      </c>
      <c r="H25" t="s">
        <v>119</v>
      </c>
      <c r="I25">
        <v>5</v>
      </c>
      <c r="J25">
        <v>5</v>
      </c>
      <c r="K25">
        <v>1</v>
      </c>
      <c r="M25" t="s">
        <v>2399</v>
      </c>
      <c r="O25" t="str">
        <f t="shared" si="0"/>
        <v>{"type": "","name": "Bawtylmewe","tonnage": "14","owners": "John Crooke, Ambrose Benet","master": "John Rogers","mariners_per_vessel": "5","boys": "1","fishermen_per_vessel": "","notes": ""}</v>
      </c>
    </row>
    <row r="26" spans="1:15" x14ac:dyDescent="0.25">
      <c r="A26">
        <v>25</v>
      </c>
      <c r="B26">
        <v>9</v>
      </c>
      <c r="C26" t="str">
        <f>VLOOKUP(B26,Places!A:E,5)</f>
        <v>Poole</v>
      </c>
      <c r="E26" t="s">
        <v>120</v>
      </c>
      <c r="F26" s="3" t="s">
        <v>32</v>
      </c>
      <c r="G26" t="s">
        <v>121</v>
      </c>
      <c r="H26" t="s">
        <v>122</v>
      </c>
      <c r="I26">
        <v>5</v>
      </c>
      <c r="J26">
        <v>5</v>
      </c>
      <c r="K26">
        <v>1</v>
      </c>
      <c r="M26" t="s">
        <v>2399</v>
      </c>
      <c r="O26" t="str">
        <f t="shared" si="0"/>
        <v>{"type": "","name": "Margarett","tonnage": "9","owners": "John Rogers, Jenken Rede","master": "John Hochins","mariners_per_vessel": "5","boys": "1","fishermen_per_vessel": "","notes": ""}</v>
      </c>
    </row>
    <row r="27" spans="1:15" x14ac:dyDescent="0.25">
      <c r="A27">
        <v>26</v>
      </c>
      <c r="B27">
        <v>9</v>
      </c>
      <c r="C27" t="str">
        <f>VLOOKUP(B27,Places!A:E,5)</f>
        <v>Poole</v>
      </c>
      <c r="E27" t="s">
        <v>123</v>
      </c>
      <c r="F27" s="3" t="s">
        <v>124</v>
      </c>
      <c r="G27" t="s">
        <v>125</v>
      </c>
      <c r="H27" t="s">
        <v>126</v>
      </c>
      <c r="I27">
        <v>5</v>
      </c>
      <c r="J27">
        <v>5</v>
      </c>
      <c r="K27">
        <v>1</v>
      </c>
      <c r="M27" t="s">
        <v>2399</v>
      </c>
      <c r="O27" t="str">
        <f t="shared" si="0"/>
        <v>{"type": "","name": "Lytle George","tonnage": "13","owners": "William Merent, John Rogers, John Fyelve","master": "John Leeke","mariners_per_vessel": "5","boys": "1","fishermen_per_vessel": "","notes": ""}</v>
      </c>
    </row>
    <row r="28" spans="1:15" x14ac:dyDescent="0.25">
      <c r="A28">
        <v>27</v>
      </c>
      <c r="B28">
        <v>9</v>
      </c>
      <c r="C28" t="str">
        <f>VLOOKUP(B28,Places!A:E,5)</f>
        <v>Poole</v>
      </c>
      <c r="E28" t="s">
        <v>127</v>
      </c>
      <c r="F28" s="3" t="s">
        <v>128</v>
      </c>
      <c r="G28" t="s">
        <v>129</v>
      </c>
      <c r="H28" t="s">
        <v>130</v>
      </c>
      <c r="I28">
        <v>5</v>
      </c>
      <c r="J28">
        <v>5</v>
      </c>
      <c r="K28">
        <v>1</v>
      </c>
      <c r="M28" t="s">
        <v>2399</v>
      </c>
      <c r="O28" t="str">
        <f t="shared" si="0"/>
        <v>{"type": "","name": "Trynytie Bartram","tonnage": "12","owners": "Andrew Bartram, William Pynell","master": "Philippe Bartram","mariners_per_vessel": "5","boys": "1","fishermen_per_vessel": "","notes": ""}</v>
      </c>
    </row>
    <row r="29" spans="1:15" x14ac:dyDescent="0.25">
      <c r="A29">
        <v>28</v>
      </c>
      <c r="B29">
        <v>9</v>
      </c>
      <c r="C29" t="str">
        <f>VLOOKUP(B29,Places!A:E,5)</f>
        <v>Poole</v>
      </c>
      <c r="E29" t="s">
        <v>132</v>
      </c>
      <c r="F29" s="3" t="s">
        <v>128</v>
      </c>
      <c r="G29" t="s">
        <v>133</v>
      </c>
      <c r="H29" t="s">
        <v>134</v>
      </c>
      <c r="I29">
        <v>5</v>
      </c>
      <c r="J29">
        <v>5</v>
      </c>
      <c r="K29">
        <v>1</v>
      </c>
      <c r="M29" t="s">
        <v>2399</v>
      </c>
      <c r="O29" t="str">
        <f t="shared" si="0"/>
        <v>{"type": "","name": "Mary James","tonnage": "12","owners": "Richard Godderd, Richard Edwards","master": "Richard Edwards","mariners_per_vessel": "5","boys": "1","fishermen_per_vessel": "","notes": ""}</v>
      </c>
    </row>
    <row r="30" spans="1:15" x14ac:dyDescent="0.25">
      <c r="A30">
        <v>29</v>
      </c>
      <c r="B30">
        <v>9</v>
      </c>
      <c r="C30" t="str">
        <f>VLOOKUP(B30,Places!A:E,5)</f>
        <v>Poole</v>
      </c>
      <c r="E30" t="s">
        <v>135</v>
      </c>
      <c r="F30" s="3" t="s">
        <v>136</v>
      </c>
      <c r="G30" t="s">
        <v>137</v>
      </c>
      <c r="H30" t="s">
        <v>138</v>
      </c>
      <c r="I30">
        <v>8</v>
      </c>
      <c r="J30">
        <v>8</v>
      </c>
      <c r="K30">
        <v>2</v>
      </c>
      <c r="M30" t="s">
        <v>2399</v>
      </c>
      <c r="O30" t="str">
        <f t="shared" si="0"/>
        <v>{"type": "","name": "John Evangelyst","tonnage": "18","owners": "John Crooke, Thomas Petty","master": "Leonard Nicholls","mariners_per_vessel": "8","boys": "2","fishermen_per_vessel": "","notes": ""}</v>
      </c>
    </row>
    <row r="31" spans="1:15" x14ac:dyDescent="0.25">
      <c r="A31">
        <v>30</v>
      </c>
      <c r="B31">
        <v>9</v>
      </c>
      <c r="C31" t="str">
        <f>VLOOKUP(B31,Places!A:E,5)</f>
        <v>Poole</v>
      </c>
      <c r="E31" t="s">
        <v>139</v>
      </c>
      <c r="F31" s="3" t="s">
        <v>124</v>
      </c>
      <c r="G31" t="s">
        <v>140</v>
      </c>
      <c r="H31" t="s">
        <v>141</v>
      </c>
      <c r="I31">
        <v>5</v>
      </c>
      <c r="J31">
        <v>5</v>
      </c>
      <c r="K31">
        <v>1</v>
      </c>
      <c r="M31" t="s">
        <v>2399</v>
      </c>
      <c r="O31" t="str">
        <f t="shared" si="0"/>
        <v>{"type": "","name": "Mary Reade","tonnage": "13","owners": "William Reade","master": "Mathewe Bollyn","mariners_per_vessel": "5","boys": "1","fishermen_per_vessel": "","notes": ""}</v>
      </c>
    </row>
    <row r="32" spans="1:15" x14ac:dyDescent="0.25">
      <c r="A32">
        <v>31</v>
      </c>
      <c r="B32">
        <v>9</v>
      </c>
      <c r="C32" t="str">
        <f>VLOOKUP(B32,Places!A:E,5)</f>
        <v>Poole</v>
      </c>
      <c r="E32" t="s">
        <v>142</v>
      </c>
      <c r="F32" s="3" t="s">
        <v>128</v>
      </c>
      <c r="G32" t="s">
        <v>143</v>
      </c>
      <c r="H32" t="s">
        <v>144</v>
      </c>
      <c r="I32">
        <v>5</v>
      </c>
      <c r="J32">
        <v>5</v>
      </c>
      <c r="K32">
        <v>1</v>
      </c>
      <c r="M32" t="s">
        <v>2399</v>
      </c>
      <c r="O32" t="str">
        <f t="shared" si="0"/>
        <v>{"type": "","name": "Mychaell","tonnage": "12","owners": "John Crooke, Thomas Flower, Richard Bysard","master": "Richard Bennet","mariners_per_vessel": "5","boys": "1","fishermen_per_vessel": "","notes": ""}</v>
      </c>
    </row>
    <row r="33" spans="1:15" x14ac:dyDescent="0.25">
      <c r="A33">
        <v>32</v>
      </c>
      <c r="B33">
        <v>9</v>
      </c>
      <c r="C33" t="str">
        <f>VLOOKUP(B33,Places!A:E,5)</f>
        <v>Poole</v>
      </c>
      <c r="E33" t="s">
        <v>145</v>
      </c>
      <c r="F33" s="3" t="s">
        <v>128</v>
      </c>
      <c r="G33" t="s">
        <v>147</v>
      </c>
      <c r="H33" t="s">
        <v>146</v>
      </c>
      <c r="I33">
        <v>5</v>
      </c>
      <c r="J33">
        <v>5</v>
      </c>
      <c r="K33">
        <v>1</v>
      </c>
      <c r="M33" t="s">
        <v>2399</v>
      </c>
      <c r="O33" t="str">
        <f t="shared" si="0"/>
        <v>{"type": "","name": "Jennett","tonnage": "12","owners": "Thomas Flowre, Robert Mondaye","master": "Gerrard Flowre","mariners_per_vessel": "5","boys": "1","fishermen_per_vessel": "","notes": ""}</v>
      </c>
    </row>
    <row r="34" spans="1:15" x14ac:dyDescent="0.25">
      <c r="A34">
        <v>33</v>
      </c>
      <c r="B34">
        <v>9</v>
      </c>
      <c r="C34" t="str">
        <f>VLOOKUP(B34,Places!A:E,5)</f>
        <v>Poole</v>
      </c>
      <c r="E34" t="s">
        <v>148</v>
      </c>
      <c r="F34" s="3" t="s">
        <v>149</v>
      </c>
      <c r="G34" t="s">
        <v>151</v>
      </c>
      <c r="H34" t="s">
        <v>152</v>
      </c>
      <c r="I34">
        <v>3</v>
      </c>
      <c r="J34">
        <v>3</v>
      </c>
      <c r="K34">
        <v>1</v>
      </c>
      <c r="M34" t="s">
        <v>2399</v>
      </c>
      <c r="O34" t="str">
        <f t="shared" si="0"/>
        <v>{"type": "","name": "Lyttell Nicholas","tonnage": "8","owners": "Andrew Bartram, John Fabyan, Peter Shillard","master": "John Wolridge","mariners_per_vessel": "3","boys": "1","fishermen_per_vessel": "","notes": ""}</v>
      </c>
    </row>
    <row r="35" spans="1:15" x14ac:dyDescent="0.25">
      <c r="A35">
        <v>34</v>
      </c>
      <c r="B35">
        <v>9</v>
      </c>
      <c r="C35" t="str">
        <f>VLOOKUP(B35,Places!A:E,5)</f>
        <v>Poole</v>
      </c>
      <c r="E35" t="s">
        <v>153</v>
      </c>
      <c r="F35" s="3" t="s">
        <v>149</v>
      </c>
      <c r="G35" t="s">
        <v>150</v>
      </c>
      <c r="H35" t="s">
        <v>154</v>
      </c>
      <c r="I35">
        <v>4</v>
      </c>
      <c r="J35">
        <v>4</v>
      </c>
      <c r="K35">
        <v>1</v>
      </c>
      <c r="M35" t="s">
        <v>2399</v>
      </c>
      <c r="O35" t="str">
        <f t="shared" si="0"/>
        <v>{"type": "","name": "Flowerdeluce","tonnage": "8","owners": "John Evans, Nicholas John","master": "John Kent","mariners_per_vessel": "4","boys": "1","fishermen_per_vessel": "","notes": ""}</v>
      </c>
    </row>
    <row r="36" spans="1:15" x14ac:dyDescent="0.25">
      <c r="A36">
        <v>35</v>
      </c>
      <c r="B36">
        <v>9</v>
      </c>
      <c r="C36" t="str">
        <f>VLOOKUP(B36,Places!A:E,5)</f>
        <v>Poole</v>
      </c>
      <c r="E36" t="s">
        <v>155</v>
      </c>
      <c r="F36" s="3" t="s">
        <v>156</v>
      </c>
      <c r="G36" t="s">
        <v>157</v>
      </c>
      <c r="H36" t="s">
        <v>158</v>
      </c>
      <c r="I36">
        <v>3</v>
      </c>
      <c r="J36">
        <v>3</v>
      </c>
      <c r="M36" t="s">
        <v>2399</v>
      </c>
      <c r="O36" t="str">
        <f t="shared" si="0"/>
        <v>{"type": "","name": "Jonas","tonnage": "7","owners": "John Kylsbye","master": "William Pyntewyne","mariners_per_vessel": "3","boys": "","fishermen_per_vessel": "","notes": ""}</v>
      </c>
    </row>
    <row r="37" spans="1:15" x14ac:dyDescent="0.25">
      <c r="A37">
        <v>36</v>
      </c>
      <c r="B37">
        <v>9</v>
      </c>
      <c r="C37" t="str">
        <f>VLOOKUP(B37,Places!A:E,5)</f>
        <v>Poole</v>
      </c>
      <c r="E37" t="s">
        <v>159</v>
      </c>
      <c r="F37" s="3" t="s">
        <v>160</v>
      </c>
      <c r="G37" t="s">
        <v>161</v>
      </c>
      <c r="H37" t="s">
        <v>161</v>
      </c>
      <c r="I37">
        <v>3</v>
      </c>
      <c r="J37">
        <v>3</v>
      </c>
      <c r="M37" t="s">
        <v>2399</v>
      </c>
      <c r="O37" t="str">
        <f t="shared" si="0"/>
        <v>{"type": "","name": "Peter","tonnage": "6","owners": "Ambrose Benet","master": "Ambrose Benet","mariners_per_vessel": "3","boys": "","fishermen_per_vessel": "","notes": ""}</v>
      </c>
    </row>
    <row r="38" spans="1:15" x14ac:dyDescent="0.25">
      <c r="A38">
        <v>37</v>
      </c>
      <c r="B38">
        <v>9</v>
      </c>
      <c r="C38" t="str">
        <f>VLOOKUP(B38,Places!A:E,5)</f>
        <v>Poole</v>
      </c>
      <c r="E38" t="s">
        <v>162</v>
      </c>
      <c r="F38" s="3" t="s">
        <v>163</v>
      </c>
      <c r="G38" t="s">
        <v>164</v>
      </c>
      <c r="H38" t="s">
        <v>165</v>
      </c>
      <c r="I38">
        <v>2</v>
      </c>
      <c r="J38">
        <v>2</v>
      </c>
      <c r="K38">
        <v>1</v>
      </c>
      <c r="M38" t="s">
        <v>2399</v>
      </c>
      <c r="O38" t="str">
        <f t="shared" si="0"/>
        <v>{"type": "","name": "Lyttle John","tonnage": "4","owners": "John Hochin","master": "Robert Oringe","mariners_per_vessel": "2","boys": "1","fishermen_per_vessel": "","notes": ""}</v>
      </c>
    </row>
    <row r="39" spans="1:15" x14ac:dyDescent="0.25">
      <c r="A39">
        <v>38</v>
      </c>
      <c r="B39">
        <v>9</v>
      </c>
      <c r="C39" t="str">
        <f>VLOOKUP(B39,Places!A:E,5)</f>
        <v>Poole</v>
      </c>
      <c r="E39" t="s">
        <v>166</v>
      </c>
      <c r="F39" s="3" t="s">
        <v>160</v>
      </c>
      <c r="G39" t="s">
        <v>167</v>
      </c>
      <c r="H39" t="s">
        <v>168</v>
      </c>
      <c r="I39">
        <v>3</v>
      </c>
      <c r="J39">
        <v>3</v>
      </c>
      <c r="M39" t="s">
        <v>2399</v>
      </c>
      <c r="O39" t="str">
        <f t="shared" si="0"/>
        <v>{"type": "","name": "John","tonnage": "6","owners": "Olyver Crooke, Edward Wade","master": "Edward Wade","mariners_per_vessel": "3","boys": "","fishermen_per_vessel": "","notes": ""}</v>
      </c>
    </row>
    <row r="40" spans="1:15" x14ac:dyDescent="0.25">
      <c r="A40">
        <v>39</v>
      </c>
      <c r="B40">
        <v>11</v>
      </c>
      <c r="C40" t="str">
        <f>VLOOKUP(B40,Places!A:E,5)</f>
        <v>Lulworth</v>
      </c>
      <c r="F40" s="3" t="s">
        <v>346</v>
      </c>
      <c r="G40" t="s">
        <v>345</v>
      </c>
      <c r="I40">
        <v>2</v>
      </c>
      <c r="J40">
        <v>2</v>
      </c>
      <c r="K40">
        <v>1</v>
      </c>
      <c r="M40" t="s">
        <v>2399</v>
      </c>
      <c r="O40" t="str">
        <f t="shared" si="0"/>
        <v>{"type": "","name": "","tonnage": "10","owners": "William Gurnerd","master": "","mariners_per_vessel": "2","boys": "1","fishermen_per_vessel": "","notes": ""}</v>
      </c>
    </row>
    <row r="41" spans="1:15" x14ac:dyDescent="0.25">
      <c r="A41">
        <v>40</v>
      </c>
      <c r="B41">
        <v>12</v>
      </c>
      <c r="C41" t="str">
        <f>VLOOKUP(B41,Places!A:E,5)</f>
        <v>Weymouth Port</v>
      </c>
      <c r="E41" t="s">
        <v>358</v>
      </c>
      <c r="F41" s="3" t="s">
        <v>359</v>
      </c>
      <c r="G41" t="s">
        <v>360</v>
      </c>
      <c r="H41" t="s">
        <v>361</v>
      </c>
      <c r="I41">
        <v>18</v>
      </c>
      <c r="J41">
        <v>18</v>
      </c>
      <c r="K41">
        <v>1</v>
      </c>
      <c r="M41" t="s">
        <v>2399</v>
      </c>
      <c r="O41" t="str">
        <f t="shared" si="0"/>
        <v>{"type": "","name": "John Gregorie","tonnage": "80","owners": "Robert Gregorie, Bernard Man*","master": "Oliver Gregorie","mariners_per_vessel": "18","boys": "1","fishermen_per_vessel": "","notes": ""}</v>
      </c>
    </row>
    <row r="42" spans="1:15" x14ac:dyDescent="0.25">
      <c r="A42">
        <v>41</v>
      </c>
      <c r="B42">
        <v>12</v>
      </c>
      <c r="C42" t="str">
        <f>VLOOKUP(B42,Places!A:E,5)</f>
        <v>Weymouth Port</v>
      </c>
      <c r="E42" t="s">
        <v>142</v>
      </c>
      <c r="F42" s="3" t="s">
        <v>362</v>
      </c>
      <c r="G42" t="s">
        <v>363</v>
      </c>
      <c r="H42" t="s">
        <v>364</v>
      </c>
      <c r="I42">
        <v>12</v>
      </c>
      <c r="J42">
        <v>12</v>
      </c>
      <c r="K42">
        <v>1</v>
      </c>
      <c r="M42" t="s">
        <v>2399</v>
      </c>
      <c r="O42" t="str">
        <f t="shared" si="0"/>
        <v>{"type": "","name": "Mychaell","tonnage": "29","owners": "Robert Gregorie, Oliver Gregorie","master": "Herman Tytors*","mariners_per_vessel": "12","boys": "1","fishermen_per_vessel": "","notes": ""}</v>
      </c>
    </row>
    <row r="43" spans="1:15" x14ac:dyDescent="0.25">
      <c r="A43">
        <v>42</v>
      </c>
      <c r="B43">
        <v>12</v>
      </c>
      <c r="C43" t="str">
        <f>VLOOKUP(B43,Places!A:E,5)</f>
        <v>Weymouth Port</v>
      </c>
      <c r="E43" t="s">
        <v>365</v>
      </c>
      <c r="F43" s="3" t="s">
        <v>100</v>
      </c>
      <c r="G43" t="s">
        <v>366</v>
      </c>
      <c r="H43" t="s">
        <v>366</v>
      </c>
      <c r="I43">
        <v>13</v>
      </c>
      <c r="J43">
        <v>13</v>
      </c>
      <c r="K43">
        <v>1</v>
      </c>
      <c r="M43" t="s">
        <v>2399</v>
      </c>
      <c r="O43" t="str">
        <f t="shared" si="0"/>
        <v>{"type": "","name": "Elyzabethe Gregorie","tonnage": "40","owners": "Robert Gregorie","master": "Robert Gregorie","mariners_per_vessel": "13","boys": "1","fishermen_per_vessel": "","notes": ""}</v>
      </c>
    </row>
    <row r="44" spans="1:15" x14ac:dyDescent="0.25">
      <c r="A44">
        <v>43</v>
      </c>
      <c r="B44">
        <v>12</v>
      </c>
      <c r="C44" t="str">
        <f>VLOOKUP(B44,Places!A:E,5)</f>
        <v>Weymouth Port</v>
      </c>
      <c r="E44" t="s">
        <v>367</v>
      </c>
      <c r="F44" s="3" t="s">
        <v>107</v>
      </c>
      <c r="G44" t="s">
        <v>366</v>
      </c>
      <c r="H44" t="s">
        <v>368</v>
      </c>
      <c r="I44">
        <v>6</v>
      </c>
      <c r="J44">
        <v>6</v>
      </c>
      <c r="K44">
        <v>1</v>
      </c>
      <c r="M44" t="s">
        <v>2399</v>
      </c>
      <c r="O44" t="str">
        <f t="shared" si="0"/>
        <v>{"type": "","name": "George Gregorie","tonnage": "20","owners": "Robert Gregorie","master": "John Lawrens","mariners_per_vessel": "6","boys": "1","fishermen_per_vessel": "","notes": ""}</v>
      </c>
    </row>
    <row r="45" spans="1:15" x14ac:dyDescent="0.25">
      <c r="A45">
        <v>44</v>
      </c>
      <c r="B45">
        <v>12</v>
      </c>
      <c r="C45" t="str">
        <f>VLOOKUP(B45,Places!A:E,5)</f>
        <v>Weymouth Port</v>
      </c>
      <c r="E45" t="s">
        <v>369</v>
      </c>
      <c r="F45" s="3" t="s">
        <v>370</v>
      </c>
      <c r="G45" t="s">
        <v>371</v>
      </c>
      <c r="H45" t="s">
        <v>372</v>
      </c>
      <c r="I45">
        <v>12</v>
      </c>
      <c r="J45">
        <v>12</v>
      </c>
      <c r="K45">
        <v>1</v>
      </c>
      <c r="M45" t="s">
        <v>2399</v>
      </c>
      <c r="O45" t="str">
        <f t="shared" si="0"/>
        <v>{"type": "","name": "Salomon","tonnage": "32","owners": "Hugh Randall","master": "Thomas Clement","mariners_per_vessel": "12","boys": "1","fishermen_per_vessel": "","notes": ""}</v>
      </c>
    </row>
    <row r="46" spans="1:15" x14ac:dyDescent="0.25">
      <c r="A46">
        <v>45</v>
      </c>
      <c r="B46">
        <v>12</v>
      </c>
      <c r="C46" t="str">
        <f>VLOOKUP(B46,Places!A:E,5)</f>
        <v>Weymouth Port</v>
      </c>
      <c r="E46" t="s">
        <v>373</v>
      </c>
      <c r="F46" s="3" t="s">
        <v>374</v>
      </c>
      <c r="G46" t="s">
        <v>375</v>
      </c>
      <c r="H46" t="s">
        <v>375</v>
      </c>
      <c r="I46">
        <v>7</v>
      </c>
      <c r="J46">
        <v>7</v>
      </c>
      <c r="K46">
        <v>1</v>
      </c>
      <c r="M46" t="s">
        <v>2399</v>
      </c>
      <c r="O46" t="str">
        <f t="shared" si="0"/>
        <v>{"type": "","name": "Phyllyppe","tonnage": "25","owners": "Henry Veake","master": "Henry Veake","mariners_per_vessel": "7","boys": "1","fishermen_per_vessel": "","notes": ""}</v>
      </c>
    </row>
    <row r="47" spans="1:15" x14ac:dyDescent="0.25">
      <c r="A47">
        <v>46</v>
      </c>
      <c r="B47">
        <v>12</v>
      </c>
      <c r="C47" t="str">
        <f>VLOOKUP(B47,Places!A:E,5)</f>
        <v>Weymouth Port</v>
      </c>
      <c r="E47" t="s">
        <v>376</v>
      </c>
      <c r="F47" s="3" t="s">
        <v>136</v>
      </c>
      <c r="G47" t="s">
        <v>377</v>
      </c>
      <c r="H47" t="s">
        <v>378</v>
      </c>
      <c r="I47">
        <v>4</v>
      </c>
      <c r="J47">
        <v>4</v>
      </c>
      <c r="K47">
        <v>1</v>
      </c>
      <c r="M47" t="s">
        <v>2399</v>
      </c>
      <c r="O47" t="str">
        <f t="shared" si="0"/>
        <v>{"type": "","name": "Symon","tonnage": "18","owners": "John Wade","master": "Jeffraye Preston","mariners_per_vessel": "4","boys": "1","fishermen_per_vessel": "","notes": ""}</v>
      </c>
    </row>
    <row r="48" spans="1:15" x14ac:dyDescent="0.25">
      <c r="A48">
        <v>47</v>
      </c>
      <c r="B48">
        <v>12</v>
      </c>
      <c r="C48" t="str">
        <f>VLOOKUP(B48,Places!A:E,5)</f>
        <v>Weymouth Port</v>
      </c>
      <c r="E48" t="s">
        <v>166</v>
      </c>
      <c r="F48" s="3" t="s">
        <v>379</v>
      </c>
      <c r="G48" t="s">
        <v>380</v>
      </c>
      <c r="H48" t="s">
        <v>381</v>
      </c>
      <c r="I48">
        <v>6</v>
      </c>
      <c r="J48">
        <v>6</v>
      </c>
      <c r="M48" t="s">
        <v>2399</v>
      </c>
      <c r="O48" t="str">
        <f t="shared" si="0"/>
        <v>{"type": "","name": "John","tonnage": "16","owners": "William Knotte, Karden Leydose","master": "Nicholas Gilberd","mariners_per_vessel": "6","boys": "","fishermen_per_vessel": "","notes": ""}</v>
      </c>
    </row>
    <row r="49" spans="1:15" x14ac:dyDescent="0.25">
      <c r="A49">
        <v>48</v>
      </c>
      <c r="B49">
        <v>13</v>
      </c>
      <c r="C49" t="str">
        <f>VLOOKUP(B49,Places!A:E,5)</f>
        <v>Bridportmouth</v>
      </c>
      <c r="E49" t="s">
        <v>388</v>
      </c>
      <c r="F49" s="3" t="s">
        <v>96</v>
      </c>
      <c r="G49" t="s">
        <v>389</v>
      </c>
      <c r="H49" t="s">
        <v>390</v>
      </c>
      <c r="I49">
        <v>10</v>
      </c>
      <c r="J49">
        <v>10</v>
      </c>
      <c r="K49">
        <v>2</v>
      </c>
      <c r="M49" t="s">
        <v>2399</v>
      </c>
      <c r="O49" t="str">
        <f t="shared" si="0"/>
        <v>{"type": "","name": "Greite Anne","tonnage": "30","owners": "John Cowper, Robert Cowle","master": "Robert Peache","mariners_per_vessel": "10","boys": "2","fishermen_per_vessel": "","notes": ""}</v>
      </c>
    </row>
    <row r="50" spans="1:15" x14ac:dyDescent="0.25">
      <c r="A50">
        <v>49</v>
      </c>
      <c r="B50">
        <v>13</v>
      </c>
      <c r="C50" t="str">
        <f>VLOOKUP(B50,Places!A:E,5)</f>
        <v>Bridportmouth</v>
      </c>
      <c r="E50" t="s">
        <v>392</v>
      </c>
      <c r="F50" s="3" t="s">
        <v>393</v>
      </c>
      <c r="G50" t="s">
        <v>394</v>
      </c>
      <c r="H50" t="s">
        <v>395</v>
      </c>
      <c r="I50">
        <v>10</v>
      </c>
      <c r="J50">
        <v>10</v>
      </c>
      <c r="K50">
        <v>1</v>
      </c>
      <c r="M50" t="s">
        <v>2399</v>
      </c>
      <c r="O50" t="str">
        <f t="shared" si="0"/>
        <v>{"type": "","name": "John Evangelyste","tonnage": "28","owners": "Richard Tygens","master": "William Singleman","mariners_per_vessel": "10","boys": "1","fishermen_per_vessel": "","notes": ""}</v>
      </c>
    </row>
    <row r="51" spans="1:15" x14ac:dyDescent="0.25">
      <c r="A51">
        <v>50</v>
      </c>
      <c r="B51">
        <v>13</v>
      </c>
      <c r="C51" t="str">
        <f>VLOOKUP(B51,Places!A:E,5)</f>
        <v>Bridportmouth</v>
      </c>
      <c r="E51" t="s">
        <v>398</v>
      </c>
      <c r="F51" s="3" t="s">
        <v>379</v>
      </c>
      <c r="G51" t="s">
        <v>396</v>
      </c>
      <c r="H51" t="s">
        <v>397</v>
      </c>
      <c r="I51">
        <v>6</v>
      </c>
      <c r="J51">
        <v>6</v>
      </c>
      <c r="K51">
        <v>1</v>
      </c>
      <c r="M51" t="s">
        <v>2399</v>
      </c>
      <c r="O51" t="str">
        <f t="shared" si="0"/>
        <v>{"type": "","name": "Jesus","tonnage": "16","owners": "Richard Davidge","master": "Robert Parker","mariners_per_vessel": "6","boys": "1","fishermen_per_vessel": "","notes": ""}</v>
      </c>
    </row>
    <row r="52" spans="1:15" x14ac:dyDescent="0.25">
      <c r="A52">
        <v>51</v>
      </c>
      <c r="B52">
        <v>13</v>
      </c>
      <c r="C52" t="str">
        <f>VLOOKUP(B52,Places!A:E,5)</f>
        <v>Bridportmouth</v>
      </c>
      <c r="E52" t="s">
        <v>399</v>
      </c>
      <c r="F52" s="3" t="s">
        <v>128</v>
      </c>
      <c r="G52" t="s">
        <v>400</v>
      </c>
      <c r="H52" t="s">
        <v>401</v>
      </c>
      <c r="I52">
        <v>4</v>
      </c>
      <c r="J52">
        <v>4</v>
      </c>
      <c r="K52">
        <v>1</v>
      </c>
      <c r="M52" t="s">
        <v>2399</v>
      </c>
      <c r="O52" t="str">
        <f t="shared" si="0"/>
        <v>{"type": "","name": "Christopher","tonnage": "12","owners": "John Cowper, Richard Trygens","master": "Robert Norrington","mariners_per_vessel": "4","boys": "1","fishermen_per_vessel": "","notes": ""}</v>
      </c>
    </row>
    <row r="53" spans="1:15" x14ac:dyDescent="0.25">
      <c r="A53">
        <v>52</v>
      </c>
      <c r="B53">
        <v>13</v>
      </c>
      <c r="C53" t="str">
        <f>VLOOKUP(B53,Places!A:E,5)</f>
        <v>Bridportmouth</v>
      </c>
      <c r="E53" t="s">
        <v>213</v>
      </c>
      <c r="F53" s="3" t="s">
        <v>160</v>
      </c>
      <c r="G53" t="s">
        <v>396</v>
      </c>
      <c r="H53" t="s">
        <v>401</v>
      </c>
      <c r="I53">
        <v>3</v>
      </c>
      <c r="J53">
        <v>3</v>
      </c>
      <c r="M53" t="s">
        <v>2399</v>
      </c>
      <c r="O53" t="str">
        <f t="shared" si="0"/>
        <v>{"type": "","name": "Leonard","tonnage": "6","owners": "Richard Davidge","master": "Robert Norrington","mariners_per_vessel": "3","boys": "","fishermen_per_vessel": "","notes": ""}</v>
      </c>
    </row>
    <row r="54" spans="1:15" x14ac:dyDescent="0.25">
      <c r="A54">
        <v>53</v>
      </c>
      <c r="B54">
        <v>13</v>
      </c>
      <c r="C54" t="str">
        <f>VLOOKUP(B54,Places!A:E,5)</f>
        <v>Bridportmouth</v>
      </c>
      <c r="E54" t="s">
        <v>402</v>
      </c>
      <c r="F54" s="3" t="s">
        <v>403</v>
      </c>
      <c r="G54" t="s">
        <v>396</v>
      </c>
      <c r="H54" t="s">
        <v>405</v>
      </c>
      <c r="I54">
        <v>3</v>
      </c>
      <c r="J54">
        <v>3</v>
      </c>
      <c r="M54" t="s">
        <v>2399</v>
      </c>
      <c r="O54" t="str">
        <f t="shared" si="0"/>
        <v>{"type": "","name": "Prymrose","tonnage": "3","owners": "Richard Davidge","master": "Thomas Downe","mariners_per_vessel": "3","boys": "","fishermen_per_vessel": "","notes": ""}</v>
      </c>
    </row>
    <row r="55" spans="1:15" x14ac:dyDescent="0.25">
      <c r="A55">
        <v>54</v>
      </c>
      <c r="B55">
        <v>13</v>
      </c>
      <c r="C55" t="str">
        <f>VLOOKUP(B55,Places!A:E,5)</f>
        <v>Bridportmouth</v>
      </c>
      <c r="E55" t="s">
        <v>406</v>
      </c>
      <c r="F55" s="3" t="s">
        <v>163</v>
      </c>
      <c r="G55" t="s">
        <v>407</v>
      </c>
      <c r="H55" t="s">
        <v>407</v>
      </c>
      <c r="I55">
        <v>3</v>
      </c>
      <c r="J55">
        <v>3</v>
      </c>
      <c r="M55" t="s">
        <v>2399</v>
      </c>
      <c r="O55" t="str">
        <f t="shared" si="0"/>
        <v>{"type": "","name": "Lyttell Anne","tonnage": "4","owners": "John Cowper","master": "John Cowper","mariners_per_vessel": "3","boys": "","fishermen_per_vessel": "","notes": ""}</v>
      </c>
    </row>
    <row r="56" spans="1:15" x14ac:dyDescent="0.25">
      <c r="A56">
        <v>55</v>
      </c>
      <c r="B56">
        <v>13</v>
      </c>
      <c r="C56" t="str">
        <f>VLOOKUP(B56,Places!A:E,5)</f>
        <v>Bridportmouth</v>
      </c>
      <c r="E56" t="s">
        <v>408</v>
      </c>
      <c r="F56" s="3" t="s">
        <v>160</v>
      </c>
      <c r="G56" t="s">
        <v>409</v>
      </c>
      <c r="H56" t="s">
        <v>410</v>
      </c>
      <c r="I56">
        <v>4</v>
      </c>
      <c r="J56">
        <v>4</v>
      </c>
      <c r="M56" t="s">
        <v>2399</v>
      </c>
      <c r="O56" t="str">
        <f t="shared" si="0"/>
        <v>{"type": "","name": "Gabryell","tonnage": "6","owners": "John Wylshere","master": "John Lake","mariners_per_vessel": "4","boys": "","fishermen_per_vessel": "","notes": ""}</v>
      </c>
    </row>
    <row r="57" spans="1:15" x14ac:dyDescent="0.25">
      <c r="A57">
        <v>56</v>
      </c>
      <c r="B57">
        <v>13</v>
      </c>
      <c r="C57" t="str">
        <f>VLOOKUP(B57,Places!A:E,5)</f>
        <v>Bridportmouth</v>
      </c>
      <c r="E57" t="s">
        <v>411</v>
      </c>
      <c r="F57" s="3" t="s">
        <v>160</v>
      </c>
      <c r="G57" t="s">
        <v>412</v>
      </c>
      <c r="H57" t="s">
        <v>409</v>
      </c>
      <c r="I57">
        <v>4</v>
      </c>
      <c r="J57">
        <v>4</v>
      </c>
      <c r="M57" t="s">
        <v>2399</v>
      </c>
      <c r="O57" t="str">
        <f t="shared" si="0"/>
        <v>{"type": "","name": "Sparhawke","tonnage": "6","owners": "John Wylshere, Jone Mychells","master": "John Wylshere","mariners_per_vessel": "4","boys": "","fishermen_per_vessel": "","notes": ""}</v>
      </c>
    </row>
    <row r="58" spans="1:15" x14ac:dyDescent="0.25">
      <c r="A58">
        <v>57</v>
      </c>
      <c r="B58">
        <v>13</v>
      </c>
      <c r="C58" t="str">
        <f>VLOOKUP(B58,Places!A:E,5)</f>
        <v>Bridportmouth</v>
      </c>
      <c r="E58" t="s">
        <v>159</v>
      </c>
      <c r="F58" s="3" t="s">
        <v>403</v>
      </c>
      <c r="G58" t="s">
        <v>413</v>
      </c>
      <c r="H58" t="s">
        <v>414</v>
      </c>
      <c r="I58">
        <v>3</v>
      </c>
      <c r="J58">
        <v>3</v>
      </c>
      <c r="M58" t="s">
        <v>2399</v>
      </c>
      <c r="O58" t="str">
        <f t="shared" si="0"/>
        <v>{"type": "","name": "Peter","tonnage": "3","owners": "William Singleman, Walter Eyres","master": "William Franke","mariners_per_vessel": "3","boys": "","fishermen_per_vessel": "","notes": ""}</v>
      </c>
    </row>
    <row r="59" spans="1:15" x14ac:dyDescent="0.25">
      <c r="A59">
        <v>58</v>
      </c>
      <c r="B59">
        <v>13</v>
      </c>
      <c r="C59" t="str">
        <f>VLOOKUP(B59,Places!A:E,5)</f>
        <v>Bridportmouth</v>
      </c>
      <c r="E59" t="s">
        <v>131</v>
      </c>
      <c r="F59" s="3" t="s">
        <v>163</v>
      </c>
      <c r="G59" t="s">
        <v>397</v>
      </c>
      <c r="H59" t="s">
        <v>397</v>
      </c>
      <c r="I59">
        <v>4</v>
      </c>
      <c r="J59">
        <v>4</v>
      </c>
      <c r="M59" t="s">
        <v>2399</v>
      </c>
      <c r="O59" t="str">
        <f t="shared" si="0"/>
        <v>{"type": "","name": "Mary","tonnage": "4","owners": "Robert Parker","master": "Robert Parker","mariners_per_vessel": "4","boys": "","fishermen_per_vessel": "","notes": ""}</v>
      </c>
    </row>
    <row r="60" spans="1:15" x14ac:dyDescent="0.25">
      <c r="A60">
        <v>59</v>
      </c>
      <c r="B60">
        <v>14</v>
      </c>
      <c r="C60" t="str">
        <f>VLOOKUP(B60,Places!A:E,5)</f>
        <v>Cobbe of Lyme</v>
      </c>
      <c r="E60" t="s">
        <v>422</v>
      </c>
      <c r="F60" s="3" t="s">
        <v>423</v>
      </c>
      <c r="G60" t="s">
        <v>424</v>
      </c>
      <c r="H60" t="s">
        <v>425</v>
      </c>
      <c r="I60">
        <v>8</v>
      </c>
      <c r="J60">
        <v>8</v>
      </c>
      <c r="K60">
        <v>1</v>
      </c>
      <c r="M60" t="s">
        <v>2399</v>
      </c>
      <c r="O60" t="str">
        <f t="shared" si="0"/>
        <v>{"type": "","name": "Dragon","tonnage": "24","owners": "John Davie, Crispian White","master": "John Davie","mariners_per_vessel": "8","boys": "1","fishermen_per_vessel": "","notes": ""}</v>
      </c>
    </row>
    <row r="61" spans="1:15" x14ac:dyDescent="0.25">
      <c r="A61">
        <v>60</v>
      </c>
      <c r="B61">
        <v>14</v>
      </c>
      <c r="C61" t="str">
        <f>VLOOKUP(B61,Places!A:E,5)</f>
        <v>Cobbe of Lyme</v>
      </c>
      <c r="E61" t="s">
        <v>99</v>
      </c>
      <c r="F61" s="3" t="s">
        <v>426</v>
      </c>
      <c r="G61" t="s">
        <v>427</v>
      </c>
      <c r="H61" t="s">
        <v>428</v>
      </c>
      <c r="I61">
        <v>8</v>
      </c>
      <c r="J61">
        <v>8</v>
      </c>
      <c r="K61">
        <v>1</v>
      </c>
      <c r="M61" t="s">
        <v>2399</v>
      </c>
      <c r="O61" t="str">
        <f t="shared" si="0"/>
        <v>{"type": "","name": "Mynyon","tonnage": "22","owners": "Robert Davye","master": "John Longe","mariners_per_vessel": "8","boys": "1","fishermen_per_vessel": "","notes": ""}</v>
      </c>
    </row>
    <row r="62" spans="1:15" x14ac:dyDescent="0.25">
      <c r="A62">
        <v>61</v>
      </c>
      <c r="B62">
        <v>14</v>
      </c>
      <c r="C62" t="str">
        <f>VLOOKUP(B62,Places!A:E,5)</f>
        <v>Cobbe of Lyme</v>
      </c>
      <c r="E62" t="s">
        <v>429</v>
      </c>
      <c r="F62" s="3" t="s">
        <v>107</v>
      </c>
      <c r="G62" t="s">
        <v>430</v>
      </c>
      <c r="H62" t="s">
        <v>431</v>
      </c>
      <c r="I62">
        <v>8</v>
      </c>
      <c r="J62">
        <v>8</v>
      </c>
      <c r="K62">
        <v>1</v>
      </c>
      <c r="M62" t="s">
        <v>2399</v>
      </c>
      <c r="O62" t="str">
        <f t="shared" si="0"/>
        <v>{"type": "","name": "Anne Gallant","tonnage": "20","owners": "John Holcombe","master": "William Beste","mariners_per_vessel": "8","boys": "1","fishermen_per_vessel": "","notes": ""}</v>
      </c>
    </row>
    <row r="63" spans="1:15" x14ac:dyDescent="0.25">
      <c r="A63">
        <v>62</v>
      </c>
      <c r="B63">
        <v>14</v>
      </c>
      <c r="C63" t="str">
        <f>VLOOKUP(B63,Places!A:E,5)</f>
        <v>Cobbe of Lyme</v>
      </c>
      <c r="E63" t="s">
        <v>166</v>
      </c>
      <c r="F63" s="3" t="s">
        <v>107</v>
      </c>
      <c r="G63" t="s">
        <v>430</v>
      </c>
      <c r="H63" t="s">
        <v>432</v>
      </c>
      <c r="I63">
        <v>7</v>
      </c>
      <c r="J63">
        <v>7</v>
      </c>
      <c r="K63">
        <v>1</v>
      </c>
      <c r="M63" t="s">
        <v>2399</v>
      </c>
      <c r="O63" t="str">
        <f t="shared" si="0"/>
        <v>{"type": "","name": "John","tonnage": "20","owners": "John Holcombe","master": "Richard Munck*","mariners_per_vessel": "7","boys": "1","fishermen_per_vessel": "","notes": ""}</v>
      </c>
    </row>
    <row r="64" spans="1:15" x14ac:dyDescent="0.25">
      <c r="A64">
        <v>63</v>
      </c>
      <c r="B64">
        <v>14</v>
      </c>
      <c r="C64" t="str">
        <f>VLOOKUP(B64,Places!A:E,5)</f>
        <v>Cobbe of Lyme</v>
      </c>
      <c r="E64" t="s">
        <v>433</v>
      </c>
      <c r="F64" s="3" t="s">
        <v>346</v>
      </c>
      <c r="G64" t="s">
        <v>434</v>
      </c>
      <c r="H64" t="s">
        <v>435</v>
      </c>
      <c r="I64">
        <v>5</v>
      </c>
      <c r="J64">
        <v>5</v>
      </c>
      <c r="K64">
        <v>1</v>
      </c>
      <c r="M64" t="s">
        <v>2399</v>
      </c>
      <c r="O64" t="str">
        <f t="shared" si="0"/>
        <v>{"type": "","name": "Mathew","tonnage": "10","owners": "Robert Peter","master": "William Waller","mariners_per_vessel": "5","boys": "1","fishermen_per_vessel": "","notes": ""}</v>
      </c>
    </row>
    <row r="65" spans="1:15" x14ac:dyDescent="0.25">
      <c r="A65">
        <v>64</v>
      </c>
      <c r="B65">
        <v>14</v>
      </c>
      <c r="C65" t="str">
        <f>VLOOKUP(B65,Places!A:E,5)</f>
        <v>Cobbe of Lyme</v>
      </c>
      <c r="E65" t="s">
        <v>142</v>
      </c>
      <c r="F65" s="3" t="s">
        <v>346</v>
      </c>
      <c r="G65" t="s">
        <v>436</v>
      </c>
      <c r="H65" t="s">
        <v>437</v>
      </c>
      <c r="I65">
        <v>5</v>
      </c>
      <c r="J65">
        <v>5</v>
      </c>
      <c r="K65">
        <v>1</v>
      </c>
      <c r="M65" t="s">
        <v>2399</v>
      </c>
      <c r="O65" t="str">
        <f t="shared" si="0"/>
        <v>{"type": "","name": "Mychaell","tonnage": "10","owners": "Thomas Davie","master": "John Davye","mariners_per_vessel": "5","boys": "1","fishermen_per_vessel": "","notes": ""}</v>
      </c>
    </row>
    <row r="66" spans="1:15" x14ac:dyDescent="0.25">
      <c r="A66">
        <v>65</v>
      </c>
      <c r="B66">
        <v>14</v>
      </c>
      <c r="C66" t="str">
        <f>VLOOKUP(B66,Places!A:E,5)</f>
        <v>Cobbe of Lyme</v>
      </c>
      <c r="E66" t="s">
        <v>438</v>
      </c>
      <c r="F66" s="3" t="s">
        <v>149</v>
      </c>
      <c r="G66" t="s">
        <v>439</v>
      </c>
      <c r="H66" t="s">
        <v>439</v>
      </c>
      <c r="I66">
        <v>4</v>
      </c>
      <c r="J66">
        <v>4</v>
      </c>
      <c r="K66">
        <v>1</v>
      </c>
      <c r="M66" t="s">
        <v>2399</v>
      </c>
      <c r="O66" t="str">
        <f t="shared" si="0"/>
        <v>{"type": "","name": "Grace of God","tonnage": "8","owners": "James Huckwell","master": "James Huckwell","mariners_per_vessel": "4","boys": "1","fishermen_per_vessel": "","notes": ""}</v>
      </c>
    </row>
    <row r="67" spans="1:15" x14ac:dyDescent="0.25">
      <c r="A67">
        <v>66</v>
      </c>
      <c r="B67">
        <v>15</v>
      </c>
      <c r="C67" t="str">
        <f>VLOOKUP(B67,Places!A:E,5)</f>
        <v>Yepemouth, Charmouth, Chidioksmouth</v>
      </c>
      <c r="E67" t="s">
        <v>448</v>
      </c>
      <c r="F67" s="3" t="s">
        <v>136</v>
      </c>
      <c r="G67" t="s">
        <v>449</v>
      </c>
      <c r="H67" t="s">
        <v>201</v>
      </c>
      <c r="I67">
        <v>5</v>
      </c>
      <c r="J67">
        <v>5</v>
      </c>
      <c r="K67">
        <v>1</v>
      </c>
      <c r="M67" t="s">
        <v>2399</v>
      </c>
      <c r="O67" t="str">
        <f t="shared" ref="O67:O130" si="1">_xlfn.CONCAT("{",_xlfn.CONCAT("""type"": """,D67,""","),_xlfn.CONCAT("""name"": """,E67,""","),_xlfn.CONCAT("""tonnage"": """,F67,""","),_xlfn.CONCAT("""owners"": """,G67,""","),_xlfn.CONCAT("""master"": """,H67,""","),_xlfn.CONCAT("""mariners_per_vessel"": """,J67,""","),_xlfn.CONCAT("""boys"": """,K67,""","),_xlfn.CONCAT("""fishermen_per_vessel"": """,M67,""","),_xlfn.CONCAT("""notes"": """,N67,""""),"}")</f>
        <v>{"type": "","name": "Stephen","tonnage": "18","owners": "John Stevens*","master": "*","mariners_per_vessel": "5","boys": "1","fishermen_per_vessel": "","notes": ""}</v>
      </c>
    </row>
    <row r="68" spans="1:15" x14ac:dyDescent="0.25">
      <c r="A68">
        <v>67</v>
      </c>
      <c r="B68">
        <v>15</v>
      </c>
      <c r="C68" t="str">
        <f>VLOOKUP(B68,Places!A:E,5)</f>
        <v>Yepemouth, Charmouth, Chidioksmouth</v>
      </c>
      <c r="E68" t="s">
        <v>194</v>
      </c>
      <c r="F68" s="3" t="s">
        <v>149</v>
      </c>
      <c r="G68" t="s">
        <v>450</v>
      </c>
      <c r="H68" t="s">
        <v>451</v>
      </c>
      <c r="I68">
        <v>3</v>
      </c>
      <c r="J68">
        <v>3</v>
      </c>
      <c r="K68">
        <v>1</v>
      </c>
      <c r="M68" t="s">
        <v>2399</v>
      </c>
      <c r="O68" t="str">
        <f t="shared" si="1"/>
        <v>{"type": "","name": "Edward","tonnage": "8","owners": "Stephen Lymbrye","master": "Roger Lymbrye","mariners_per_vessel": "3","boys": "1","fishermen_per_vessel": "","notes": ""}</v>
      </c>
    </row>
    <row r="69" spans="1:15" x14ac:dyDescent="0.25">
      <c r="A69">
        <v>68</v>
      </c>
      <c r="B69">
        <v>15</v>
      </c>
      <c r="C69" t="str">
        <f>VLOOKUP(B69,Places!A:E,5)</f>
        <v>Yepemouth, Charmouth, Chidioksmouth</v>
      </c>
      <c r="E69" t="s">
        <v>452</v>
      </c>
      <c r="F69" s="3" t="s">
        <v>156</v>
      </c>
      <c r="G69" t="s">
        <v>453</v>
      </c>
      <c r="H69" t="s">
        <v>454</v>
      </c>
      <c r="I69">
        <v>3</v>
      </c>
      <c r="J69">
        <v>3</v>
      </c>
      <c r="K69">
        <v>1</v>
      </c>
      <c r="M69" t="s">
        <v>2399</v>
      </c>
      <c r="O69" t="str">
        <f t="shared" si="1"/>
        <v>{"type": "","name": "Jhesus","tonnage": "7","owners": "Stephen Guppey, William Rockey","master": "William James","mariners_per_vessel": "3","boys": "1","fishermen_per_vessel": "","notes": ""}</v>
      </c>
    </row>
    <row r="70" spans="1:15" x14ac:dyDescent="0.25">
      <c r="A70">
        <v>69</v>
      </c>
      <c r="B70">
        <v>15</v>
      </c>
      <c r="C70" t="str">
        <f>VLOOKUP(B70,Places!A:E,5)</f>
        <v>Yepemouth, Charmouth, Chidioksmouth</v>
      </c>
      <c r="E70" t="s">
        <v>455</v>
      </c>
      <c r="F70" s="3" t="s">
        <v>156</v>
      </c>
      <c r="G70" t="s">
        <v>456</v>
      </c>
      <c r="H70" t="s">
        <v>456</v>
      </c>
      <c r="I70">
        <v>3</v>
      </c>
      <c r="J70">
        <v>3</v>
      </c>
      <c r="K70">
        <v>1</v>
      </c>
      <c r="M70" t="s">
        <v>2399</v>
      </c>
      <c r="O70" t="str">
        <f t="shared" si="1"/>
        <v>{"type": "","name": "Mathewe","tonnage": "7","owners": "John James","master": "John James","mariners_per_vessel": "3","boys": "1","fishermen_per_vessel": "","notes": ""}</v>
      </c>
    </row>
    <row r="71" spans="1:15" x14ac:dyDescent="0.25">
      <c r="A71">
        <v>70</v>
      </c>
      <c r="B71">
        <v>15</v>
      </c>
      <c r="C71" t="str">
        <f>VLOOKUP(B71,Places!A:E,5)</f>
        <v>Yepemouth, Charmouth, Chidioksmouth</v>
      </c>
      <c r="E71" t="s">
        <v>457</v>
      </c>
      <c r="F71" s="3" t="s">
        <v>156</v>
      </c>
      <c r="G71" t="s">
        <v>458</v>
      </c>
      <c r="H71" t="s">
        <v>458</v>
      </c>
      <c r="I71">
        <v>3</v>
      </c>
      <c r="J71">
        <v>3</v>
      </c>
      <c r="K71">
        <v>1</v>
      </c>
      <c r="M71" t="s">
        <v>2399</v>
      </c>
      <c r="O71" t="str">
        <f t="shared" si="1"/>
        <v>{"type": "","name": "Leonord","tonnage": "7","owners": "Thomas Lymbrie","master": "Thomas Lymbrie","mariners_per_vessel": "3","boys": "1","fishermen_per_vessel": "","notes": ""}</v>
      </c>
    </row>
    <row r="72" spans="1:15" x14ac:dyDescent="0.25">
      <c r="A72">
        <v>71</v>
      </c>
      <c r="B72">
        <v>15</v>
      </c>
      <c r="C72" t="str">
        <f>VLOOKUP(B72,Places!A:E,5)</f>
        <v>Yepemouth, Charmouth, Chidioksmouth</v>
      </c>
      <c r="E72" t="s">
        <v>460</v>
      </c>
      <c r="F72" s="3" t="s">
        <v>346</v>
      </c>
      <c r="G72" t="s">
        <v>459</v>
      </c>
      <c r="H72" t="s">
        <v>459</v>
      </c>
      <c r="I72">
        <v>4</v>
      </c>
      <c r="J72">
        <v>4</v>
      </c>
      <c r="K72">
        <v>1</v>
      </c>
      <c r="M72" t="s">
        <v>2399</v>
      </c>
      <c r="O72" t="str">
        <f t="shared" si="1"/>
        <v>{"type": "","name": "Katheryn","tonnage": "10","owners": "Sym Mylle","master": "Sym Mylle","mariners_per_vessel": "4","boys": "1","fishermen_per_vessel": "","notes": ""}</v>
      </c>
    </row>
    <row r="73" spans="1:15" x14ac:dyDescent="0.25">
      <c r="A73">
        <v>72</v>
      </c>
      <c r="B73">
        <v>15</v>
      </c>
      <c r="C73" t="str">
        <f>VLOOKUP(B73,Places!A:E,5)</f>
        <v>Yepemouth, Charmouth, Chidioksmouth</v>
      </c>
      <c r="E73" t="s">
        <v>461</v>
      </c>
      <c r="F73" s="3" t="s">
        <v>160</v>
      </c>
      <c r="G73" t="s">
        <v>462</v>
      </c>
      <c r="H73" t="s">
        <v>462</v>
      </c>
      <c r="I73">
        <v>3</v>
      </c>
      <c r="J73">
        <v>3</v>
      </c>
      <c r="K73">
        <v>1</v>
      </c>
      <c r="M73" t="s">
        <v>2399</v>
      </c>
      <c r="O73" t="str">
        <f t="shared" si="1"/>
        <v>{"type": "","name": "Bastyan","tonnage": "6","owners": "John Mylles","master": "John Mylles","mariners_per_vessel": "3","boys": "1","fishermen_per_vessel": "","notes": ""}</v>
      </c>
    </row>
    <row r="74" spans="1:15" x14ac:dyDescent="0.25">
      <c r="A74">
        <v>73</v>
      </c>
      <c r="B74">
        <v>15</v>
      </c>
      <c r="C74" t="str">
        <f>VLOOKUP(B74,Places!A:E,5)</f>
        <v>Yepemouth, Charmouth, Chidioksmouth</v>
      </c>
      <c r="E74" t="s">
        <v>399</v>
      </c>
      <c r="F74" s="3" t="s">
        <v>346</v>
      </c>
      <c r="G74" t="s">
        <v>463</v>
      </c>
      <c r="H74" t="s">
        <v>463</v>
      </c>
      <c r="I74">
        <v>4</v>
      </c>
      <c r="J74">
        <v>4</v>
      </c>
      <c r="K74">
        <v>1</v>
      </c>
      <c r="M74" t="s">
        <v>2399</v>
      </c>
      <c r="O74" t="str">
        <f t="shared" si="1"/>
        <v>{"type": "","name": "Christopher","tonnage": "10","owners": "James Barne","master": "James Barne","mariners_per_vessel": "4","boys": "1","fishermen_per_vessel": "","notes": ""}</v>
      </c>
    </row>
    <row r="75" spans="1:15" x14ac:dyDescent="0.25">
      <c r="A75">
        <v>74</v>
      </c>
      <c r="B75">
        <v>15</v>
      </c>
      <c r="C75" t="str">
        <f>VLOOKUP(B75,Places!A:E,5)</f>
        <v>Yepemouth, Charmouth, Chidioksmouth</v>
      </c>
      <c r="E75" t="s">
        <v>464</v>
      </c>
      <c r="F75" s="3" t="s">
        <v>404</v>
      </c>
      <c r="G75" t="s">
        <v>465</v>
      </c>
      <c r="H75" t="s">
        <v>465</v>
      </c>
      <c r="I75">
        <v>3</v>
      </c>
      <c r="J75">
        <v>3</v>
      </c>
      <c r="K75">
        <v>1</v>
      </c>
      <c r="M75" t="s">
        <v>2399</v>
      </c>
      <c r="O75" t="str">
        <f t="shared" si="1"/>
        <v>{"type": "","name": "Leonard Hownsell","tonnage": "5","owners": "John Hownsell","master": "John Hownsell","mariners_per_vessel": "3","boys": "1","fishermen_per_vessel": "","notes": ""}</v>
      </c>
    </row>
    <row r="76" spans="1:15" x14ac:dyDescent="0.25">
      <c r="A76">
        <v>75</v>
      </c>
      <c r="B76">
        <v>15</v>
      </c>
      <c r="C76" t="str">
        <f>VLOOKUP(B76,Places!A:E,5)</f>
        <v>Yepemouth, Charmouth, Chidioksmouth</v>
      </c>
      <c r="E76" t="s">
        <v>132</v>
      </c>
      <c r="F76" s="3" t="s">
        <v>163</v>
      </c>
      <c r="G76" t="s">
        <v>466</v>
      </c>
      <c r="H76" t="s">
        <v>466</v>
      </c>
      <c r="I76">
        <v>3</v>
      </c>
      <c r="J76">
        <v>3</v>
      </c>
      <c r="K76">
        <v>1</v>
      </c>
      <c r="M76" t="s">
        <v>2399</v>
      </c>
      <c r="O76" t="str">
        <f t="shared" si="1"/>
        <v>{"type": "","name": "Mary James","tonnage": "4","owners": "John Cooke","master": "John Cooke","mariners_per_vessel": "3","boys": "1","fishermen_per_vessel": "","notes": ""}</v>
      </c>
    </row>
    <row r="77" spans="1:15" x14ac:dyDescent="0.25">
      <c r="A77">
        <v>76</v>
      </c>
      <c r="B77">
        <v>16</v>
      </c>
      <c r="C77" t="str">
        <f>VLOOKUP(B77,Places!A:E,5)</f>
        <v>Hartlepool</v>
      </c>
      <c r="E77" t="s">
        <v>159</v>
      </c>
      <c r="F77" s="3" t="s">
        <v>96</v>
      </c>
      <c r="G77" t="s">
        <v>480</v>
      </c>
      <c r="J77" t="s">
        <v>2399</v>
      </c>
      <c r="M77" t="s">
        <v>2399</v>
      </c>
      <c r="O77" t="str">
        <f t="shared" si="1"/>
        <v>{"type": "","name": "Peter","tonnage": "30","owners": "John Browne, George Smyth","master": "","mariners_per_vessel": "","boys": "","fishermen_per_vessel": "","notes": ""}</v>
      </c>
    </row>
    <row r="78" spans="1:15" x14ac:dyDescent="0.25">
      <c r="A78">
        <v>77</v>
      </c>
      <c r="B78">
        <v>16</v>
      </c>
      <c r="C78" t="str">
        <f>VLOOKUP(B78,Places!A:E,5)</f>
        <v>Hartlepool</v>
      </c>
      <c r="F78" s="3" t="s">
        <v>387</v>
      </c>
      <c r="J78" t="s">
        <v>2399</v>
      </c>
      <c r="M78" t="s">
        <v>2399</v>
      </c>
      <c r="O78" t="str">
        <f t="shared" si="1"/>
        <v>{"type": "","name": "","tonnage": "2","owners": "","master": "","mariners_per_vessel": "","boys": "","fishermen_per_vessel": "","notes": ""}</v>
      </c>
    </row>
    <row r="79" spans="1:15" x14ac:dyDescent="0.25">
      <c r="A79">
        <v>78</v>
      </c>
      <c r="B79">
        <v>16</v>
      </c>
      <c r="C79" t="str">
        <f>VLOOKUP(B79,Places!A:E,5)</f>
        <v>Hartlepool</v>
      </c>
      <c r="F79" s="3" t="s">
        <v>387</v>
      </c>
      <c r="J79" t="s">
        <v>2399</v>
      </c>
      <c r="M79" t="s">
        <v>2399</v>
      </c>
      <c r="O79" t="str">
        <f t="shared" si="1"/>
        <v>{"type": "","name": "","tonnage": "2","owners": "","master": "","mariners_per_vessel": "","boys": "","fishermen_per_vessel": "","notes": ""}</v>
      </c>
    </row>
    <row r="80" spans="1:15" x14ac:dyDescent="0.25">
      <c r="A80">
        <v>79</v>
      </c>
      <c r="B80">
        <v>16</v>
      </c>
      <c r="C80" t="str">
        <f>VLOOKUP(B80,Places!A:E,5)</f>
        <v>Hartlepool</v>
      </c>
      <c r="F80" s="3" t="s">
        <v>387</v>
      </c>
      <c r="J80" t="s">
        <v>2399</v>
      </c>
      <c r="M80" t="s">
        <v>2399</v>
      </c>
      <c r="O80" t="str">
        <f t="shared" si="1"/>
        <v>{"type": "","name": "","tonnage": "2","owners": "","master": "","mariners_per_vessel": "","boys": "","fishermen_per_vessel": "","notes": ""}</v>
      </c>
    </row>
    <row r="81" spans="1:15" x14ac:dyDescent="0.25">
      <c r="A81">
        <v>80</v>
      </c>
      <c r="B81">
        <v>16</v>
      </c>
      <c r="C81" t="str">
        <f>VLOOKUP(B81,Places!A:E,5)</f>
        <v>Hartlepool</v>
      </c>
      <c r="F81" s="3" t="s">
        <v>387</v>
      </c>
      <c r="J81" t="s">
        <v>2399</v>
      </c>
      <c r="M81" t="s">
        <v>2399</v>
      </c>
      <c r="O81" t="str">
        <f t="shared" si="1"/>
        <v>{"type": "","name": "","tonnage": "2","owners": "","master": "","mariners_per_vessel": "","boys": "","fishermen_per_vessel": "","notes": ""}</v>
      </c>
    </row>
    <row r="82" spans="1:15" x14ac:dyDescent="0.25">
      <c r="A82">
        <v>81</v>
      </c>
      <c r="B82">
        <v>16</v>
      </c>
      <c r="C82" t="str">
        <f>VLOOKUP(B82,Places!A:E,5)</f>
        <v>Hartlepool</v>
      </c>
      <c r="F82" s="3" t="s">
        <v>387</v>
      </c>
      <c r="J82" t="s">
        <v>2399</v>
      </c>
      <c r="M82" t="s">
        <v>2399</v>
      </c>
      <c r="O82" t="str">
        <f t="shared" si="1"/>
        <v>{"type": "","name": "","tonnage": "2","owners": "","master": "","mariners_per_vessel": "","boys": "","fishermen_per_vessel": "","notes": ""}</v>
      </c>
    </row>
    <row r="83" spans="1:15" x14ac:dyDescent="0.25">
      <c r="A83">
        <v>82</v>
      </c>
      <c r="B83">
        <v>20</v>
      </c>
      <c r="C83" t="str">
        <f>VLOOKUP(B83,Places!A:E,5)</f>
        <v>South Shields</v>
      </c>
      <c r="E83" t="s">
        <v>2257</v>
      </c>
      <c r="F83" s="3" t="s">
        <v>485</v>
      </c>
      <c r="G83" t="s">
        <v>2258</v>
      </c>
      <c r="J83" t="s">
        <v>2399</v>
      </c>
      <c r="M83" t="s">
        <v>2399</v>
      </c>
      <c r="O83" t="str">
        <f t="shared" si="1"/>
        <v>{"type": "","name": "Uswen","tonnage": "36","owners": "John Bowmaker","master": "","mariners_per_vessel": "","boys": "","fishermen_per_vessel": "","notes": ""}</v>
      </c>
    </row>
    <row r="84" spans="1:15" x14ac:dyDescent="0.25">
      <c r="A84">
        <v>83</v>
      </c>
      <c r="B84">
        <v>20</v>
      </c>
      <c r="C84" t="str">
        <f>VLOOKUP(B84,Places!A:E,5)</f>
        <v>South Shields</v>
      </c>
      <c r="E84" t="s">
        <v>194</v>
      </c>
      <c r="F84" s="3" t="s">
        <v>485</v>
      </c>
      <c r="G84" t="s">
        <v>488</v>
      </c>
      <c r="J84" t="s">
        <v>2399</v>
      </c>
      <c r="M84" t="s">
        <v>2399</v>
      </c>
      <c r="O84" t="str">
        <f t="shared" si="1"/>
        <v>{"type": "","name": "Edward","tonnage": "36","owners": "William Lawson, Edward Kytchyn","master": "","mariners_per_vessel": "","boys": "","fishermen_per_vessel": "","notes": ""}</v>
      </c>
    </row>
    <row r="85" spans="1:15" x14ac:dyDescent="0.25">
      <c r="A85">
        <v>84</v>
      </c>
      <c r="B85">
        <v>20</v>
      </c>
      <c r="C85" t="str">
        <f>VLOOKUP(B85,Places!A:E,5)</f>
        <v>South Shields</v>
      </c>
      <c r="E85" t="s">
        <v>166</v>
      </c>
      <c r="F85" s="3" t="s">
        <v>486</v>
      </c>
      <c r="G85" t="s">
        <v>488</v>
      </c>
      <c r="J85" t="s">
        <v>2399</v>
      </c>
      <c r="M85" t="s">
        <v>2399</v>
      </c>
      <c r="O85" t="str">
        <f t="shared" si="1"/>
        <v>{"type": "","name": "John","tonnage": "44","owners": "William Lawson, Edward Kytchyn","master": "","mariners_per_vessel": "","boys": "","fishermen_per_vessel": "","notes": ""}</v>
      </c>
    </row>
    <row r="86" spans="1:15" x14ac:dyDescent="0.25">
      <c r="A86">
        <v>85</v>
      </c>
      <c r="B86">
        <v>102</v>
      </c>
      <c r="C86" t="str">
        <f>VLOOKUP(B86,Places!A:E,5)</f>
        <v>Southampton</v>
      </c>
      <c r="D86" t="s">
        <v>705</v>
      </c>
      <c r="E86" t="s">
        <v>686</v>
      </c>
      <c r="F86" s="3" t="s">
        <v>346</v>
      </c>
      <c r="G86" t="s">
        <v>685</v>
      </c>
      <c r="H86" t="s">
        <v>685</v>
      </c>
      <c r="J86" t="s">
        <v>2399</v>
      </c>
      <c r="M86" t="s">
        <v>2399</v>
      </c>
      <c r="O86" t="str">
        <f t="shared" si="1"/>
        <v>{"type": "barque or balinger","name": "Anne","tonnage": "10","owners": "Thomas Grysten","master": "Thomas Grysten","mariners_per_vessel": "","boys": "","fishermen_per_vessel": "","notes": ""}</v>
      </c>
    </row>
    <row r="87" spans="1:15" x14ac:dyDescent="0.25">
      <c r="A87">
        <v>86</v>
      </c>
      <c r="B87">
        <v>102</v>
      </c>
      <c r="C87" t="str">
        <f>VLOOKUP(B87,Places!A:E,5)</f>
        <v>Southampton</v>
      </c>
      <c r="D87" t="s">
        <v>705</v>
      </c>
      <c r="E87" t="s">
        <v>690</v>
      </c>
      <c r="F87" s="3" t="s">
        <v>128</v>
      </c>
      <c r="G87" t="s">
        <v>687</v>
      </c>
      <c r="H87" t="s">
        <v>687</v>
      </c>
      <c r="J87" t="s">
        <v>2399</v>
      </c>
      <c r="M87" t="s">
        <v>2399</v>
      </c>
      <c r="O87" t="str">
        <f t="shared" si="1"/>
        <v>{"type": "barque or balinger","name": "Elizabethe","tonnage": "12","owners": "Owen Symons","master": "Owen Symons","mariners_per_vessel": "","boys": "","fishermen_per_vessel": "","notes": ""}</v>
      </c>
    </row>
    <row r="88" spans="1:15" x14ac:dyDescent="0.25">
      <c r="A88">
        <v>87</v>
      </c>
      <c r="B88">
        <v>102</v>
      </c>
      <c r="C88" t="str">
        <f>VLOOKUP(B88,Places!A:E,5)</f>
        <v>Southampton</v>
      </c>
      <c r="D88" t="s">
        <v>705</v>
      </c>
      <c r="E88" t="s">
        <v>690</v>
      </c>
      <c r="F88" s="3" t="s">
        <v>379</v>
      </c>
      <c r="G88" t="s">
        <v>689</v>
      </c>
      <c r="H88" t="s">
        <v>689</v>
      </c>
      <c r="J88" t="s">
        <v>2399</v>
      </c>
      <c r="M88" t="s">
        <v>2399</v>
      </c>
      <c r="O88" t="str">
        <f t="shared" si="1"/>
        <v>{"type": "barque or balinger","name": "Elizabethe","tonnage": "16","owners": "Nicholas Roche","master": "Nicholas Roche","mariners_per_vessel": "","boys": "","fishermen_per_vessel": "","notes": ""}</v>
      </c>
    </row>
    <row r="89" spans="1:15" x14ac:dyDescent="0.25">
      <c r="A89">
        <v>88</v>
      </c>
      <c r="B89">
        <v>102</v>
      </c>
      <c r="C89" t="str">
        <f>VLOOKUP(B89,Places!A:E,5)</f>
        <v>Southampton</v>
      </c>
      <c r="D89" t="s">
        <v>705</v>
      </c>
      <c r="E89" t="s">
        <v>166</v>
      </c>
      <c r="F89" s="3" t="s">
        <v>346</v>
      </c>
      <c r="G89" t="s">
        <v>691</v>
      </c>
      <c r="H89" t="s">
        <v>692</v>
      </c>
      <c r="J89" t="s">
        <v>2399</v>
      </c>
      <c r="M89" t="s">
        <v>2399</v>
      </c>
      <c r="O89" t="str">
        <f t="shared" si="1"/>
        <v>{"type": "barque or balinger","name": "John","tonnage": "10","owners": "Richard Grene, Owen Symons","master": "John Kinning","mariners_per_vessel": "","boys": "","fishermen_per_vessel": "","notes": ""}</v>
      </c>
    </row>
    <row r="90" spans="1:15" x14ac:dyDescent="0.25">
      <c r="A90">
        <v>89</v>
      </c>
      <c r="B90">
        <v>102</v>
      </c>
      <c r="C90" t="str">
        <f>VLOOKUP(B90,Places!A:E,5)</f>
        <v>Southampton</v>
      </c>
      <c r="D90" t="s">
        <v>705</v>
      </c>
      <c r="E90" t="s">
        <v>500</v>
      </c>
      <c r="F90" s="3" t="s">
        <v>136</v>
      </c>
      <c r="G90" t="s">
        <v>693</v>
      </c>
      <c r="H90" t="s">
        <v>693</v>
      </c>
      <c r="J90" t="s">
        <v>2399</v>
      </c>
      <c r="M90" t="s">
        <v>2399</v>
      </c>
      <c r="O90" t="str">
        <f t="shared" si="1"/>
        <v>{"type": "barque or balinger","name": "James","tonnage": "18","owners": "William Game","master": "William Game","mariners_per_vessel": "","boys": "","fishermen_per_vessel": "","notes": ""}</v>
      </c>
    </row>
    <row r="91" spans="1:15" x14ac:dyDescent="0.25">
      <c r="A91">
        <v>90</v>
      </c>
      <c r="B91">
        <v>102</v>
      </c>
      <c r="C91" t="str">
        <f>VLOOKUP(B91,Places!A:E,5)</f>
        <v>Southampton</v>
      </c>
      <c r="D91" t="s">
        <v>705</v>
      </c>
      <c r="E91" t="s">
        <v>695</v>
      </c>
      <c r="F91" s="3" t="s">
        <v>379</v>
      </c>
      <c r="G91" t="s">
        <v>694</v>
      </c>
      <c r="H91" t="s">
        <v>696</v>
      </c>
      <c r="J91" t="s">
        <v>2399</v>
      </c>
      <c r="M91" t="s">
        <v>2399</v>
      </c>
      <c r="O91" t="str">
        <f t="shared" si="1"/>
        <v>{"type": "barque or balinger","name": "Trinite","tonnage": "16","owners": "John le Favre","master": "John Parson","mariners_per_vessel": "","boys": "","fishermen_per_vessel": "","notes": ""}</v>
      </c>
    </row>
    <row r="92" spans="1:15" x14ac:dyDescent="0.25">
      <c r="A92">
        <v>91</v>
      </c>
      <c r="B92">
        <v>102</v>
      </c>
      <c r="C92" t="str">
        <f>VLOOKUP(B92,Places!A:E,5)</f>
        <v>Southampton</v>
      </c>
      <c r="D92" t="s">
        <v>705</v>
      </c>
      <c r="E92" t="s">
        <v>698</v>
      </c>
      <c r="F92" s="3" t="s">
        <v>107</v>
      </c>
      <c r="G92" t="s">
        <v>697</v>
      </c>
      <c r="H92" t="s">
        <v>699</v>
      </c>
      <c r="J92" t="s">
        <v>2399</v>
      </c>
      <c r="M92" t="s">
        <v>2399</v>
      </c>
      <c r="O92" t="str">
        <f t="shared" si="1"/>
        <v>{"type": "barque or balinger","name": "Anne Bonaventure","tonnage": "20","owners": "John Errington, Thomas Lucke","master": "William Mundaye","mariners_per_vessel": "","boys": "","fishermen_per_vessel": "","notes": ""}</v>
      </c>
    </row>
    <row r="93" spans="1:15" x14ac:dyDescent="0.25">
      <c r="A93">
        <v>92</v>
      </c>
      <c r="B93">
        <v>102</v>
      </c>
      <c r="C93" t="str">
        <f>VLOOKUP(B93,Places!A:E,5)</f>
        <v>Southampton</v>
      </c>
      <c r="D93" t="s">
        <v>705</v>
      </c>
      <c r="E93" t="s">
        <v>203</v>
      </c>
      <c r="F93" s="3" t="s">
        <v>149</v>
      </c>
      <c r="G93" t="s">
        <v>700</v>
      </c>
      <c r="J93" t="s">
        <v>2399</v>
      </c>
      <c r="M93" t="s">
        <v>2399</v>
      </c>
      <c r="O93" t="str">
        <f t="shared" si="1"/>
        <v>{"type": "barque or balinger","name": "Robert","tonnage": "8","owners": "Robert Crosse","master": "","mariners_per_vessel": "","boys": "","fishermen_per_vessel": "","notes": ""}</v>
      </c>
    </row>
    <row r="94" spans="1:15" x14ac:dyDescent="0.25">
      <c r="A94">
        <v>93</v>
      </c>
      <c r="B94">
        <v>102</v>
      </c>
      <c r="C94" t="str">
        <f>VLOOKUP(B94,Places!A:E,5)</f>
        <v>Southampton</v>
      </c>
      <c r="D94" t="s">
        <v>701</v>
      </c>
      <c r="E94" t="s">
        <v>203</v>
      </c>
      <c r="F94" s="3" t="s">
        <v>379</v>
      </c>
      <c r="G94" t="s">
        <v>687</v>
      </c>
      <c r="J94" t="s">
        <v>2399</v>
      </c>
      <c r="M94" t="s">
        <v>2399</v>
      </c>
      <c r="O94" t="str">
        <f t="shared" si="1"/>
        <v>{"type": "lighter","name": "Robert","tonnage": "16","owners": "Owen Symons","master": "","mariners_per_vessel": "","boys": "","fishermen_per_vessel": "","notes": ""}</v>
      </c>
    </row>
    <row r="95" spans="1:15" x14ac:dyDescent="0.25">
      <c r="A95">
        <v>94</v>
      </c>
      <c r="B95">
        <v>102</v>
      </c>
      <c r="C95" t="str">
        <f>VLOOKUP(B95,Places!A:E,5)</f>
        <v>Southampton</v>
      </c>
      <c r="D95" t="s">
        <v>701</v>
      </c>
      <c r="E95" t="s">
        <v>703</v>
      </c>
      <c r="F95" s="3" t="s">
        <v>128</v>
      </c>
      <c r="G95" t="s">
        <v>702</v>
      </c>
      <c r="J95" t="s">
        <v>2399</v>
      </c>
      <c r="M95" t="s">
        <v>2399</v>
      </c>
      <c r="O95" t="str">
        <f t="shared" si="1"/>
        <v>{"type": "lighter","name": "Galivas","tonnage": "12","owners": "John Parson, John Northe","master": "","mariners_per_vessel": "","boys": "","fishermen_per_vessel": "","notes": ""}</v>
      </c>
    </row>
    <row r="96" spans="1:15" x14ac:dyDescent="0.25">
      <c r="A96">
        <v>95</v>
      </c>
      <c r="B96">
        <v>102</v>
      </c>
      <c r="C96" t="str">
        <f>VLOOKUP(B96,Places!A:E,5)</f>
        <v>Southampton</v>
      </c>
      <c r="D96" t="s">
        <v>701</v>
      </c>
      <c r="E96" t="s">
        <v>704</v>
      </c>
      <c r="F96" s="3" t="s">
        <v>379</v>
      </c>
      <c r="G96" t="s">
        <v>693</v>
      </c>
      <c r="J96" t="s">
        <v>2399</v>
      </c>
      <c r="M96" t="s">
        <v>2399</v>
      </c>
      <c r="O96" t="str">
        <f t="shared" si="1"/>
        <v>{"type": "lighter","name": "Marye","tonnage": "16","owners": "William Game","master": "","mariners_per_vessel": "","boys": "","fishermen_per_vessel": "","notes": ""}</v>
      </c>
    </row>
    <row r="97" spans="1:15" x14ac:dyDescent="0.25">
      <c r="A97">
        <v>96</v>
      </c>
      <c r="B97">
        <v>103</v>
      </c>
      <c r="C97" t="str">
        <f>VLOOKUP(B97,Places!A:E,5)</f>
        <v>Emsworth</v>
      </c>
      <c r="D97" t="s">
        <v>714</v>
      </c>
      <c r="E97" t="s">
        <v>716</v>
      </c>
      <c r="F97" s="3" t="s">
        <v>387</v>
      </c>
      <c r="G97" t="s">
        <v>715</v>
      </c>
      <c r="J97" t="s">
        <v>2399</v>
      </c>
      <c r="M97" t="s">
        <v>2399</v>
      </c>
      <c r="O97" t="str">
        <f t="shared" si="1"/>
        <v>{"type": "cock","name": "Johanne Yoman","tonnage": "2","owners": "John Sprigge","master": "","mariners_per_vessel": "","boys": "","fishermen_per_vessel": "","notes": ""}</v>
      </c>
    </row>
    <row r="98" spans="1:15" x14ac:dyDescent="0.25">
      <c r="A98">
        <v>97</v>
      </c>
      <c r="B98">
        <v>103</v>
      </c>
      <c r="C98" t="str">
        <f>VLOOKUP(B98,Places!A:E,5)</f>
        <v>Emsworth</v>
      </c>
      <c r="D98" t="s">
        <v>714</v>
      </c>
      <c r="E98" t="s">
        <v>718</v>
      </c>
      <c r="F98" s="3" t="s">
        <v>403</v>
      </c>
      <c r="G98" t="s">
        <v>717</v>
      </c>
      <c r="J98" t="s">
        <v>2399</v>
      </c>
      <c r="M98" t="s">
        <v>2399</v>
      </c>
      <c r="O98" t="str">
        <f t="shared" si="1"/>
        <v>{"type": "cock","name": "Johanne","tonnage": "3","owners": "Henry Smiddon, Iliver Winter","master": "","mariners_per_vessel": "","boys": "","fishermen_per_vessel": "","notes": ""}</v>
      </c>
    </row>
    <row r="99" spans="1:15" x14ac:dyDescent="0.25">
      <c r="A99">
        <v>98</v>
      </c>
      <c r="B99">
        <v>103</v>
      </c>
      <c r="C99" t="str">
        <f>VLOOKUP(B99,Places!A:E,5)</f>
        <v>Emsworth</v>
      </c>
      <c r="D99" t="s">
        <v>714</v>
      </c>
      <c r="E99" t="s">
        <v>718</v>
      </c>
      <c r="F99" s="3" t="s">
        <v>387</v>
      </c>
      <c r="G99" t="s">
        <v>719</v>
      </c>
      <c r="J99" t="s">
        <v>2399</v>
      </c>
      <c r="M99" t="s">
        <v>2399</v>
      </c>
      <c r="O99" t="str">
        <f t="shared" si="1"/>
        <v>{"type": "cock","name": "Johanne","tonnage": "2","owners": "Richard Hewet sen.","master": "","mariners_per_vessel": "","boys": "","fishermen_per_vessel": "","notes": ""}</v>
      </c>
    </row>
    <row r="100" spans="1:15" x14ac:dyDescent="0.25">
      <c r="A100">
        <v>99</v>
      </c>
      <c r="B100">
        <v>103</v>
      </c>
      <c r="C100" t="str">
        <f>VLOOKUP(B100,Places!A:E,5)</f>
        <v>Emsworth</v>
      </c>
      <c r="D100" t="s">
        <v>714</v>
      </c>
      <c r="E100" t="s">
        <v>721</v>
      </c>
      <c r="F100" s="3" t="s">
        <v>403</v>
      </c>
      <c r="G100" t="s">
        <v>720</v>
      </c>
      <c r="J100" t="s">
        <v>2399</v>
      </c>
      <c r="M100" t="s">
        <v>2399</v>
      </c>
      <c r="O100" t="str">
        <f t="shared" si="1"/>
        <v>{"type": "cock","name": "Isabell","tonnage": "3","owners": "Thomas Godfrye","master": "","mariners_per_vessel": "","boys": "","fishermen_per_vessel": "","notes": ""}</v>
      </c>
    </row>
    <row r="101" spans="1:15" x14ac:dyDescent="0.25">
      <c r="A101">
        <v>100</v>
      </c>
      <c r="B101">
        <v>103</v>
      </c>
      <c r="C101" t="str">
        <f>VLOOKUP(B101,Places!A:E,5)</f>
        <v>Emsworth</v>
      </c>
      <c r="D101" t="s">
        <v>714</v>
      </c>
      <c r="E101" t="s">
        <v>166</v>
      </c>
      <c r="F101" s="3" t="s">
        <v>387</v>
      </c>
      <c r="G101" t="s">
        <v>722</v>
      </c>
      <c r="J101" t="s">
        <v>2399</v>
      </c>
      <c r="M101" t="s">
        <v>2399</v>
      </c>
      <c r="O101" t="str">
        <f t="shared" si="1"/>
        <v>{"type": "cock","name": "John","tonnage": "2","owners": "Clement Halle","master": "","mariners_per_vessel": "","boys": "","fishermen_per_vessel": "","notes": ""}</v>
      </c>
    </row>
    <row r="102" spans="1:15" x14ac:dyDescent="0.25">
      <c r="A102">
        <v>101</v>
      </c>
      <c r="B102">
        <v>103</v>
      </c>
      <c r="C102" t="str">
        <f>VLOOKUP(B102,Places!A:E,5)</f>
        <v>Emsworth</v>
      </c>
      <c r="D102" t="s">
        <v>714</v>
      </c>
      <c r="E102" t="s">
        <v>724</v>
      </c>
      <c r="F102" s="3" t="s">
        <v>355</v>
      </c>
      <c r="G102" t="s">
        <v>723</v>
      </c>
      <c r="J102" t="s">
        <v>2399</v>
      </c>
      <c r="M102" t="s">
        <v>2399</v>
      </c>
      <c r="O102" t="str">
        <f t="shared" si="1"/>
        <v>{"type": "cock","name": "Spigget","tonnage": "1","owners": "John Holloway","master": "","mariners_per_vessel": "","boys": "","fishermen_per_vessel": "","notes": ""}</v>
      </c>
    </row>
    <row r="103" spans="1:15" x14ac:dyDescent="0.25">
      <c r="A103">
        <v>102</v>
      </c>
      <c r="B103">
        <v>103</v>
      </c>
      <c r="C103" t="str">
        <f>VLOOKUP(B103,Places!A:E,5)</f>
        <v>Emsworth</v>
      </c>
      <c r="D103" t="s">
        <v>714</v>
      </c>
      <c r="E103" t="s">
        <v>726</v>
      </c>
      <c r="F103" s="3" t="s">
        <v>355</v>
      </c>
      <c r="G103" t="s">
        <v>725</v>
      </c>
      <c r="J103" t="s">
        <v>2399</v>
      </c>
      <c r="M103" t="s">
        <v>2399</v>
      </c>
      <c r="O103" t="str">
        <f t="shared" si="1"/>
        <v>{"type": "cock","name": "Nycolas","tonnage": "1","owners": "Thomas Stamford","master": "","mariners_per_vessel": "","boys": "","fishermen_per_vessel": "","notes": ""}</v>
      </c>
    </row>
    <row r="104" spans="1:15" x14ac:dyDescent="0.25">
      <c r="A104">
        <v>103</v>
      </c>
      <c r="B104">
        <v>103</v>
      </c>
      <c r="C104" t="str">
        <f>VLOOKUP(B104,Places!A:E,5)</f>
        <v>Emsworth</v>
      </c>
      <c r="D104" t="s">
        <v>714</v>
      </c>
      <c r="E104" t="s">
        <v>159</v>
      </c>
      <c r="F104" s="3" t="s">
        <v>355</v>
      </c>
      <c r="G104" t="s">
        <v>727</v>
      </c>
      <c r="J104" t="s">
        <v>2399</v>
      </c>
      <c r="M104" t="s">
        <v>2399</v>
      </c>
      <c r="O104" t="str">
        <f t="shared" si="1"/>
        <v>{"type": "cock","name": "Peter","tonnage": "1","owners": "Richard Hewet jun.","master": "","mariners_per_vessel": "","boys": "","fishermen_per_vessel": "","notes": ""}</v>
      </c>
    </row>
    <row r="105" spans="1:15" x14ac:dyDescent="0.25">
      <c r="A105">
        <v>104</v>
      </c>
      <c r="B105">
        <v>103</v>
      </c>
      <c r="C105" t="str">
        <f>VLOOKUP(B105,Places!A:E,5)</f>
        <v>Emsworth</v>
      </c>
      <c r="D105" t="s">
        <v>714</v>
      </c>
      <c r="E105" t="s">
        <v>729</v>
      </c>
      <c r="F105" s="3" t="s">
        <v>355</v>
      </c>
      <c r="G105" t="s">
        <v>728</v>
      </c>
      <c r="J105" t="s">
        <v>2399</v>
      </c>
      <c r="M105" t="s">
        <v>2399</v>
      </c>
      <c r="O105" t="str">
        <f t="shared" si="1"/>
        <v>{"type": "cock","name": "Barnome","tonnage": "1","owners": "John Locke","master": "","mariners_per_vessel": "","boys": "","fishermen_per_vessel": "","notes": ""}</v>
      </c>
    </row>
    <row r="106" spans="1:15" x14ac:dyDescent="0.25">
      <c r="A106">
        <v>105</v>
      </c>
      <c r="B106">
        <v>103</v>
      </c>
      <c r="C106" t="str">
        <f>VLOOKUP(B106,Places!A:E,5)</f>
        <v>Emsworth</v>
      </c>
      <c r="D106" t="s">
        <v>714</v>
      </c>
      <c r="E106" t="s">
        <v>731</v>
      </c>
      <c r="F106" s="3" t="s">
        <v>355</v>
      </c>
      <c r="G106" t="s">
        <v>730</v>
      </c>
      <c r="J106" t="s">
        <v>2399</v>
      </c>
      <c r="M106" t="s">
        <v>2399</v>
      </c>
      <c r="O106" t="str">
        <f t="shared" si="1"/>
        <v>{"type": "cock","name": "Mathiew","tonnage": "1","owners": "Robert Jelyffe","master": "","mariners_per_vessel": "","boys": "","fishermen_per_vessel": "","notes": ""}</v>
      </c>
    </row>
    <row r="107" spans="1:15" x14ac:dyDescent="0.25">
      <c r="A107">
        <v>106</v>
      </c>
      <c r="B107">
        <v>103</v>
      </c>
      <c r="C107" t="str">
        <f>VLOOKUP(B107,Places!A:E,5)</f>
        <v>Emsworth</v>
      </c>
      <c r="D107" t="s">
        <v>714</v>
      </c>
      <c r="E107" t="s">
        <v>500</v>
      </c>
      <c r="F107" s="3" t="s">
        <v>355</v>
      </c>
      <c r="G107" t="s">
        <v>732</v>
      </c>
      <c r="J107" t="s">
        <v>2399</v>
      </c>
      <c r="M107" t="s">
        <v>2399</v>
      </c>
      <c r="O107" t="str">
        <f t="shared" si="1"/>
        <v>{"type": "cock","name": "James","tonnage": "1","owners": "Thomas Williams","master": "","mariners_per_vessel": "","boys": "","fishermen_per_vessel": "","notes": ""}</v>
      </c>
    </row>
    <row r="108" spans="1:15" x14ac:dyDescent="0.25">
      <c r="A108">
        <v>107</v>
      </c>
      <c r="B108">
        <v>104</v>
      </c>
      <c r="C108" t="str">
        <f>VLOOKUP(B108,Places!A:E,5)</f>
        <v>Hayling Island</v>
      </c>
      <c r="D108" t="s">
        <v>714</v>
      </c>
      <c r="E108" t="s">
        <v>188</v>
      </c>
      <c r="F108" s="3" t="s">
        <v>387</v>
      </c>
      <c r="G108" t="s">
        <v>738</v>
      </c>
      <c r="J108" t="s">
        <v>2399</v>
      </c>
      <c r="M108" t="s">
        <v>2399</v>
      </c>
      <c r="O108" t="str">
        <f t="shared" si="1"/>
        <v>{"type": "cock","name": "George","tonnage": "2","owners": "John Croke","master": "","mariners_per_vessel": "","boys": "","fishermen_per_vessel": "","notes": ""}</v>
      </c>
    </row>
    <row r="109" spans="1:15" x14ac:dyDescent="0.25">
      <c r="A109">
        <v>108</v>
      </c>
      <c r="B109">
        <v>104</v>
      </c>
      <c r="C109" t="str">
        <f>VLOOKUP(B109,Places!A:E,5)</f>
        <v>Hayling Island</v>
      </c>
      <c r="D109" t="s">
        <v>714</v>
      </c>
      <c r="E109" t="s">
        <v>159</v>
      </c>
      <c r="F109" s="3" t="s">
        <v>387</v>
      </c>
      <c r="G109" t="s">
        <v>739</v>
      </c>
      <c r="J109" t="s">
        <v>2399</v>
      </c>
      <c r="M109" t="s">
        <v>2399</v>
      </c>
      <c r="O109" t="str">
        <f t="shared" si="1"/>
        <v>{"type": "cock","name": "Peter","tonnage": "2","owners": "Richard Kippe","master": "","mariners_per_vessel": "","boys": "","fishermen_per_vessel": "","notes": ""}</v>
      </c>
    </row>
    <row r="110" spans="1:15" x14ac:dyDescent="0.25">
      <c r="A110">
        <v>109</v>
      </c>
      <c r="B110">
        <v>104</v>
      </c>
      <c r="C110" t="str">
        <f>VLOOKUP(B110,Places!A:E,5)</f>
        <v>Hayling Island</v>
      </c>
      <c r="D110" t="s">
        <v>714</v>
      </c>
      <c r="E110" t="s">
        <v>166</v>
      </c>
      <c r="F110" s="3" t="s">
        <v>355</v>
      </c>
      <c r="G110" t="s">
        <v>740</v>
      </c>
      <c r="J110" t="s">
        <v>2399</v>
      </c>
      <c r="M110" t="s">
        <v>2399</v>
      </c>
      <c r="O110" t="str">
        <f t="shared" si="1"/>
        <v>{"type": "cock","name": "John","tonnage": "1","owners": "Richard Starfilde","master": "","mariners_per_vessel": "","boys": "","fishermen_per_vessel": "","notes": ""}</v>
      </c>
    </row>
    <row r="111" spans="1:15" x14ac:dyDescent="0.25">
      <c r="A111">
        <v>110</v>
      </c>
      <c r="B111">
        <v>104</v>
      </c>
      <c r="C111" t="str">
        <f>VLOOKUP(B111,Places!A:E,5)</f>
        <v>Hayling Island</v>
      </c>
      <c r="D111" t="s">
        <v>714</v>
      </c>
      <c r="E111" t="s">
        <v>743</v>
      </c>
      <c r="F111" s="3" t="s">
        <v>742</v>
      </c>
      <c r="G111" t="s">
        <v>741</v>
      </c>
      <c r="J111" t="s">
        <v>2399</v>
      </c>
      <c r="M111" t="s">
        <v>2399</v>
      </c>
      <c r="O111" t="str">
        <f t="shared" si="1"/>
        <v>{"type": "cock","name": "Hounde","tonnage": "0.5","owners": "Henry Roier","master": "","mariners_per_vessel": "","boys": "","fishermen_per_vessel": "","notes": ""}</v>
      </c>
    </row>
    <row r="112" spans="1:15" x14ac:dyDescent="0.25">
      <c r="A112">
        <v>111</v>
      </c>
      <c r="B112">
        <v>104</v>
      </c>
      <c r="C112" t="str">
        <f>VLOOKUP(B112,Places!A:E,5)</f>
        <v>Hayling Island</v>
      </c>
      <c r="D112" t="s">
        <v>714</v>
      </c>
      <c r="E112" t="s">
        <v>745</v>
      </c>
      <c r="F112" s="3" t="s">
        <v>742</v>
      </c>
      <c r="G112" t="s">
        <v>744</v>
      </c>
      <c r="J112" t="s">
        <v>2399</v>
      </c>
      <c r="M112" t="s">
        <v>2399</v>
      </c>
      <c r="O112" t="str">
        <f t="shared" si="1"/>
        <v>{"type": "cock","name": "Raven","tonnage": "0.5","owners": "Richard Roier","master": "","mariners_per_vessel": "","boys": "","fishermen_per_vessel": "","notes": ""}</v>
      </c>
    </row>
    <row r="113" spans="1:15" x14ac:dyDescent="0.25">
      <c r="A113">
        <v>112</v>
      </c>
      <c r="B113">
        <v>104</v>
      </c>
      <c r="C113" t="str">
        <f>VLOOKUP(B113,Places!A:E,5)</f>
        <v>Hayling Island</v>
      </c>
      <c r="D113" t="s">
        <v>714</v>
      </c>
      <c r="E113" t="s">
        <v>747</v>
      </c>
      <c r="F113" s="3" t="s">
        <v>742</v>
      </c>
      <c r="G113" t="s">
        <v>746</v>
      </c>
      <c r="J113" t="s">
        <v>2399</v>
      </c>
      <c r="M113" t="s">
        <v>2399</v>
      </c>
      <c r="O113" t="str">
        <f t="shared" si="1"/>
        <v>{"type": "cock","name": "Dogge","tonnage": "0.5","owners": "John Boys, Thomas Perin","master": "","mariners_per_vessel": "","boys": "","fishermen_per_vessel": "","notes": ""}</v>
      </c>
    </row>
    <row r="114" spans="1:15" x14ac:dyDescent="0.25">
      <c r="A114">
        <v>113</v>
      </c>
      <c r="B114">
        <v>104</v>
      </c>
      <c r="C114" t="str">
        <f>VLOOKUP(B114,Places!A:E,5)</f>
        <v>Hayling Island</v>
      </c>
      <c r="D114" t="s">
        <v>714</v>
      </c>
      <c r="E114" t="s">
        <v>749</v>
      </c>
      <c r="F114" s="3" t="s">
        <v>742</v>
      </c>
      <c r="G114" t="s">
        <v>748</v>
      </c>
      <c r="J114" t="s">
        <v>2399</v>
      </c>
      <c r="M114" t="s">
        <v>2399</v>
      </c>
      <c r="O114" t="str">
        <f t="shared" si="1"/>
        <v>{"type": "cock","name": "Cocke","tonnage": "0.5","owners": "Richard Biggs sen.","master": "","mariners_per_vessel": "","boys": "","fishermen_per_vessel": "","notes": ""}</v>
      </c>
    </row>
    <row r="115" spans="1:15" x14ac:dyDescent="0.25">
      <c r="A115">
        <v>114</v>
      </c>
      <c r="B115">
        <v>104</v>
      </c>
      <c r="C115" t="str">
        <f>VLOOKUP(B115,Places!A:E,5)</f>
        <v>Hayling Island</v>
      </c>
      <c r="D115" t="s">
        <v>714</v>
      </c>
      <c r="E115" t="s">
        <v>751</v>
      </c>
      <c r="F115" s="3" t="s">
        <v>742</v>
      </c>
      <c r="G115" t="s">
        <v>750</v>
      </c>
      <c r="J115" t="s">
        <v>2399</v>
      </c>
      <c r="M115" t="s">
        <v>2399</v>
      </c>
      <c r="O115" t="str">
        <f t="shared" si="1"/>
        <v>{"type": "cock","name": "Rose","tonnage": "0.5","owners": "Thomas Skarfille","master": "","mariners_per_vessel": "","boys": "","fishermen_per_vessel": "","notes": ""}</v>
      </c>
    </row>
    <row r="116" spans="1:15" x14ac:dyDescent="0.25">
      <c r="A116">
        <v>115</v>
      </c>
      <c r="B116">
        <v>104</v>
      </c>
      <c r="C116" t="str">
        <f>VLOOKUP(B116,Places!A:E,5)</f>
        <v>Hayling Island</v>
      </c>
      <c r="D116" t="s">
        <v>714</v>
      </c>
      <c r="E116" t="s">
        <v>753</v>
      </c>
      <c r="F116" s="3" t="s">
        <v>742</v>
      </c>
      <c r="G116" t="s">
        <v>752</v>
      </c>
      <c r="J116" t="s">
        <v>2399</v>
      </c>
      <c r="M116" t="s">
        <v>2399</v>
      </c>
      <c r="O116" t="str">
        <f t="shared" si="1"/>
        <v>{"type": "cock","name": "Shallet","tonnage": "0.5","owners": "John Roger","master": "","mariners_per_vessel": "","boys": "","fishermen_per_vessel": "","notes": ""}</v>
      </c>
    </row>
    <row r="117" spans="1:15" x14ac:dyDescent="0.25">
      <c r="A117">
        <v>116</v>
      </c>
      <c r="B117">
        <v>104</v>
      </c>
      <c r="C117" t="str">
        <f>VLOOKUP(B117,Places!A:E,5)</f>
        <v>Hayling Island</v>
      </c>
      <c r="D117" t="s">
        <v>714</v>
      </c>
      <c r="E117" t="s">
        <v>755</v>
      </c>
      <c r="F117" s="3" t="s">
        <v>355</v>
      </c>
      <c r="G117" t="s">
        <v>754</v>
      </c>
      <c r="J117" t="s">
        <v>2399</v>
      </c>
      <c r="M117" t="s">
        <v>2399</v>
      </c>
      <c r="O117" t="str">
        <f t="shared" si="1"/>
        <v>{"type": "cock","name": "Lute","tonnage": "1","owners": "Richard Crooke","master": "","mariners_per_vessel": "","boys": "","fishermen_per_vessel": "","notes": ""}</v>
      </c>
    </row>
    <row r="118" spans="1:15" x14ac:dyDescent="0.25">
      <c r="A118">
        <v>117</v>
      </c>
      <c r="B118">
        <v>104</v>
      </c>
      <c r="C118" t="str">
        <f>VLOOKUP(B118,Places!A:E,5)</f>
        <v>Hayling Island</v>
      </c>
      <c r="D118" t="s">
        <v>714</v>
      </c>
      <c r="E118" t="s">
        <v>757</v>
      </c>
      <c r="F118" s="3" t="s">
        <v>355</v>
      </c>
      <c r="G118" t="s">
        <v>756</v>
      </c>
      <c r="J118" t="s">
        <v>2399</v>
      </c>
      <c r="M118" t="s">
        <v>2399</v>
      </c>
      <c r="O118" t="str">
        <f t="shared" si="1"/>
        <v>{"type": "cock","name": "Margit","tonnage": "1","owners": "John Yoman sen.","master": "","mariners_per_vessel": "","boys": "","fishermen_per_vessel": "","notes": ""}</v>
      </c>
    </row>
    <row r="119" spans="1:15" x14ac:dyDescent="0.25">
      <c r="A119">
        <v>118</v>
      </c>
      <c r="B119">
        <v>104</v>
      </c>
      <c r="C119" t="str">
        <f>VLOOKUP(B119,Places!A:E,5)</f>
        <v>Hayling Island</v>
      </c>
      <c r="D119" t="s">
        <v>714</v>
      </c>
      <c r="E119" t="s">
        <v>500</v>
      </c>
      <c r="F119" s="3" t="s">
        <v>355</v>
      </c>
      <c r="G119" t="s">
        <v>758</v>
      </c>
      <c r="J119" t="s">
        <v>2399</v>
      </c>
      <c r="M119" t="s">
        <v>2399</v>
      </c>
      <c r="O119" t="str">
        <f t="shared" si="1"/>
        <v>{"type": "cock","name": "James","tonnage": "1","owners": "Thomas Carter","master": "","mariners_per_vessel": "","boys": "","fishermen_per_vessel": "","notes": ""}</v>
      </c>
    </row>
    <row r="120" spans="1:15" x14ac:dyDescent="0.25">
      <c r="A120">
        <v>119</v>
      </c>
      <c r="B120">
        <v>104</v>
      </c>
      <c r="C120" t="str">
        <f>VLOOKUP(B120,Places!A:E,5)</f>
        <v>Hayling Island</v>
      </c>
      <c r="D120" t="s">
        <v>714</v>
      </c>
      <c r="E120" t="s">
        <v>760</v>
      </c>
      <c r="F120" s="3" t="s">
        <v>742</v>
      </c>
      <c r="G120" t="s">
        <v>759</v>
      </c>
      <c r="J120" t="s">
        <v>2399</v>
      </c>
      <c r="M120" t="s">
        <v>2399</v>
      </c>
      <c r="O120" t="str">
        <f t="shared" si="1"/>
        <v>{"type": "cock","name": "Morgan","tonnage": "0.5","owners": "Nicholas Morris","master": "","mariners_per_vessel": "","boys": "","fishermen_per_vessel": "","notes": ""}</v>
      </c>
    </row>
    <row r="121" spans="1:15" x14ac:dyDescent="0.25">
      <c r="A121">
        <v>120</v>
      </c>
      <c r="B121">
        <v>104</v>
      </c>
      <c r="C121" t="str">
        <f>VLOOKUP(B121,Places!A:E,5)</f>
        <v>Hayling Island</v>
      </c>
      <c r="D121" t="s">
        <v>714</v>
      </c>
      <c r="E121" t="s">
        <v>751</v>
      </c>
      <c r="F121" s="3" t="s">
        <v>742</v>
      </c>
      <c r="G121" t="s">
        <v>761</v>
      </c>
      <c r="J121" t="s">
        <v>2399</v>
      </c>
      <c r="M121" t="s">
        <v>2399</v>
      </c>
      <c r="O121" t="str">
        <f t="shared" si="1"/>
        <v>{"type": "cock","name": "Rose","tonnage": "0.5","owners": "John Collins","master": "","mariners_per_vessel": "","boys": "","fishermen_per_vessel": "","notes": ""}</v>
      </c>
    </row>
    <row r="122" spans="1:15" x14ac:dyDescent="0.25">
      <c r="A122">
        <v>121</v>
      </c>
      <c r="B122">
        <v>104</v>
      </c>
      <c r="C122" t="str">
        <f>VLOOKUP(B122,Places!A:E,5)</f>
        <v>Hayling Island</v>
      </c>
      <c r="D122" t="s">
        <v>714</v>
      </c>
      <c r="E122" t="s">
        <v>751</v>
      </c>
      <c r="F122" s="3" t="s">
        <v>742</v>
      </c>
      <c r="G122" t="s">
        <v>762</v>
      </c>
      <c r="J122" t="s">
        <v>2399</v>
      </c>
      <c r="M122" t="s">
        <v>2399</v>
      </c>
      <c r="O122" t="str">
        <f t="shared" si="1"/>
        <v>{"type": "cock","name": "Rose","tonnage": "0.5","owners": "Harry Bone","master": "","mariners_per_vessel": "","boys": "","fishermen_per_vessel": "","notes": ""}</v>
      </c>
    </row>
    <row r="123" spans="1:15" x14ac:dyDescent="0.25">
      <c r="A123">
        <v>122</v>
      </c>
      <c r="B123">
        <v>104</v>
      </c>
      <c r="C123" t="str">
        <f>VLOOKUP(B123,Places!A:E,5)</f>
        <v>Hayling Island</v>
      </c>
      <c r="D123" t="s">
        <v>714</v>
      </c>
      <c r="E123" t="s">
        <v>764</v>
      </c>
      <c r="F123" s="3" t="s">
        <v>742</v>
      </c>
      <c r="G123" t="s">
        <v>763</v>
      </c>
      <c r="J123" t="s">
        <v>2399</v>
      </c>
      <c r="M123" t="s">
        <v>2399</v>
      </c>
      <c r="O123" t="str">
        <f t="shared" si="1"/>
        <v>{"type": "cock","name": "Marie","tonnage": "0.5","owners": "Richard Gye","master": "","mariners_per_vessel": "","boys": "","fishermen_per_vessel": "","notes": ""}</v>
      </c>
    </row>
    <row r="124" spans="1:15" x14ac:dyDescent="0.25">
      <c r="A124">
        <v>123</v>
      </c>
      <c r="B124">
        <v>104</v>
      </c>
      <c r="C124" t="str">
        <f>VLOOKUP(B124,Places!A:E,5)</f>
        <v>Hayling Island</v>
      </c>
      <c r="D124" t="s">
        <v>714</v>
      </c>
      <c r="E124" t="s">
        <v>766</v>
      </c>
      <c r="F124" s="3" t="s">
        <v>742</v>
      </c>
      <c r="G124" t="s">
        <v>765</v>
      </c>
      <c r="J124" t="s">
        <v>2399</v>
      </c>
      <c r="M124" t="s">
        <v>2399</v>
      </c>
      <c r="O124" t="str">
        <f t="shared" si="1"/>
        <v>{"type": "cock","name": "Betse","tonnage": "0.5","owners": "John Witcher","master": "","mariners_per_vessel": "","boys": "","fishermen_per_vessel": "","notes": ""}</v>
      </c>
    </row>
    <row r="125" spans="1:15" x14ac:dyDescent="0.25">
      <c r="A125">
        <v>124</v>
      </c>
      <c r="B125">
        <v>104</v>
      </c>
      <c r="C125" t="str">
        <f>VLOOKUP(B125,Places!A:E,5)</f>
        <v>Hayling Island</v>
      </c>
      <c r="D125" t="s">
        <v>714</v>
      </c>
      <c r="E125" t="s">
        <v>751</v>
      </c>
      <c r="F125" s="3" t="s">
        <v>742</v>
      </c>
      <c r="G125" t="s">
        <v>767</v>
      </c>
      <c r="J125" t="s">
        <v>2399</v>
      </c>
      <c r="M125" t="s">
        <v>2399</v>
      </c>
      <c r="O125" t="str">
        <f t="shared" si="1"/>
        <v>{"type": "cock","name": "Rose","tonnage": "0.5","owners": "John Pepson","master": "","mariners_per_vessel": "","boys": "","fishermen_per_vessel": "","notes": ""}</v>
      </c>
    </row>
    <row r="126" spans="1:15" x14ac:dyDescent="0.25">
      <c r="A126">
        <v>125</v>
      </c>
      <c r="B126">
        <v>104</v>
      </c>
      <c r="C126" t="str">
        <f>VLOOKUP(B126,Places!A:E,5)</f>
        <v>Hayling Island</v>
      </c>
      <c r="D126" t="s">
        <v>714</v>
      </c>
      <c r="E126" t="s">
        <v>760</v>
      </c>
      <c r="F126" s="3" t="s">
        <v>742</v>
      </c>
      <c r="G126" t="s">
        <v>768</v>
      </c>
      <c r="J126" t="s">
        <v>2399</v>
      </c>
      <c r="M126" t="s">
        <v>2399</v>
      </c>
      <c r="O126" t="str">
        <f t="shared" si="1"/>
        <v>{"type": "cock","name": "Morgan","tonnage": "0.5","owners": "Thomas Stowte","master": "","mariners_per_vessel": "","boys": "","fishermen_per_vessel": "","notes": ""}</v>
      </c>
    </row>
    <row r="127" spans="1:15" x14ac:dyDescent="0.25">
      <c r="A127">
        <v>126</v>
      </c>
      <c r="B127">
        <v>105</v>
      </c>
      <c r="C127" t="str">
        <f>VLOOKUP(B127,Places!A:E,5)</f>
        <v>Langstone Haven</v>
      </c>
      <c r="D127" t="s">
        <v>701</v>
      </c>
      <c r="E127" t="s">
        <v>778</v>
      </c>
      <c r="F127" s="3" t="s">
        <v>404</v>
      </c>
      <c r="G127" t="s">
        <v>777</v>
      </c>
      <c r="J127" t="s">
        <v>2399</v>
      </c>
      <c r="M127" t="s">
        <v>2399</v>
      </c>
      <c r="O127" t="str">
        <f t="shared" si="1"/>
        <v>{"type": "lighter","name": "Hayne","tonnage": "5","owners": "Robert Carpenter","master": "","mariners_per_vessel": "","boys": "","fishermen_per_vessel": "","notes": ""}</v>
      </c>
    </row>
    <row r="128" spans="1:15" x14ac:dyDescent="0.25">
      <c r="A128">
        <v>127</v>
      </c>
      <c r="B128">
        <v>105</v>
      </c>
      <c r="C128" t="str">
        <f>VLOOKUP(B128,Places!A:E,5)</f>
        <v>Langstone Haven</v>
      </c>
      <c r="D128" t="s">
        <v>812</v>
      </c>
      <c r="E128" t="s">
        <v>780</v>
      </c>
      <c r="F128" s="3" t="s">
        <v>355</v>
      </c>
      <c r="G128" t="s">
        <v>779</v>
      </c>
      <c r="J128" t="s">
        <v>2399</v>
      </c>
      <c r="M128" t="s">
        <v>2399</v>
      </c>
      <c r="O128" t="str">
        <f t="shared" si="1"/>
        <v>{"type": "boat","name": "Joane","tonnage": "1","owners": "John Masson","master": "","mariners_per_vessel": "","boys": "","fishermen_per_vessel": "","notes": ""}</v>
      </c>
    </row>
    <row r="129" spans="1:15" x14ac:dyDescent="0.25">
      <c r="A129">
        <v>128</v>
      </c>
      <c r="B129">
        <v>105</v>
      </c>
      <c r="C129" t="str">
        <f>VLOOKUP(B129,Places!A:E,5)</f>
        <v>Langstone Haven</v>
      </c>
      <c r="D129" t="s">
        <v>812</v>
      </c>
      <c r="E129" t="s">
        <v>782</v>
      </c>
      <c r="F129" s="3" t="s">
        <v>355</v>
      </c>
      <c r="G129" t="s">
        <v>781</v>
      </c>
      <c r="J129" t="s">
        <v>2399</v>
      </c>
      <c r="M129" t="s">
        <v>2399</v>
      </c>
      <c r="O129" t="str">
        <f t="shared" si="1"/>
        <v>{"type": "boat","name": "Jhon","tonnage": "1","owners": "Robert Wodde","master": "","mariners_per_vessel": "","boys": "","fishermen_per_vessel": "","notes": ""}</v>
      </c>
    </row>
    <row r="130" spans="1:15" x14ac:dyDescent="0.25">
      <c r="A130">
        <v>129</v>
      </c>
      <c r="B130">
        <v>105</v>
      </c>
      <c r="C130" t="str">
        <f>VLOOKUP(B130,Places!A:E,5)</f>
        <v>Langstone Haven</v>
      </c>
      <c r="D130" t="s">
        <v>812</v>
      </c>
      <c r="E130" t="s">
        <v>205</v>
      </c>
      <c r="F130" s="3" t="s">
        <v>387</v>
      </c>
      <c r="G130" t="s">
        <v>783</v>
      </c>
      <c r="J130" t="s">
        <v>2399</v>
      </c>
      <c r="M130" t="s">
        <v>2399</v>
      </c>
      <c r="O130" t="str">
        <f t="shared" si="1"/>
        <v>{"type": "boat","name": "Thomas","tonnage": "2","owners": "Thomas Grigge","master": "","mariners_per_vessel": "","boys": "","fishermen_per_vessel": "","notes": ""}</v>
      </c>
    </row>
    <row r="131" spans="1:15" x14ac:dyDescent="0.25">
      <c r="A131">
        <v>130</v>
      </c>
      <c r="B131">
        <v>105</v>
      </c>
      <c r="C131" t="str">
        <f>VLOOKUP(B131,Places!A:E,5)</f>
        <v>Langstone Haven</v>
      </c>
      <c r="D131" t="s">
        <v>812</v>
      </c>
      <c r="E131" t="s">
        <v>500</v>
      </c>
      <c r="F131" s="3" t="s">
        <v>742</v>
      </c>
      <c r="G131" t="s">
        <v>784</v>
      </c>
      <c r="J131" t="s">
        <v>2399</v>
      </c>
      <c r="M131" t="s">
        <v>2399</v>
      </c>
      <c r="O131" t="str">
        <f t="shared" ref="O131:O194" si="2">_xlfn.CONCAT("{",_xlfn.CONCAT("""type"": """,D131,""","),_xlfn.CONCAT("""name"": """,E131,""","),_xlfn.CONCAT("""tonnage"": """,F131,""","),_xlfn.CONCAT("""owners"": """,G131,""","),_xlfn.CONCAT("""master"": """,H131,""","),_xlfn.CONCAT("""mariners_per_vessel"": """,J131,""","),_xlfn.CONCAT("""boys"": """,K131,""","),_xlfn.CONCAT("""fishermen_per_vessel"": """,M131,""","),_xlfn.CONCAT("""notes"": """,N131,""""),"}")</f>
        <v>{"type": "boat","name": "James","tonnage": "0.5","owners": "Thomas Carpenter","master": "","mariners_per_vessel": "","boys": "","fishermen_per_vessel": "","notes": ""}</v>
      </c>
    </row>
    <row r="132" spans="1:15" x14ac:dyDescent="0.25">
      <c r="A132">
        <v>131</v>
      </c>
      <c r="B132">
        <v>105</v>
      </c>
      <c r="C132" t="str">
        <f>VLOOKUP(B132,Places!A:E,5)</f>
        <v>Langstone Haven</v>
      </c>
      <c r="D132" t="s">
        <v>812</v>
      </c>
      <c r="E132" t="s">
        <v>786</v>
      </c>
      <c r="F132" s="3" t="s">
        <v>742</v>
      </c>
      <c r="G132" t="s">
        <v>785</v>
      </c>
      <c r="J132" t="s">
        <v>2399</v>
      </c>
      <c r="M132" t="s">
        <v>2399</v>
      </c>
      <c r="O132" t="str">
        <f t="shared" si="2"/>
        <v>{"type": "boat","name": "Skyffe","tonnage": "0.5","owners": "Thomas Collipys","master": "","mariners_per_vessel": "","boys": "","fishermen_per_vessel": "","notes": ""}</v>
      </c>
    </row>
    <row r="133" spans="1:15" x14ac:dyDescent="0.25">
      <c r="A133">
        <v>132</v>
      </c>
      <c r="B133">
        <v>107</v>
      </c>
      <c r="C133" t="str">
        <f>VLOOKUP(B133,Places!A:E,5)</f>
        <v>Portsmouth</v>
      </c>
      <c r="D133" t="s">
        <v>802</v>
      </c>
      <c r="E133" t="s">
        <v>804</v>
      </c>
      <c r="F133" s="3" t="s">
        <v>487</v>
      </c>
      <c r="G133" t="s">
        <v>803</v>
      </c>
      <c r="J133" t="s">
        <v>2399</v>
      </c>
      <c r="M133" t="s">
        <v>2399</v>
      </c>
      <c r="O133" t="str">
        <f t="shared" si="2"/>
        <v>{"type": "ship","name": "Lyon","tonnage": "55","owners": "Owen Totty","master": "","mariners_per_vessel": "","boys": "","fishermen_per_vessel": "","notes": ""}</v>
      </c>
    </row>
    <row r="134" spans="1:15" x14ac:dyDescent="0.25">
      <c r="A134">
        <v>133</v>
      </c>
      <c r="B134">
        <v>107</v>
      </c>
      <c r="C134" t="str">
        <f>VLOOKUP(B134,Places!A:E,5)</f>
        <v>Portsmouth</v>
      </c>
      <c r="D134" t="s">
        <v>802</v>
      </c>
      <c r="E134" t="s">
        <v>131</v>
      </c>
      <c r="F134" s="3" t="s">
        <v>708</v>
      </c>
      <c r="G134" t="s">
        <v>805</v>
      </c>
      <c r="J134" t="s">
        <v>2399</v>
      </c>
      <c r="M134" t="s">
        <v>2399</v>
      </c>
      <c r="O134" t="str">
        <f t="shared" si="2"/>
        <v>{"type": "ship","name": "Mary","tonnage": "45","owners": "Thomas Elton, Anthony Vanes","master": "","mariners_per_vessel": "","boys": "","fishermen_per_vessel": "","notes": ""}</v>
      </c>
    </row>
    <row r="135" spans="1:15" x14ac:dyDescent="0.25">
      <c r="A135">
        <v>134</v>
      </c>
      <c r="B135">
        <v>107</v>
      </c>
      <c r="C135" t="str">
        <f>VLOOKUP(B135,Places!A:E,5)</f>
        <v>Portsmouth</v>
      </c>
      <c r="D135" t="s">
        <v>812</v>
      </c>
      <c r="E135" t="s">
        <v>807</v>
      </c>
      <c r="F135" s="3" t="s">
        <v>379</v>
      </c>
      <c r="G135" t="s">
        <v>806</v>
      </c>
      <c r="J135" t="s">
        <v>2399</v>
      </c>
      <c r="M135" t="s">
        <v>2399</v>
      </c>
      <c r="O135" t="str">
        <f t="shared" si="2"/>
        <v>{"type": "boat","name": "Katerin","tonnage": "16","owners": "Richard Romsted, Richard Brome","master": "","mariners_per_vessel": "","boys": "","fishermen_per_vessel": "","notes": ""}</v>
      </c>
    </row>
    <row r="136" spans="1:15" x14ac:dyDescent="0.25">
      <c r="A136">
        <v>135</v>
      </c>
      <c r="B136">
        <v>107</v>
      </c>
      <c r="C136" t="str">
        <f>VLOOKUP(B136,Places!A:E,5)</f>
        <v>Portsmouth</v>
      </c>
      <c r="D136" t="s">
        <v>812</v>
      </c>
      <c r="E136" t="s">
        <v>205</v>
      </c>
      <c r="F136" s="3" t="s">
        <v>346</v>
      </c>
      <c r="G136" t="s">
        <v>808</v>
      </c>
      <c r="J136" t="s">
        <v>2399</v>
      </c>
      <c r="M136" t="s">
        <v>2399</v>
      </c>
      <c r="O136" t="str">
        <f t="shared" si="2"/>
        <v>{"type": "boat","name": "Thomas","tonnage": "10","owners": "Thomas Thorne, Thomas Vauxes","master": "","mariners_per_vessel": "","boys": "","fishermen_per_vessel": "","notes": ""}</v>
      </c>
    </row>
    <row r="137" spans="1:15" x14ac:dyDescent="0.25">
      <c r="A137">
        <v>136</v>
      </c>
      <c r="B137">
        <v>107</v>
      </c>
      <c r="C137" t="str">
        <f>VLOOKUP(B137,Places!A:E,5)</f>
        <v>Portsmouth</v>
      </c>
      <c r="D137" t="s">
        <v>812</v>
      </c>
      <c r="E137" t="s">
        <v>438</v>
      </c>
      <c r="F137" s="3" t="s">
        <v>156</v>
      </c>
      <c r="G137" t="s">
        <v>809</v>
      </c>
      <c r="J137" t="s">
        <v>2399</v>
      </c>
      <c r="M137" t="s">
        <v>2399</v>
      </c>
      <c r="O137" t="str">
        <f t="shared" si="2"/>
        <v>{"type": "boat","name": "Grace of God","tonnage": "7","owners": "Richard Newes, Richard Browne","master": "","mariners_per_vessel": "","boys": "","fishermen_per_vessel": "","notes": ""}</v>
      </c>
    </row>
    <row r="138" spans="1:15" x14ac:dyDescent="0.25">
      <c r="A138">
        <v>137</v>
      </c>
      <c r="B138">
        <v>107</v>
      </c>
      <c r="C138" t="str">
        <f>VLOOKUP(B138,Places!A:E,5)</f>
        <v>Portsmouth</v>
      </c>
      <c r="D138" t="s">
        <v>812</v>
      </c>
      <c r="E138" t="s">
        <v>500</v>
      </c>
      <c r="F138" s="3" t="s">
        <v>404</v>
      </c>
      <c r="G138" t="s">
        <v>810</v>
      </c>
      <c r="J138" t="s">
        <v>2399</v>
      </c>
      <c r="M138" t="s">
        <v>2399</v>
      </c>
      <c r="O138" t="str">
        <f t="shared" si="2"/>
        <v>{"type": "boat","name": "James","tonnage": "5","owners": "Richard Newes","master": "","mariners_per_vessel": "","boys": "","fishermen_per_vessel": "","notes": ""}</v>
      </c>
    </row>
    <row r="139" spans="1:15" x14ac:dyDescent="0.25">
      <c r="A139">
        <v>138</v>
      </c>
      <c r="B139">
        <v>107</v>
      </c>
      <c r="C139" t="str">
        <f>VLOOKUP(B139,Places!A:E,5)</f>
        <v>Portsmouth</v>
      </c>
      <c r="D139" t="s">
        <v>812</v>
      </c>
      <c r="E139" t="s">
        <v>807</v>
      </c>
      <c r="F139" s="3" t="s">
        <v>160</v>
      </c>
      <c r="G139" t="s">
        <v>811</v>
      </c>
      <c r="J139" t="s">
        <v>2399</v>
      </c>
      <c r="M139" t="s">
        <v>2399</v>
      </c>
      <c r="O139" t="str">
        <f t="shared" si="2"/>
        <v>{"type": "boat","name": "Katerin","tonnage": "6","owners": "Hugh Conwey","master": "","mariners_per_vessel": "","boys": "","fishermen_per_vessel": "","notes": ""}</v>
      </c>
    </row>
    <row r="140" spans="1:15" x14ac:dyDescent="0.25">
      <c r="A140">
        <v>139</v>
      </c>
      <c r="B140">
        <v>109</v>
      </c>
      <c r="C140" t="str">
        <f>VLOOKUP(B140,Places!A:E,5)</f>
        <v>Fareham Quay</v>
      </c>
      <c r="D140" t="s">
        <v>829</v>
      </c>
      <c r="E140" t="s">
        <v>166</v>
      </c>
      <c r="F140" s="3" t="s">
        <v>96</v>
      </c>
      <c r="G140" t="s">
        <v>830</v>
      </c>
      <c r="H140" t="s">
        <v>830</v>
      </c>
      <c r="J140" t="s">
        <v>2399</v>
      </c>
      <c r="M140" t="s">
        <v>2399</v>
      </c>
      <c r="O140" t="str">
        <f t="shared" si="2"/>
        <v>{"type": "barque","name": "John","tonnage": "30","owners": "John Robinson","master": "John Robinson","mariners_per_vessel": "","boys": "","fishermen_per_vessel": "","notes": ""}</v>
      </c>
    </row>
    <row r="141" spans="1:15" x14ac:dyDescent="0.25">
      <c r="A141">
        <v>140</v>
      </c>
      <c r="B141">
        <v>109</v>
      </c>
      <c r="C141" t="str">
        <f>VLOOKUP(B141,Places!A:E,5)</f>
        <v>Fareham Quay</v>
      </c>
      <c r="D141" t="s">
        <v>812</v>
      </c>
      <c r="E141" t="s">
        <v>166</v>
      </c>
      <c r="F141" s="3" t="s">
        <v>160</v>
      </c>
      <c r="G141" t="s">
        <v>831</v>
      </c>
      <c r="H141" t="s">
        <v>831</v>
      </c>
      <c r="J141" t="s">
        <v>2399</v>
      </c>
      <c r="M141" t="s">
        <v>2399</v>
      </c>
      <c r="O141" t="str">
        <f t="shared" si="2"/>
        <v>{"type": "boat","name": "John","tonnage": "6","owners": "Lewes Edmonds","master": "Lewes Edmonds","mariners_per_vessel": "","boys": "","fishermen_per_vessel": "","notes": ""}</v>
      </c>
    </row>
    <row r="142" spans="1:15" x14ac:dyDescent="0.25">
      <c r="A142">
        <v>141</v>
      </c>
      <c r="B142">
        <v>109</v>
      </c>
      <c r="C142" t="str">
        <f>VLOOKUP(B142,Places!A:E,5)</f>
        <v>Fareham Quay</v>
      </c>
      <c r="D142" t="s">
        <v>812</v>
      </c>
      <c r="E142" t="s">
        <v>833</v>
      </c>
      <c r="F142" s="3" t="s">
        <v>404</v>
      </c>
      <c r="G142" t="s">
        <v>832</v>
      </c>
      <c r="J142" t="s">
        <v>2399</v>
      </c>
      <c r="M142" t="s">
        <v>2399</v>
      </c>
      <c r="O142" t="str">
        <f t="shared" si="2"/>
        <v>{"type": "boat","name": "Nycollas","tonnage": "5","owners": "Vincent Newstubbe","master": "","mariners_per_vessel": "","boys": "","fishermen_per_vessel": "","notes": ""}</v>
      </c>
    </row>
    <row r="143" spans="1:15" x14ac:dyDescent="0.25">
      <c r="A143">
        <v>142</v>
      </c>
      <c r="B143">
        <v>109</v>
      </c>
      <c r="C143" t="str">
        <f>VLOOKUP(B143,Places!A:E,5)</f>
        <v>Fareham Quay</v>
      </c>
      <c r="D143" t="s">
        <v>812</v>
      </c>
      <c r="E143" t="s">
        <v>166</v>
      </c>
      <c r="F143" s="3" t="s">
        <v>387</v>
      </c>
      <c r="G143" t="s">
        <v>834</v>
      </c>
      <c r="H143" t="s">
        <v>834</v>
      </c>
      <c r="J143" t="s">
        <v>2399</v>
      </c>
      <c r="M143" t="s">
        <v>2399</v>
      </c>
      <c r="O143" t="str">
        <f t="shared" si="2"/>
        <v>{"type": "boat","name": "John","tonnage": "2","owners": "Richard Grene","master": "Richard Grene","mariners_per_vessel": "","boys": "","fishermen_per_vessel": "","notes": ""}</v>
      </c>
    </row>
    <row r="144" spans="1:15" x14ac:dyDescent="0.25">
      <c r="A144">
        <v>143</v>
      </c>
      <c r="B144">
        <v>109</v>
      </c>
      <c r="C144" t="str">
        <f>VLOOKUP(B144,Places!A:E,5)</f>
        <v>Fareham Quay</v>
      </c>
      <c r="D144" t="s">
        <v>812</v>
      </c>
      <c r="E144" t="s">
        <v>704</v>
      </c>
      <c r="F144" s="3" t="s">
        <v>355</v>
      </c>
      <c r="G144" t="s">
        <v>834</v>
      </c>
      <c r="H144" t="s">
        <v>834</v>
      </c>
      <c r="J144" t="s">
        <v>2399</v>
      </c>
      <c r="M144" t="s">
        <v>2399</v>
      </c>
      <c r="O144" t="str">
        <f t="shared" si="2"/>
        <v>{"type": "boat","name": "Marye","tonnage": "1","owners": "Richard Grene","master": "Richard Grene","mariners_per_vessel": "","boys": "","fishermen_per_vessel": "","notes": ""}</v>
      </c>
    </row>
    <row r="145" spans="1:15" x14ac:dyDescent="0.25">
      <c r="A145">
        <v>144</v>
      </c>
      <c r="B145">
        <v>109</v>
      </c>
      <c r="C145" t="str">
        <f>VLOOKUP(B145,Places!A:E,5)</f>
        <v>Fareham Quay</v>
      </c>
      <c r="D145" t="s">
        <v>812</v>
      </c>
      <c r="E145" t="s">
        <v>836</v>
      </c>
      <c r="F145" s="3" t="s">
        <v>355</v>
      </c>
      <c r="G145" t="s">
        <v>835</v>
      </c>
      <c r="H145" t="s">
        <v>835</v>
      </c>
      <c r="J145" t="s">
        <v>2399</v>
      </c>
      <c r="M145" t="s">
        <v>2399</v>
      </c>
      <c r="O145" t="str">
        <f t="shared" si="2"/>
        <v>{"type": "boat","name": "Mericke","tonnage": "1","owners": "William Mericke","master": "William Mericke","mariners_per_vessel": "","boys": "","fishermen_per_vessel": "","notes": ""}</v>
      </c>
    </row>
    <row r="146" spans="1:15" x14ac:dyDescent="0.25">
      <c r="A146">
        <v>145</v>
      </c>
      <c r="B146">
        <v>109</v>
      </c>
      <c r="C146" t="str">
        <f>VLOOKUP(B146,Places!A:E,5)</f>
        <v>Fareham Quay</v>
      </c>
      <c r="D146" t="s">
        <v>812</v>
      </c>
      <c r="E146" t="s">
        <v>166</v>
      </c>
      <c r="F146" s="3" t="s">
        <v>355</v>
      </c>
      <c r="G146" t="s">
        <v>837</v>
      </c>
      <c r="J146" t="s">
        <v>2399</v>
      </c>
      <c r="M146" t="s">
        <v>2399</v>
      </c>
      <c r="O146" t="str">
        <f t="shared" si="2"/>
        <v>{"type": "boat","name": "John","tonnage": "1","owners": "Thomas Maior","master": "","mariners_per_vessel": "","boys": "","fishermen_per_vessel": "","notes": ""}</v>
      </c>
    </row>
    <row r="147" spans="1:15" x14ac:dyDescent="0.25">
      <c r="A147">
        <v>146</v>
      </c>
      <c r="B147">
        <v>112</v>
      </c>
      <c r="C147" t="str">
        <f>VLOOKUP(B147,Places!A:E,5)</f>
        <v>Gosport</v>
      </c>
      <c r="D147" t="s">
        <v>848</v>
      </c>
      <c r="E147" t="s">
        <v>704</v>
      </c>
      <c r="F147" s="3" t="s">
        <v>423</v>
      </c>
      <c r="G147" t="s">
        <v>847</v>
      </c>
      <c r="H147" t="s">
        <v>847</v>
      </c>
      <c r="J147" t="s">
        <v>2399</v>
      </c>
      <c r="M147" t="s">
        <v>2399</v>
      </c>
      <c r="O147" t="str">
        <f t="shared" si="2"/>
        <v>{"type": "crayer","name": "Marye","tonnage": "24","owners": "Griffin Esterley","master": "Griffin Esterley","mariners_per_vessel": "","boys": "","fishermen_per_vessel": "","notes": ""}</v>
      </c>
    </row>
    <row r="148" spans="1:15" x14ac:dyDescent="0.25">
      <c r="A148">
        <v>147</v>
      </c>
      <c r="B148">
        <v>112</v>
      </c>
      <c r="C148" t="str">
        <f>VLOOKUP(B148,Places!A:E,5)</f>
        <v>Gosport</v>
      </c>
      <c r="D148" t="s">
        <v>848</v>
      </c>
      <c r="E148" t="s">
        <v>804</v>
      </c>
      <c r="F148" s="3" t="s">
        <v>107</v>
      </c>
      <c r="G148" t="s">
        <v>849</v>
      </c>
      <c r="J148" t="s">
        <v>2399</v>
      </c>
      <c r="M148" t="s">
        <v>2399</v>
      </c>
      <c r="O148" t="str">
        <f t="shared" si="2"/>
        <v>{"type": "crayer","name": "Lyon","tonnage": "20","owners": "Griffin Esterley, John Amon, Henry Clarke","master": "","mariners_per_vessel": "","boys": "","fishermen_per_vessel": "","notes": ""}</v>
      </c>
    </row>
    <row r="149" spans="1:15" x14ac:dyDescent="0.25">
      <c r="A149">
        <v>148</v>
      </c>
      <c r="B149">
        <v>112</v>
      </c>
      <c r="C149" t="str">
        <f>VLOOKUP(B149,Places!A:E,5)</f>
        <v>Gosport</v>
      </c>
      <c r="D149" t="s">
        <v>848</v>
      </c>
      <c r="E149" t="s">
        <v>166</v>
      </c>
      <c r="F149" s="3" t="s">
        <v>136</v>
      </c>
      <c r="G149" t="s">
        <v>850</v>
      </c>
      <c r="J149" t="s">
        <v>2399</v>
      </c>
      <c r="M149" t="s">
        <v>2399</v>
      </c>
      <c r="O149" t="str">
        <f t="shared" si="2"/>
        <v>{"type": "crayer","name": "John","tonnage": "18","owners": "John Tridell, Griffin Esterley, Nicholas Norton","master": "","mariners_per_vessel": "","boys": "","fishermen_per_vessel": "","notes": ""}</v>
      </c>
    </row>
    <row r="150" spans="1:15" x14ac:dyDescent="0.25">
      <c r="A150">
        <v>149</v>
      </c>
      <c r="B150">
        <v>112</v>
      </c>
      <c r="C150" t="str">
        <f>VLOOKUP(B150,Places!A:E,5)</f>
        <v>Gosport</v>
      </c>
      <c r="D150" t="s">
        <v>812</v>
      </c>
      <c r="E150" t="s">
        <v>855</v>
      </c>
      <c r="F150" s="3" t="s">
        <v>346</v>
      </c>
      <c r="G150" t="s">
        <v>854</v>
      </c>
      <c r="J150" t="s">
        <v>2399</v>
      </c>
      <c r="M150" t="s">
        <v>2399</v>
      </c>
      <c r="O150" t="str">
        <f t="shared" si="2"/>
        <v>{"type": "boat","name": "Medge","tonnage": "10","owners": "John Whemley","master": "","mariners_per_vessel": "","boys": "","fishermen_per_vessel": "","notes": ""}</v>
      </c>
    </row>
    <row r="151" spans="1:15" x14ac:dyDescent="0.25">
      <c r="A151">
        <v>150</v>
      </c>
      <c r="B151">
        <v>112</v>
      </c>
      <c r="C151" t="str">
        <f>VLOOKUP(B151,Places!A:E,5)</f>
        <v>Gosport</v>
      </c>
      <c r="D151" t="s">
        <v>812</v>
      </c>
      <c r="E151" t="s">
        <v>764</v>
      </c>
      <c r="F151" s="3" t="s">
        <v>404</v>
      </c>
      <c r="G151" t="s">
        <v>856</v>
      </c>
      <c r="J151" t="s">
        <v>2399</v>
      </c>
      <c r="M151" t="s">
        <v>2399</v>
      </c>
      <c r="O151" t="str">
        <f t="shared" si="2"/>
        <v>{"type": "boat","name": "Marie","tonnage": "5","owners": "John Tridell","master": "","mariners_per_vessel": "","boys": "","fishermen_per_vessel": "","notes": ""}</v>
      </c>
    </row>
    <row r="152" spans="1:15" x14ac:dyDescent="0.25">
      <c r="A152">
        <v>151</v>
      </c>
      <c r="B152">
        <v>112</v>
      </c>
      <c r="C152" t="str">
        <f>VLOOKUP(B152,Places!A:E,5)</f>
        <v>Gosport</v>
      </c>
      <c r="D152" t="s">
        <v>714</v>
      </c>
      <c r="E152" t="s">
        <v>857</v>
      </c>
      <c r="F152" s="3" t="s">
        <v>355</v>
      </c>
      <c r="G152" t="s">
        <v>847</v>
      </c>
      <c r="J152" t="s">
        <v>2399</v>
      </c>
      <c r="M152" t="s">
        <v>2399</v>
      </c>
      <c r="O152" t="str">
        <f t="shared" si="2"/>
        <v>{"type": "cock","name": "Kyte","tonnage": "1","owners": "Griffin Esterley","master": "","mariners_per_vessel": "","boys": "","fishermen_per_vessel": "","notes": ""}</v>
      </c>
    </row>
    <row r="153" spans="1:15" x14ac:dyDescent="0.25">
      <c r="A153">
        <v>152</v>
      </c>
      <c r="B153">
        <v>112</v>
      </c>
      <c r="C153" t="str">
        <f>VLOOKUP(B153,Places!A:E,5)</f>
        <v>Gosport</v>
      </c>
      <c r="D153" t="s">
        <v>714</v>
      </c>
      <c r="E153" t="s">
        <v>441</v>
      </c>
      <c r="F153" s="3" t="s">
        <v>355</v>
      </c>
      <c r="G153" t="s">
        <v>858</v>
      </c>
      <c r="J153" t="s">
        <v>2399</v>
      </c>
      <c r="M153" t="s">
        <v>2399</v>
      </c>
      <c r="O153" t="str">
        <f t="shared" si="2"/>
        <v>{"type": "cock","name": "Richard","tonnage": "1","owners": "Richard Rice","master": "","mariners_per_vessel": "","boys": "","fishermen_per_vessel": "","notes": ""}</v>
      </c>
    </row>
    <row r="154" spans="1:15" x14ac:dyDescent="0.25">
      <c r="A154">
        <v>153</v>
      </c>
      <c r="B154">
        <v>112</v>
      </c>
      <c r="C154" t="str">
        <f>VLOOKUP(B154,Places!A:E,5)</f>
        <v>Gosport</v>
      </c>
      <c r="D154" t="s">
        <v>714</v>
      </c>
      <c r="E154" t="s">
        <v>860</v>
      </c>
      <c r="F154" s="3" t="s">
        <v>355</v>
      </c>
      <c r="G154" t="s">
        <v>859</v>
      </c>
      <c r="J154" t="s">
        <v>2399</v>
      </c>
      <c r="M154" t="s">
        <v>2399</v>
      </c>
      <c r="O154" t="str">
        <f t="shared" si="2"/>
        <v>{"type": "cock","name": "Littell John","tonnage": "1","owners": "William Wilkins","master": "","mariners_per_vessel": "","boys": "","fishermen_per_vessel": "","notes": ""}</v>
      </c>
    </row>
    <row r="155" spans="1:15" x14ac:dyDescent="0.25">
      <c r="A155">
        <v>154</v>
      </c>
      <c r="B155">
        <v>112</v>
      </c>
      <c r="C155" t="str">
        <f>VLOOKUP(B155,Places!A:E,5)</f>
        <v>Gosport</v>
      </c>
      <c r="D155" t="s">
        <v>867</v>
      </c>
      <c r="E155" t="s">
        <v>862</v>
      </c>
      <c r="F155" s="3" t="s">
        <v>355</v>
      </c>
      <c r="G155" t="s">
        <v>861</v>
      </c>
      <c r="J155" t="s">
        <v>2399</v>
      </c>
      <c r="M155" t="s">
        <v>2399</v>
      </c>
      <c r="O155" t="str">
        <f t="shared" si="2"/>
        <v>{"type": "passage boat","name": "Jenawey","tonnage": "1","owners": "John Pope","master": "","mariners_per_vessel": "","boys": "","fishermen_per_vessel": "","notes": ""}</v>
      </c>
    </row>
    <row r="156" spans="1:15" x14ac:dyDescent="0.25">
      <c r="A156">
        <v>155</v>
      </c>
      <c r="B156">
        <v>112</v>
      </c>
      <c r="C156" t="str">
        <f>VLOOKUP(B156,Places!A:E,5)</f>
        <v>Gosport</v>
      </c>
      <c r="D156" t="s">
        <v>867</v>
      </c>
      <c r="E156" t="s">
        <v>870</v>
      </c>
      <c r="F156" s="3" t="s">
        <v>387</v>
      </c>
      <c r="G156" t="s">
        <v>869</v>
      </c>
      <c r="J156" t="s">
        <v>2399</v>
      </c>
      <c r="M156" t="s">
        <v>2399</v>
      </c>
      <c r="O156" t="str">
        <f t="shared" si="2"/>
        <v>{"type": "passage boat","name": "Philippe","tonnage": "2","owners": "Richard Fistell","master": "","mariners_per_vessel": "","boys": "","fishermen_per_vessel": "","notes": ""}</v>
      </c>
    </row>
    <row r="157" spans="1:15" x14ac:dyDescent="0.25">
      <c r="A157">
        <v>156</v>
      </c>
      <c r="B157">
        <v>112</v>
      </c>
      <c r="C157" t="str">
        <f>VLOOKUP(B157,Places!A:E,5)</f>
        <v>Gosport</v>
      </c>
      <c r="D157" t="s">
        <v>867</v>
      </c>
      <c r="E157" t="s">
        <v>872</v>
      </c>
      <c r="F157" s="3" t="s">
        <v>387</v>
      </c>
      <c r="G157" t="s">
        <v>871</v>
      </c>
      <c r="J157" t="s">
        <v>2399</v>
      </c>
      <c r="M157" t="s">
        <v>2399</v>
      </c>
      <c r="O157" t="str">
        <f t="shared" si="2"/>
        <v>{"type": "passage boat","name": "Johane","tonnage": "2","owners": "Jone Pope widow","master": "","mariners_per_vessel": "","boys": "","fishermen_per_vessel": "","notes": ""}</v>
      </c>
    </row>
    <row r="158" spans="1:15" x14ac:dyDescent="0.25">
      <c r="A158">
        <v>157</v>
      </c>
      <c r="B158">
        <v>112</v>
      </c>
      <c r="C158" t="str">
        <f>VLOOKUP(B158,Places!A:E,5)</f>
        <v>Gosport</v>
      </c>
      <c r="D158" t="s">
        <v>867</v>
      </c>
      <c r="E158" t="s">
        <v>192</v>
      </c>
      <c r="F158" s="3" t="s">
        <v>387</v>
      </c>
      <c r="G158" t="s">
        <v>863</v>
      </c>
      <c r="J158" t="s">
        <v>2399</v>
      </c>
      <c r="M158" t="s">
        <v>2399</v>
      </c>
      <c r="O158" t="str">
        <f t="shared" si="2"/>
        <v>{"type": "passage boat","name": "William","tonnage": "2","owners": "William Gossard","master": "","mariners_per_vessel": "","boys": "","fishermen_per_vessel": "","notes": ""}</v>
      </c>
    </row>
    <row r="159" spans="1:15" x14ac:dyDescent="0.25">
      <c r="A159">
        <v>158</v>
      </c>
      <c r="B159">
        <v>112</v>
      </c>
      <c r="C159" t="str">
        <f>VLOOKUP(B159,Places!A:E,5)</f>
        <v>Gosport</v>
      </c>
      <c r="D159" t="s">
        <v>867</v>
      </c>
      <c r="E159" t="s">
        <v>782</v>
      </c>
      <c r="F159" s="3" t="s">
        <v>387</v>
      </c>
      <c r="G159" t="s">
        <v>864</v>
      </c>
      <c r="J159" t="s">
        <v>2399</v>
      </c>
      <c r="M159" t="s">
        <v>2399</v>
      </c>
      <c r="O159" t="str">
        <f t="shared" si="2"/>
        <v>{"type": "passage boat","name": "Jhon","tonnage": "2","owners": "John Mappe","master": "","mariners_per_vessel": "","boys": "","fishermen_per_vessel": "","notes": ""}</v>
      </c>
    </row>
    <row r="160" spans="1:15" x14ac:dyDescent="0.25">
      <c r="A160">
        <v>159</v>
      </c>
      <c r="B160">
        <v>112</v>
      </c>
      <c r="C160" t="str">
        <f>VLOOKUP(B160,Places!A:E,5)</f>
        <v>Gosport</v>
      </c>
      <c r="D160" t="s">
        <v>867</v>
      </c>
      <c r="E160" t="s">
        <v>866</v>
      </c>
      <c r="F160" s="3" t="s">
        <v>387</v>
      </c>
      <c r="G160" t="s">
        <v>865</v>
      </c>
      <c r="J160" t="s">
        <v>2399</v>
      </c>
      <c r="M160" t="s">
        <v>2399</v>
      </c>
      <c r="O160" t="str">
        <f t="shared" si="2"/>
        <v>{"type": "passage boat","name": "Lion","tonnage": "2","owners": "William Gossard, John Lion","master": "","mariners_per_vessel": "","boys": "","fishermen_per_vessel": "","notes": ""}</v>
      </c>
    </row>
    <row r="161" spans="1:15" x14ac:dyDescent="0.25">
      <c r="A161">
        <v>160</v>
      </c>
      <c r="B161">
        <v>116</v>
      </c>
      <c r="C161" t="str">
        <f>VLOOKUP(B161,Places!A:E,5)</f>
        <v>Meanehaven</v>
      </c>
      <c r="D161" t="s">
        <v>867</v>
      </c>
      <c r="E161" t="s">
        <v>695</v>
      </c>
      <c r="F161" s="3" t="s">
        <v>387</v>
      </c>
      <c r="G161" t="s">
        <v>888</v>
      </c>
      <c r="J161" t="s">
        <v>2399</v>
      </c>
      <c r="M161" t="s">
        <v>2399</v>
      </c>
      <c r="O161" t="str">
        <f t="shared" si="2"/>
        <v>{"type": "passage boat","name": "Trinite","tonnage": "2","owners": "William Reve","master": "","mariners_per_vessel": "","boys": "","fishermen_per_vessel": "","notes": ""}</v>
      </c>
    </row>
    <row r="162" spans="1:15" x14ac:dyDescent="0.25">
      <c r="A162">
        <v>161</v>
      </c>
      <c r="B162">
        <v>116</v>
      </c>
      <c r="C162" t="str">
        <f>VLOOKUP(B162,Places!A:E,5)</f>
        <v>Meanehaven</v>
      </c>
      <c r="D162" t="s">
        <v>812</v>
      </c>
      <c r="E162" t="s">
        <v>1066</v>
      </c>
      <c r="F162" s="3" t="s">
        <v>355</v>
      </c>
      <c r="G162" t="s">
        <v>889</v>
      </c>
      <c r="J162" t="s">
        <v>2399</v>
      </c>
      <c r="M162" t="s">
        <v>2399</v>
      </c>
      <c r="O162" t="str">
        <f t="shared" si="2"/>
        <v>{"type": "boat","name": "Bull","tonnage": "1","owners": "William Pratt","master": "","mariners_per_vessel": "","boys": "","fishermen_per_vessel": "","notes": ""}</v>
      </c>
    </row>
    <row r="163" spans="1:15" x14ac:dyDescent="0.25">
      <c r="A163">
        <v>162</v>
      </c>
      <c r="B163">
        <v>117</v>
      </c>
      <c r="C163" t="str">
        <f>VLOOKUP(B163,Places!A:E,5)</f>
        <v>Hook Creek</v>
      </c>
      <c r="D163" t="s">
        <v>867</v>
      </c>
      <c r="E163" t="s">
        <v>704</v>
      </c>
      <c r="F163" s="3" t="s">
        <v>387</v>
      </c>
      <c r="G163" t="s">
        <v>894</v>
      </c>
      <c r="J163" t="s">
        <v>2399</v>
      </c>
      <c r="M163" t="s">
        <v>2399</v>
      </c>
      <c r="O163" t="str">
        <f t="shared" si="2"/>
        <v>{"type": "passage boat","name": "Marye","tonnage": "2","owners": "William Austin","master": "","mariners_per_vessel": "","boys": "","fishermen_per_vessel": "","notes": ""}</v>
      </c>
    </row>
    <row r="164" spans="1:15" x14ac:dyDescent="0.25">
      <c r="A164">
        <v>163</v>
      </c>
      <c r="B164">
        <v>117</v>
      </c>
      <c r="C164" t="str">
        <f>VLOOKUP(B164,Places!A:E,5)</f>
        <v>Hook Creek</v>
      </c>
      <c r="D164" t="s">
        <v>867</v>
      </c>
      <c r="E164" t="s">
        <v>188</v>
      </c>
      <c r="F164" s="3" t="s">
        <v>387</v>
      </c>
      <c r="G164" t="s">
        <v>895</v>
      </c>
      <c r="J164" t="s">
        <v>2399</v>
      </c>
      <c r="M164" t="s">
        <v>2399</v>
      </c>
      <c r="O164" t="str">
        <f t="shared" si="2"/>
        <v>{"type": "passage boat","name": "George","tonnage": "2","owners": "George Legat","master": "","mariners_per_vessel": "","boys": "","fishermen_per_vessel": "","notes": ""}</v>
      </c>
    </row>
    <row r="165" spans="1:15" x14ac:dyDescent="0.25">
      <c r="A165">
        <v>164</v>
      </c>
      <c r="B165">
        <v>118</v>
      </c>
      <c r="C165" t="str">
        <f>VLOOKUP(B165,Places!A:E,5)</f>
        <v>Warsash</v>
      </c>
      <c r="D165" t="s">
        <v>867</v>
      </c>
      <c r="E165" t="s">
        <v>900</v>
      </c>
      <c r="F165" s="3" t="s">
        <v>387</v>
      </c>
      <c r="G165" t="s">
        <v>899</v>
      </c>
      <c r="J165" t="s">
        <v>2399</v>
      </c>
      <c r="M165" t="s">
        <v>2399</v>
      </c>
      <c r="O165" t="str">
        <f t="shared" si="2"/>
        <v>{"type": "passage boat","name": "Harrye","tonnage": "2","owners": "Henry Osmond","master": "","mariners_per_vessel": "","boys": "","fishermen_per_vessel": "","notes": ""}</v>
      </c>
    </row>
    <row r="166" spans="1:15" x14ac:dyDescent="0.25">
      <c r="A166">
        <v>165</v>
      </c>
      <c r="B166">
        <v>118</v>
      </c>
      <c r="C166" t="str">
        <f>VLOOKUP(B166,Places!A:E,5)</f>
        <v>Warsash</v>
      </c>
      <c r="D166" t="s">
        <v>867</v>
      </c>
      <c r="E166" t="s">
        <v>2249</v>
      </c>
      <c r="F166" s="3" t="s">
        <v>355</v>
      </c>
      <c r="G166" t="s">
        <v>2248</v>
      </c>
      <c r="J166" t="s">
        <v>2399</v>
      </c>
      <c r="M166" t="s">
        <v>2399</v>
      </c>
      <c r="O166" t="str">
        <f t="shared" si="2"/>
        <v>{"type": "passage boat","name": "Marrie","tonnage": "1","owners": "John Weble","master": "","mariners_per_vessel": "","boys": "","fishermen_per_vessel": "","notes": ""}</v>
      </c>
    </row>
    <row r="167" spans="1:15" x14ac:dyDescent="0.25">
      <c r="A167">
        <v>166</v>
      </c>
      <c r="B167">
        <v>118</v>
      </c>
      <c r="C167" t="str">
        <f>VLOOKUP(B167,Places!A:E,5)</f>
        <v>Warsash</v>
      </c>
      <c r="D167" t="s">
        <v>867</v>
      </c>
      <c r="E167" t="s">
        <v>166</v>
      </c>
      <c r="F167" s="3" t="s">
        <v>355</v>
      </c>
      <c r="G167" t="s">
        <v>2248</v>
      </c>
      <c r="J167" t="s">
        <v>2399</v>
      </c>
      <c r="M167" t="s">
        <v>2399</v>
      </c>
      <c r="O167" t="str">
        <f t="shared" si="2"/>
        <v>{"type": "passage boat","name": "John","tonnage": "1","owners": "John Weble","master": "","mariners_per_vessel": "","boys": "","fishermen_per_vessel": "","notes": ""}</v>
      </c>
    </row>
    <row r="168" spans="1:15" x14ac:dyDescent="0.25">
      <c r="A168">
        <v>167</v>
      </c>
      <c r="B168">
        <v>118</v>
      </c>
      <c r="C168" t="str">
        <f>VLOOKUP(B168,Places!A:E,5)</f>
        <v>Warsash</v>
      </c>
      <c r="D168" t="s">
        <v>867</v>
      </c>
      <c r="E168" t="s">
        <v>192</v>
      </c>
      <c r="F168" s="3" t="s">
        <v>387</v>
      </c>
      <c r="G168" t="s">
        <v>2250</v>
      </c>
      <c r="J168" t="s">
        <v>2399</v>
      </c>
      <c r="M168" t="s">
        <v>2399</v>
      </c>
      <c r="O168" t="str">
        <f t="shared" si="2"/>
        <v>{"type": "passage boat","name": "William","tonnage": "2","owners": "William Charlet","master": "","mariners_per_vessel": "","boys": "","fishermen_per_vessel": "","notes": ""}</v>
      </c>
    </row>
    <row r="169" spans="1:15" x14ac:dyDescent="0.25">
      <c r="A169">
        <v>168</v>
      </c>
      <c r="B169">
        <v>118</v>
      </c>
      <c r="C169" t="str">
        <f>VLOOKUP(B169,Places!A:E,5)</f>
        <v>Warsash</v>
      </c>
      <c r="D169" t="s">
        <v>812</v>
      </c>
      <c r="E169" t="s">
        <v>757</v>
      </c>
      <c r="F169" s="3" t="s">
        <v>355</v>
      </c>
      <c r="G169" t="s">
        <v>2251</v>
      </c>
      <c r="J169" t="s">
        <v>2399</v>
      </c>
      <c r="M169" t="s">
        <v>2399</v>
      </c>
      <c r="N169" t="s">
        <v>1798</v>
      </c>
      <c r="O169" t="str">
        <f t="shared" si="2"/>
        <v>{"type": "boat","name": "Margit","tonnage": "1","owners": "Thomas Sexye","master": "","mariners_per_vessel": "","boys": "","fishermen_per_vessel": "","notes": "Oyster dragging"}</v>
      </c>
    </row>
    <row r="170" spans="1:15" x14ac:dyDescent="0.25">
      <c r="A170">
        <v>169</v>
      </c>
      <c r="B170">
        <v>118</v>
      </c>
      <c r="C170" t="str">
        <f>VLOOKUP(B170,Places!A:E,5)</f>
        <v>Warsash</v>
      </c>
      <c r="D170" t="s">
        <v>812</v>
      </c>
      <c r="E170" t="s">
        <v>2253</v>
      </c>
      <c r="F170" s="3" t="s">
        <v>355</v>
      </c>
      <c r="G170" t="s">
        <v>2252</v>
      </c>
      <c r="J170" t="s">
        <v>2399</v>
      </c>
      <c r="M170" t="s">
        <v>2399</v>
      </c>
      <c r="N170" t="s">
        <v>1798</v>
      </c>
      <c r="O170" t="str">
        <f t="shared" si="2"/>
        <v>{"type": "boat","name": "Fier Bush","tonnage": "1","owners": "Thomas Weste","master": "","mariners_per_vessel": "","boys": "","fishermen_per_vessel": "","notes": "Oyster dragging"}</v>
      </c>
    </row>
    <row r="171" spans="1:15" x14ac:dyDescent="0.25">
      <c r="A171">
        <v>170</v>
      </c>
      <c r="B171">
        <v>118</v>
      </c>
      <c r="C171" t="str">
        <f>VLOOKUP(B171,Places!A:E,5)</f>
        <v>Warsash</v>
      </c>
      <c r="D171" t="s">
        <v>812</v>
      </c>
      <c r="E171" t="s">
        <v>438</v>
      </c>
      <c r="F171" s="3" t="s">
        <v>355</v>
      </c>
      <c r="G171" t="s">
        <v>2254</v>
      </c>
      <c r="J171" t="s">
        <v>2399</v>
      </c>
      <c r="M171" t="s">
        <v>2399</v>
      </c>
      <c r="N171" t="s">
        <v>1798</v>
      </c>
      <c r="O171" t="str">
        <f t="shared" si="2"/>
        <v>{"type": "boat","name": "Grace of God","tonnage": "1","owners": "William Higgie","master": "","mariners_per_vessel": "","boys": "","fishermen_per_vessel": "","notes": "Oyster dragging"}</v>
      </c>
    </row>
    <row r="172" spans="1:15" x14ac:dyDescent="0.25">
      <c r="A172">
        <v>171</v>
      </c>
      <c r="B172">
        <v>118</v>
      </c>
      <c r="C172" t="str">
        <f>VLOOKUP(B172,Places!A:E,5)</f>
        <v>Warsash</v>
      </c>
      <c r="D172" t="s">
        <v>812</v>
      </c>
      <c r="E172" t="s">
        <v>757</v>
      </c>
      <c r="F172" s="3" t="s">
        <v>355</v>
      </c>
      <c r="G172" t="s">
        <v>2256</v>
      </c>
      <c r="J172" t="s">
        <v>2399</v>
      </c>
      <c r="M172" t="s">
        <v>2399</v>
      </c>
      <c r="N172" t="s">
        <v>2255</v>
      </c>
      <c r="O172" t="str">
        <f t="shared" si="2"/>
        <v>{"type": "boat","name": "Margit","tonnage": "1","owners": "Robert Farewell","master": "","mariners_per_vessel": "","boys": "","fishermen_per_vessel": "","notes": "Oyster dragging; Fishing"}</v>
      </c>
    </row>
    <row r="173" spans="1:15" x14ac:dyDescent="0.25">
      <c r="A173">
        <v>172</v>
      </c>
      <c r="B173">
        <v>119</v>
      </c>
      <c r="C173" t="str">
        <f>VLOOKUP(B173,Places!A:E,5)</f>
        <v>Hamble le Rice</v>
      </c>
      <c r="D173" t="s">
        <v>812</v>
      </c>
      <c r="E173" t="s">
        <v>166</v>
      </c>
      <c r="F173" s="3" t="s">
        <v>387</v>
      </c>
      <c r="G173" t="s">
        <v>907</v>
      </c>
      <c r="J173" t="s">
        <v>2399</v>
      </c>
      <c r="M173" t="s">
        <v>2399</v>
      </c>
      <c r="O173" t="str">
        <f t="shared" si="2"/>
        <v>{"type": "boat","name": "John","tonnage": "2","owners": "Thomas Almer","master": "","mariners_per_vessel": "","boys": "","fishermen_per_vessel": "","notes": ""}</v>
      </c>
    </row>
    <row r="174" spans="1:15" x14ac:dyDescent="0.25">
      <c r="A174">
        <v>173</v>
      </c>
      <c r="B174">
        <v>119</v>
      </c>
      <c r="C174" t="str">
        <f>VLOOKUP(B174,Places!A:E,5)</f>
        <v>Hamble le Rice</v>
      </c>
      <c r="D174" t="s">
        <v>812</v>
      </c>
      <c r="E174" t="s">
        <v>205</v>
      </c>
      <c r="F174" s="3" t="s">
        <v>355</v>
      </c>
      <c r="G174" t="s">
        <v>907</v>
      </c>
      <c r="J174" t="s">
        <v>2399</v>
      </c>
      <c r="M174" t="s">
        <v>2399</v>
      </c>
      <c r="O174" t="str">
        <f t="shared" si="2"/>
        <v>{"type": "boat","name": "Thomas","tonnage": "1","owners": "Thomas Almer","master": "","mariners_per_vessel": "","boys": "","fishermen_per_vessel": "","notes": ""}</v>
      </c>
    </row>
    <row r="175" spans="1:15" x14ac:dyDescent="0.25">
      <c r="A175">
        <v>174</v>
      </c>
      <c r="B175">
        <v>119</v>
      </c>
      <c r="C175" t="str">
        <f>VLOOKUP(B175,Places!A:E,5)</f>
        <v>Hamble le Rice</v>
      </c>
      <c r="D175" t="s">
        <v>812</v>
      </c>
      <c r="E175" t="s">
        <v>910</v>
      </c>
      <c r="F175" s="3" t="s">
        <v>909</v>
      </c>
      <c r="G175" t="s">
        <v>908</v>
      </c>
      <c r="J175" t="s">
        <v>2399</v>
      </c>
      <c r="M175" t="s">
        <v>2399</v>
      </c>
      <c r="O175" t="str">
        <f t="shared" si="2"/>
        <v>{"type": "boat","name": "Trynitie","tonnage": "1.5","owners": "John Harle, Robert Northe","master": "","mariners_per_vessel": "","boys": "","fishermen_per_vessel": "","notes": ""}</v>
      </c>
    </row>
    <row r="176" spans="1:15" x14ac:dyDescent="0.25">
      <c r="A176">
        <v>175</v>
      </c>
      <c r="B176">
        <v>119</v>
      </c>
      <c r="C176" t="str">
        <f>VLOOKUP(B176,Places!A:E,5)</f>
        <v>Hamble le Rice</v>
      </c>
      <c r="D176" t="s">
        <v>812</v>
      </c>
      <c r="E176" t="s">
        <v>912</v>
      </c>
      <c r="F176" s="3" t="s">
        <v>355</v>
      </c>
      <c r="G176" t="s">
        <v>911</v>
      </c>
      <c r="J176" t="s">
        <v>2399</v>
      </c>
      <c r="M176" t="s">
        <v>2399</v>
      </c>
      <c r="O176" t="str">
        <f t="shared" si="2"/>
        <v>{"type": "boat","name": "Katryne","tonnage": "1","owners": "Robert Tayler","master": "","mariners_per_vessel": "","boys": "","fishermen_per_vessel": "","notes": ""}</v>
      </c>
    </row>
    <row r="177" spans="1:15" x14ac:dyDescent="0.25">
      <c r="A177">
        <v>176</v>
      </c>
      <c r="B177">
        <v>119</v>
      </c>
      <c r="C177" t="str">
        <f>VLOOKUP(B177,Places!A:E,5)</f>
        <v>Hamble le Rice</v>
      </c>
      <c r="D177" t="s">
        <v>812</v>
      </c>
      <c r="E177" t="s">
        <v>857</v>
      </c>
      <c r="F177" s="3" t="s">
        <v>355</v>
      </c>
      <c r="G177" t="s">
        <v>913</v>
      </c>
      <c r="J177" t="s">
        <v>2399</v>
      </c>
      <c r="M177" t="s">
        <v>2399</v>
      </c>
      <c r="O177" t="str">
        <f t="shared" si="2"/>
        <v>{"type": "boat","name": "Kyte","tonnage": "1","owners": "John Wryt","master": "","mariners_per_vessel": "","boys": "","fishermen_per_vessel": "","notes": ""}</v>
      </c>
    </row>
    <row r="178" spans="1:15" x14ac:dyDescent="0.25">
      <c r="A178">
        <v>177</v>
      </c>
      <c r="B178">
        <v>119</v>
      </c>
      <c r="C178" t="str">
        <f>VLOOKUP(B178,Places!A:E,5)</f>
        <v>Hamble le Rice</v>
      </c>
      <c r="D178" t="s">
        <v>812</v>
      </c>
      <c r="E178" t="s">
        <v>915</v>
      </c>
      <c r="F178" s="3" t="s">
        <v>387</v>
      </c>
      <c r="G178" t="s">
        <v>914</v>
      </c>
      <c r="J178" t="s">
        <v>2399</v>
      </c>
      <c r="M178" t="s">
        <v>2399</v>
      </c>
      <c r="O178" t="str">
        <f t="shared" si="2"/>
        <v>{"type": "boat","name": "Spider","tonnage": "2","owners": "John Welbeown","master": "","mariners_per_vessel": "","boys": "","fishermen_per_vessel": "","notes": ""}</v>
      </c>
    </row>
    <row r="179" spans="1:15" x14ac:dyDescent="0.25">
      <c r="A179">
        <v>178</v>
      </c>
      <c r="B179">
        <v>119</v>
      </c>
      <c r="C179" t="str">
        <f>VLOOKUP(B179,Places!A:E,5)</f>
        <v>Hamble le Rice</v>
      </c>
      <c r="D179" t="s">
        <v>812</v>
      </c>
      <c r="E179" t="s">
        <v>916</v>
      </c>
      <c r="F179" s="3" t="s">
        <v>355</v>
      </c>
      <c r="G179" t="s">
        <v>914</v>
      </c>
      <c r="J179" t="s">
        <v>2399</v>
      </c>
      <c r="M179" t="s">
        <v>2399</v>
      </c>
      <c r="O179" t="str">
        <f t="shared" si="2"/>
        <v>{"type": "boat","name": "Webbe","tonnage": "1","owners": "John Welbeown","master": "","mariners_per_vessel": "","boys": "","fishermen_per_vessel": "","notes": ""}</v>
      </c>
    </row>
    <row r="180" spans="1:15" x14ac:dyDescent="0.25">
      <c r="A180">
        <v>179</v>
      </c>
      <c r="B180">
        <v>119</v>
      </c>
      <c r="C180" t="str">
        <f>VLOOKUP(B180,Places!A:E,5)</f>
        <v>Hamble le Rice</v>
      </c>
      <c r="D180" t="s">
        <v>812</v>
      </c>
      <c r="E180" t="s">
        <v>918</v>
      </c>
      <c r="F180" s="3" t="s">
        <v>909</v>
      </c>
      <c r="G180" t="s">
        <v>917</v>
      </c>
      <c r="J180" t="s">
        <v>2399</v>
      </c>
      <c r="M180" t="s">
        <v>2399</v>
      </c>
      <c r="O180" t="str">
        <f t="shared" si="2"/>
        <v>{"type": "boat","name": "Harrie","tonnage": "1.5","owners": "Harry Osmond","master": "","mariners_per_vessel": "","boys": "","fishermen_per_vessel": "","notes": ""}</v>
      </c>
    </row>
    <row r="181" spans="1:15" x14ac:dyDescent="0.25">
      <c r="A181">
        <v>180</v>
      </c>
      <c r="B181">
        <v>119</v>
      </c>
      <c r="C181" t="str">
        <f>VLOOKUP(B181,Places!A:E,5)</f>
        <v>Hamble le Rice</v>
      </c>
      <c r="D181" t="s">
        <v>812</v>
      </c>
      <c r="E181" t="s">
        <v>920</v>
      </c>
      <c r="F181" s="3" t="s">
        <v>355</v>
      </c>
      <c r="G181" t="s">
        <v>919</v>
      </c>
      <c r="J181" t="s">
        <v>2399</v>
      </c>
      <c r="M181" t="s">
        <v>2399</v>
      </c>
      <c r="O181" t="str">
        <f t="shared" si="2"/>
        <v>{"type": "boat","name": "Hogge","tonnage": "1","owners": "John Higgin, John Perin","master": "","mariners_per_vessel": "","boys": "","fishermen_per_vessel": "","notes": ""}</v>
      </c>
    </row>
    <row r="182" spans="1:15" x14ac:dyDescent="0.25">
      <c r="A182">
        <v>181</v>
      </c>
      <c r="B182">
        <v>119</v>
      </c>
      <c r="C182" t="str">
        <f>VLOOKUP(B182,Places!A:E,5)</f>
        <v>Hamble le Rice</v>
      </c>
      <c r="D182" t="s">
        <v>812</v>
      </c>
      <c r="E182" t="s">
        <v>747</v>
      </c>
      <c r="F182" s="3" t="s">
        <v>355</v>
      </c>
      <c r="G182" t="s">
        <v>921</v>
      </c>
      <c r="J182" t="s">
        <v>2399</v>
      </c>
      <c r="M182" t="s">
        <v>2399</v>
      </c>
      <c r="O182" t="str">
        <f t="shared" si="2"/>
        <v>{"type": "boat","name": "Dogge","tonnage": "1","owners": "John Weste","master": "","mariners_per_vessel": "","boys": "","fishermen_per_vessel": "","notes": ""}</v>
      </c>
    </row>
    <row r="183" spans="1:15" x14ac:dyDescent="0.25">
      <c r="A183">
        <v>182</v>
      </c>
      <c r="B183">
        <v>119</v>
      </c>
      <c r="C183" t="str">
        <f>VLOOKUP(B183,Places!A:E,5)</f>
        <v>Hamble le Rice</v>
      </c>
      <c r="D183" t="s">
        <v>812</v>
      </c>
      <c r="E183" t="s">
        <v>923</v>
      </c>
      <c r="F183" s="3" t="s">
        <v>355</v>
      </c>
      <c r="G183" t="s">
        <v>922</v>
      </c>
      <c r="J183" t="s">
        <v>2399</v>
      </c>
      <c r="M183" t="s">
        <v>2399</v>
      </c>
      <c r="O183" t="str">
        <f t="shared" si="2"/>
        <v>{"type": "boat","name": "Sextin","tonnage": "1","owners": "Thomas Sexse","master": "","mariners_per_vessel": "","boys": "","fishermen_per_vessel": "","notes": ""}</v>
      </c>
    </row>
    <row r="184" spans="1:15" x14ac:dyDescent="0.25">
      <c r="A184">
        <v>183</v>
      </c>
      <c r="B184">
        <v>119</v>
      </c>
      <c r="C184" t="str">
        <f>VLOOKUP(B184,Places!A:E,5)</f>
        <v>Hamble le Rice</v>
      </c>
      <c r="D184" t="s">
        <v>812</v>
      </c>
      <c r="E184" t="s">
        <v>924</v>
      </c>
      <c r="F184" s="3" t="s">
        <v>909</v>
      </c>
      <c r="G184" t="s">
        <v>925</v>
      </c>
      <c r="J184" t="s">
        <v>2399</v>
      </c>
      <c r="M184" t="s">
        <v>2399</v>
      </c>
      <c r="O184" t="str">
        <f t="shared" si="2"/>
        <v>{"type": "boat","name": "Nytingaill","tonnage": "1.5","owners": "William Nyles","master": "","mariners_per_vessel": "","boys": "","fishermen_per_vessel": "","notes": ""}</v>
      </c>
    </row>
    <row r="185" spans="1:15" x14ac:dyDescent="0.25">
      <c r="A185">
        <v>184</v>
      </c>
      <c r="B185">
        <v>119</v>
      </c>
      <c r="C185" t="str">
        <f>VLOOKUP(B185,Places!A:E,5)</f>
        <v>Hamble le Rice</v>
      </c>
      <c r="D185" t="s">
        <v>812</v>
      </c>
      <c r="E185" t="s">
        <v>927</v>
      </c>
      <c r="F185" s="3" t="s">
        <v>149</v>
      </c>
      <c r="G185" t="s">
        <v>926</v>
      </c>
      <c r="J185" t="s">
        <v>2399</v>
      </c>
      <c r="M185" t="s">
        <v>2399</v>
      </c>
      <c r="O185" t="str">
        <f t="shared" si="2"/>
        <v>{"type": "boat","name": "Blacke Pinace","tonnage": "8","owners": "William Frid, William Nyles","master": "","mariners_per_vessel": "","boys": "","fishermen_per_vessel": "","notes": ""}</v>
      </c>
    </row>
    <row r="186" spans="1:15" x14ac:dyDescent="0.25">
      <c r="A186">
        <v>185</v>
      </c>
      <c r="B186">
        <v>119</v>
      </c>
      <c r="C186" t="str">
        <f>VLOOKUP(B186,Places!A:E,5)</f>
        <v>Hamble le Rice</v>
      </c>
      <c r="D186" t="s">
        <v>714</v>
      </c>
      <c r="E186" t="s">
        <v>757</v>
      </c>
      <c r="F186" s="3" t="s">
        <v>742</v>
      </c>
      <c r="G186" t="s">
        <v>928</v>
      </c>
      <c r="J186" t="s">
        <v>2399</v>
      </c>
      <c r="M186" t="s">
        <v>2399</v>
      </c>
      <c r="O186" t="str">
        <f t="shared" si="2"/>
        <v>{"type": "cock","name": "Margit","tonnage": "0.5","owners": "John German","master": "","mariners_per_vessel": "","boys": "","fishermen_per_vessel": "","notes": ""}</v>
      </c>
    </row>
    <row r="187" spans="1:15" x14ac:dyDescent="0.25">
      <c r="A187">
        <v>186</v>
      </c>
      <c r="B187">
        <v>119</v>
      </c>
      <c r="C187" t="str">
        <f>VLOOKUP(B187,Places!A:E,5)</f>
        <v>Hamble le Rice</v>
      </c>
      <c r="D187" t="s">
        <v>812</v>
      </c>
      <c r="E187" t="s">
        <v>188</v>
      </c>
      <c r="F187" s="3" t="s">
        <v>128</v>
      </c>
      <c r="G187" t="s">
        <v>929</v>
      </c>
      <c r="J187" t="s">
        <v>2399</v>
      </c>
      <c r="M187" t="s">
        <v>2399</v>
      </c>
      <c r="O187" t="str">
        <f t="shared" si="2"/>
        <v>{"type": "boat","name": "George","tonnage": "12","owners": "William Frid, Edmond Clarke","master": "","mariners_per_vessel": "","boys": "","fishermen_per_vessel": "","notes": ""}</v>
      </c>
    </row>
    <row r="188" spans="1:15" x14ac:dyDescent="0.25">
      <c r="A188">
        <v>187</v>
      </c>
      <c r="B188">
        <v>119</v>
      </c>
      <c r="C188" t="str">
        <f>VLOOKUP(B188,Places!A:E,5)</f>
        <v>Hamble le Rice</v>
      </c>
      <c r="D188" t="s">
        <v>812</v>
      </c>
      <c r="E188" t="s">
        <v>931</v>
      </c>
      <c r="F188" s="3" t="s">
        <v>387</v>
      </c>
      <c r="G188" t="s">
        <v>930</v>
      </c>
      <c r="J188" t="s">
        <v>2399</v>
      </c>
      <c r="M188" t="s">
        <v>2399</v>
      </c>
      <c r="O188" t="str">
        <f t="shared" si="2"/>
        <v>{"type": "boat","name": "Lenard","tonnage": "2","owners": "Giles Hawle","master": "","mariners_per_vessel": "","boys": "","fishermen_per_vessel": "","notes": ""}</v>
      </c>
    </row>
    <row r="189" spans="1:15" x14ac:dyDescent="0.25">
      <c r="A189">
        <v>188</v>
      </c>
      <c r="B189">
        <v>119</v>
      </c>
      <c r="C189" t="str">
        <f>VLOOKUP(B189,Places!A:E,5)</f>
        <v>Hamble le Rice</v>
      </c>
      <c r="D189" t="s">
        <v>812</v>
      </c>
      <c r="E189" t="s">
        <v>933</v>
      </c>
      <c r="F189" s="3" t="s">
        <v>355</v>
      </c>
      <c r="G189" t="s">
        <v>932</v>
      </c>
      <c r="J189" t="s">
        <v>2399</v>
      </c>
      <c r="M189" t="s">
        <v>2399</v>
      </c>
      <c r="O189" t="str">
        <f t="shared" si="2"/>
        <v>{"type": "boat","name": "Julian","tonnage": "1","owners": "John Lekblade, Richard Arnold, William Arnold","master": "","mariners_per_vessel": "","boys": "","fishermen_per_vessel": "","notes": ""}</v>
      </c>
    </row>
    <row r="190" spans="1:15" x14ac:dyDescent="0.25">
      <c r="A190">
        <v>189</v>
      </c>
      <c r="B190">
        <v>119</v>
      </c>
      <c r="C190" t="str">
        <f>VLOOKUP(B190,Places!A:E,5)</f>
        <v>Hamble le Rice</v>
      </c>
      <c r="D190" t="s">
        <v>812</v>
      </c>
      <c r="E190" t="s">
        <v>212</v>
      </c>
      <c r="F190" s="3" t="s">
        <v>355</v>
      </c>
      <c r="G190" t="s">
        <v>934</v>
      </c>
      <c r="J190" t="s">
        <v>2399</v>
      </c>
      <c r="M190" t="s">
        <v>2399</v>
      </c>
      <c r="O190" t="str">
        <f t="shared" si="2"/>
        <v>{"type": "boat","name": "Lawrence","tonnage": "1","owners": "Ellisander Hunter","master": "","mariners_per_vessel": "","boys": "","fishermen_per_vessel": "","notes": ""}</v>
      </c>
    </row>
    <row r="191" spans="1:15" x14ac:dyDescent="0.25">
      <c r="A191">
        <v>190</v>
      </c>
      <c r="B191">
        <v>119</v>
      </c>
      <c r="C191" t="str">
        <f>VLOOKUP(B191,Places!A:E,5)</f>
        <v>Hamble le Rice</v>
      </c>
      <c r="D191" t="s">
        <v>812</v>
      </c>
      <c r="E191" t="s">
        <v>686</v>
      </c>
      <c r="F191" s="3" t="s">
        <v>355</v>
      </c>
      <c r="G191" t="s">
        <v>935</v>
      </c>
      <c r="J191" t="s">
        <v>2399</v>
      </c>
      <c r="M191" t="s">
        <v>2399</v>
      </c>
      <c r="O191" t="str">
        <f t="shared" si="2"/>
        <v>{"type": "boat","name": "Anne","tonnage": "1","owners": "John Coussin jun.","master": "","mariners_per_vessel": "","boys": "","fishermen_per_vessel": "","notes": ""}</v>
      </c>
    </row>
    <row r="192" spans="1:15" x14ac:dyDescent="0.25">
      <c r="A192">
        <v>191</v>
      </c>
      <c r="B192">
        <v>119</v>
      </c>
      <c r="C192" t="str">
        <f>VLOOKUP(B192,Places!A:E,5)</f>
        <v>Hamble le Rice</v>
      </c>
      <c r="D192" t="s">
        <v>812</v>
      </c>
      <c r="E192" t="s">
        <v>166</v>
      </c>
      <c r="F192" s="3" t="s">
        <v>355</v>
      </c>
      <c r="G192" t="s">
        <v>936</v>
      </c>
      <c r="J192" t="s">
        <v>2399</v>
      </c>
      <c r="M192" t="s">
        <v>2399</v>
      </c>
      <c r="O192" t="str">
        <f t="shared" si="2"/>
        <v>{"type": "boat","name": "John","tonnage": "1","owners": "John Coussyne sen.","master": "","mariners_per_vessel": "","boys": "","fishermen_per_vessel": "","notes": ""}</v>
      </c>
    </row>
    <row r="193" spans="1:15" x14ac:dyDescent="0.25">
      <c r="A193">
        <v>192</v>
      </c>
      <c r="B193">
        <v>119</v>
      </c>
      <c r="C193" t="str">
        <f>VLOOKUP(B193,Places!A:E,5)</f>
        <v>Hamble le Rice</v>
      </c>
      <c r="D193" t="s">
        <v>812</v>
      </c>
      <c r="E193" t="s">
        <v>205</v>
      </c>
      <c r="F193" s="3" t="s">
        <v>355</v>
      </c>
      <c r="G193" t="s">
        <v>937</v>
      </c>
      <c r="J193" t="s">
        <v>2399</v>
      </c>
      <c r="M193" t="s">
        <v>2399</v>
      </c>
      <c r="O193" t="str">
        <f t="shared" si="2"/>
        <v>{"type": "boat","name": "Thomas","tonnage": "1","owners": "Thomas Lewes, Robert Harbert","master": "","mariners_per_vessel": "","boys": "","fishermen_per_vessel": "","notes": ""}</v>
      </c>
    </row>
    <row r="194" spans="1:15" x14ac:dyDescent="0.25">
      <c r="A194">
        <v>193</v>
      </c>
      <c r="B194">
        <v>119</v>
      </c>
      <c r="C194" t="str">
        <f>VLOOKUP(B194,Places!A:E,5)</f>
        <v>Hamble le Rice</v>
      </c>
      <c r="D194" t="s">
        <v>812</v>
      </c>
      <c r="E194" t="s">
        <v>939</v>
      </c>
      <c r="F194" s="3" t="s">
        <v>355</v>
      </c>
      <c r="G194" t="s">
        <v>938</v>
      </c>
      <c r="J194" t="s">
        <v>2399</v>
      </c>
      <c r="M194" t="s">
        <v>2399</v>
      </c>
      <c r="O194" t="str">
        <f t="shared" si="2"/>
        <v>{"type": "boat","name": "Kathrin","tonnage": "1","owners": "James Harrison, William Maunder, Edmond Clarke","master": "","mariners_per_vessel": "","boys": "","fishermen_per_vessel": "","notes": ""}</v>
      </c>
    </row>
    <row r="195" spans="1:15" x14ac:dyDescent="0.25">
      <c r="A195">
        <v>194</v>
      </c>
      <c r="B195">
        <v>121</v>
      </c>
      <c r="C195" t="str">
        <f>VLOOKUP(B195,Places!A:E,5)</f>
        <v>Christchurch</v>
      </c>
      <c r="D195" t="s">
        <v>812</v>
      </c>
      <c r="F195" s="3" t="s">
        <v>163</v>
      </c>
      <c r="G195" t="s">
        <v>947</v>
      </c>
      <c r="J195" t="s">
        <v>2399</v>
      </c>
      <c r="M195" t="s">
        <v>2399</v>
      </c>
      <c r="O195" t="str">
        <f t="shared" ref="O195:O258" si="3">_xlfn.CONCAT("{",_xlfn.CONCAT("""type"": """,D195,""","),_xlfn.CONCAT("""name"": """,E195,""","),_xlfn.CONCAT("""tonnage"": """,F195,""","),_xlfn.CONCAT("""owners"": """,G195,""","),_xlfn.CONCAT("""master"": """,H195,""","),_xlfn.CONCAT("""mariners_per_vessel"": """,J195,""","),_xlfn.CONCAT("""boys"": """,K195,""","),_xlfn.CONCAT("""fishermen_per_vessel"": """,M195,""","),_xlfn.CONCAT("""notes"": """,N195,""""),"}")</f>
        <v>{"type": "boat","name": "","tonnage": "4","owners": "Thomas Wyckman","master": "","mariners_per_vessel": "","boys": "","fishermen_per_vessel": "","notes": ""}</v>
      </c>
    </row>
    <row r="196" spans="1:15" x14ac:dyDescent="0.25">
      <c r="A196">
        <v>195</v>
      </c>
      <c r="B196">
        <v>121</v>
      </c>
      <c r="C196" t="str">
        <f>VLOOKUP(B196,Places!A:E,5)</f>
        <v>Christchurch</v>
      </c>
      <c r="D196" t="s">
        <v>812</v>
      </c>
      <c r="F196" s="3" t="s">
        <v>403</v>
      </c>
      <c r="G196" t="s">
        <v>947</v>
      </c>
      <c r="J196" t="s">
        <v>2399</v>
      </c>
      <c r="M196" t="s">
        <v>2399</v>
      </c>
      <c r="O196" t="str">
        <f t="shared" si="3"/>
        <v>{"type": "boat","name": "","tonnage": "3","owners": "Thomas Wyckman","master": "","mariners_per_vessel": "","boys": "","fishermen_per_vessel": "","notes": ""}</v>
      </c>
    </row>
    <row r="197" spans="1:15" x14ac:dyDescent="0.25">
      <c r="A197">
        <v>196</v>
      </c>
      <c r="B197">
        <v>121</v>
      </c>
      <c r="C197" t="str">
        <f>VLOOKUP(B197,Places!A:E,5)</f>
        <v>Christchurch</v>
      </c>
      <c r="D197" t="s">
        <v>812</v>
      </c>
      <c r="F197" s="3" t="s">
        <v>403</v>
      </c>
      <c r="G197" t="s">
        <v>948</v>
      </c>
      <c r="J197" t="s">
        <v>2399</v>
      </c>
      <c r="M197" t="s">
        <v>2399</v>
      </c>
      <c r="O197" t="str">
        <f t="shared" si="3"/>
        <v>{"type": "boat","name": "","tonnage": "3","owners": "Thomas Sible","master": "","mariners_per_vessel": "","boys": "","fishermen_per_vessel": "","notes": ""}</v>
      </c>
    </row>
    <row r="198" spans="1:15" x14ac:dyDescent="0.25">
      <c r="A198">
        <v>197</v>
      </c>
      <c r="B198">
        <v>121</v>
      </c>
      <c r="C198" t="str">
        <f>VLOOKUP(B198,Places!A:E,5)</f>
        <v>Christchurch</v>
      </c>
      <c r="D198" t="s">
        <v>812</v>
      </c>
      <c r="F198" s="3" t="s">
        <v>403</v>
      </c>
      <c r="G198" t="s">
        <v>723</v>
      </c>
      <c r="J198" t="s">
        <v>2399</v>
      </c>
      <c r="M198" t="s">
        <v>2399</v>
      </c>
      <c r="O198" t="str">
        <f t="shared" si="3"/>
        <v>{"type": "boat","name": "","tonnage": "3","owners": "John Holloway","master": "","mariners_per_vessel": "","boys": "","fishermen_per_vessel": "","notes": ""}</v>
      </c>
    </row>
    <row r="199" spans="1:15" x14ac:dyDescent="0.25">
      <c r="A199">
        <v>198</v>
      </c>
      <c r="B199">
        <v>121</v>
      </c>
      <c r="C199" t="str">
        <f>VLOOKUP(B199,Places!A:E,5)</f>
        <v>Christchurch</v>
      </c>
      <c r="D199" t="s">
        <v>812</v>
      </c>
      <c r="F199" s="3" t="s">
        <v>163</v>
      </c>
      <c r="G199" t="s">
        <v>949</v>
      </c>
      <c r="J199" t="s">
        <v>2399</v>
      </c>
      <c r="M199" t="s">
        <v>2399</v>
      </c>
      <c r="O199" t="str">
        <f t="shared" si="3"/>
        <v>{"type": "boat","name": "","tonnage": "4","owners": "Richard Imber","master": "","mariners_per_vessel": "","boys": "","fishermen_per_vessel": "","notes": ""}</v>
      </c>
    </row>
    <row r="200" spans="1:15" x14ac:dyDescent="0.25">
      <c r="A200">
        <v>199</v>
      </c>
      <c r="B200">
        <v>121</v>
      </c>
      <c r="C200" t="str">
        <f>VLOOKUP(B200,Places!A:E,5)</f>
        <v>Christchurch</v>
      </c>
      <c r="D200" t="s">
        <v>812</v>
      </c>
      <c r="F200" s="3" t="s">
        <v>163</v>
      </c>
      <c r="G200" t="s">
        <v>950</v>
      </c>
      <c r="J200" t="s">
        <v>2399</v>
      </c>
      <c r="M200" t="s">
        <v>2399</v>
      </c>
      <c r="O200" t="str">
        <f t="shared" si="3"/>
        <v>{"type": "boat","name": "","tonnage": "4","owners": "Thomas Hayward","master": "","mariners_per_vessel": "","boys": "","fishermen_per_vessel": "","notes": ""}</v>
      </c>
    </row>
    <row r="201" spans="1:15" x14ac:dyDescent="0.25">
      <c r="A201">
        <v>200</v>
      </c>
      <c r="B201">
        <v>121</v>
      </c>
      <c r="C201" t="str">
        <f>VLOOKUP(B201,Places!A:E,5)</f>
        <v>Christchurch</v>
      </c>
      <c r="D201" t="s">
        <v>812</v>
      </c>
      <c r="F201" s="3" t="s">
        <v>163</v>
      </c>
      <c r="G201" t="s">
        <v>950</v>
      </c>
      <c r="J201" t="s">
        <v>2399</v>
      </c>
      <c r="M201" t="s">
        <v>2399</v>
      </c>
      <c r="O201" t="str">
        <f t="shared" si="3"/>
        <v>{"type": "boat","name": "","tonnage": "4","owners": "Thomas Hayward","master": "","mariners_per_vessel": "","boys": "","fishermen_per_vessel": "","notes": ""}</v>
      </c>
    </row>
    <row r="202" spans="1:15" x14ac:dyDescent="0.25">
      <c r="A202">
        <v>201</v>
      </c>
      <c r="B202">
        <v>121</v>
      </c>
      <c r="C202" t="str">
        <f>VLOOKUP(B202,Places!A:E,5)</f>
        <v>Christchurch</v>
      </c>
      <c r="D202" t="s">
        <v>714</v>
      </c>
      <c r="F202" s="3" t="s">
        <v>387</v>
      </c>
      <c r="G202" t="s">
        <v>950</v>
      </c>
      <c r="J202" t="s">
        <v>2399</v>
      </c>
      <c r="M202" t="s">
        <v>2399</v>
      </c>
      <c r="O202" t="str">
        <f t="shared" si="3"/>
        <v>{"type": "cock","name": "","tonnage": "2","owners": "Thomas Hayward","master": "","mariners_per_vessel": "","boys": "","fishermen_per_vessel": "","notes": ""}</v>
      </c>
    </row>
    <row r="203" spans="1:15" x14ac:dyDescent="0.25">
      <c r="A203">
        <v>202</v>
      </c>
      <c r="B203">
        <v>121</v>
      </c>
      <c r="C203" t="str">
        <f>VLOOKUP(B203,Places!A:E,5)</f>
        <v>Christchurch</v>
      </c>
      <c r="D203" t="s">
        <v>812</v>
      </c>
      <c r="F203" s="3" t="s">
        <v>403</v>
      </c>
      <c r="G203" t="s">
        <v>951</v>
      </c>
      <c r="J203" t="s">
        <v>2399</v>
      </c>
      <c r="M203" t="s">
        <v>2399</v>
      </c>
      <c r="O203" t="str">
        <f t="shared" si="3"/>
        <v>{"type": "boat","name": "","tonnage": "3","owners": "John Tyner","master": "","mariners_per_vessel": "","boys": "","fishermen_per_vessel": "","notes": ""}</v>
      </c>
    </row>
    <row r="204" spans="1:15" x14ac:dyDescent="0.25">
      <c r="A204">
        <v>203</v>
      </c>
      <c r="B204">
        <v>121</v>
      </c>
      <c r="C204" t="str">
        <f>VLOOKUP(B204,Places!A:E,5)</f>
        <v>Christchurch</v>
      </c>
      <c r="D204" t="s">
        <v>812</v>
      </c>
      <c r="F204" s="3" t="s">
        <v>403</v>
      </c>
      <c r="G204" t="s">
        <v>952</v>
      </c>
      <c r="J204" t="s">
        <v>2399</v>
      </c>
      <c r="M204" t="s">
        <v>2399</v>
      </c>
      <c r="O204" t="str">
        <f t="shared" si="3"/>
        <v>{"type": "boat","name": "","tonnage": "3","owners": "Richard Hellier","master": "","mariners_per_vessel": "","boys": "","fishermen_per_vessel": "","notes": ""}</v>
      </c>
    </row>
    <row r="205" spans="1:15" x14ac:dyDescent="0.25">
      <c r="A205">
        <v>204</v>
      </c>
      <c r="B205">
        <v>121</v>
      </c>
      <c r="C205" t="str">
        <f>VLOOKUP(B205,Places!A:E,5)</f>
        <v>Christchurch</v>
      </c>
      <c r="D205" t="s">
        <v>812</v>
      </c>
      <c r="F205" s="3" t="s">
        <v>403</v>
      </c>
      <c r="G205" t="s">
        <v>953</v>
      </c>
      <c r="J205" t="s">
        <v>2399</v>
      </c>
      <c r="M205" t="s">
        <v>2399</v>
      </c>
      <c r="O205" t="str">
        <f t="shared" si="3"/>
        <v>{"type": "boat","name": "","tonnage": "3","owners": "William Doleman","master": "","mariners_per_vessel": "","boys": "","fishermen_per_vessel": "","notes": ""}</v>
      </c>
    </row>
    <row r="206" spans="1:15" x14ac:dyDescent="0.25">
      <c r="A206">
        <v>205</v>
      </c>
      <c r="B206">
        <v>121</v>
      </c>
      <c r="C206" t="str">
        <f>VLOOKUP(B206,Places!A:E,5)</f>
        <v>Christchurch</v>
      </c>
      <c r="D206" t="s">
        <v>714</v>
      </c>
      <c r="F206" s="3" t="s">
        <v>387</v>
      </c>
      <c r="G206" t="s">
        <v>954</v>
      </c>
      <c r="J206" t="s">
        <v>2399</v>
      </c>
      <c r="M206" t="s">
        <v>2399</v>
      </c>
      <c r="O206" t="str">
        <f t="shared" si="3"/>
        <v>{"type": "cock","name": "","tonnage": "2","owners": "Robert Tyner","master": "","mariners_per_vessel": "","boys": "","fishermen_per_vessel": "","notes": ""}</v>
      </c>
    </row>
    <row r="207" spans="1:15" x14ac:dyDescent="0.25">
      <c r="A207">
        <v>206</v>
      </c>
      <c r="B207">
        <v>121</v>
      </c>
      <c r="C207" t="str">
        <f>VLOOKUP(B207,Places!A:E,5)</f>
        <v>Christchurch</v>
      </c>
      <c r="D207" t="s">
        <v>714</v>
      </c>
      <c r="F207" s="3" t="s">
        <v>387</v>
      </c>
      <c r="G207" t="s">
        <v>955</v>
      </c>
      <c r="J207" t="s">
        <v>2399</v>
      </c>
      <c r="M207" t="s">
        <v>2399</v>
      </c>
      <c r="O207" t="str">
        <f t="shared" si="3"/>
        <v>{"type": "cock","name": "","tonnage": "2","owners": "John Godle, John Pinell","master": "","mariners_per_vessel": "","boys": "","fishermen_per_vessel": "","notes": ""}</v>
      </c>
    </row>
    <row r="208" spans="1:15" x14ac:dyDescent="0.25">
      <c r="A208">
        <v>207</v>
      </c>
      <c r="B208">
        <v>122</v>
      </c>
      <c r="C208" t="str">
        <f>VLOOKUP(B208,Places!A:E,5)</f>
        <v>Milford, Keyhaven, Hurst Road</v>
      </c>
      <c r="D208" t="s">
        <v>829</v>
      </c>
      <c r="F208" s="3" t="s">
        <v>426</v>
      </c>
      <c r="G208" t="s">
        <v>959</v>
      </c>
      <c r="J208" t="s">
        <v>2399</v>
      </c>
      <c r="M208" t="s">
        <v>2399</v>
      </c>
      <c r="O208" t="str">
        <f t="shared" si="3"/>
        <v>{"type": "barque","name": "","tonnage": "22","owners": "Thomas Carie Esq","master": "","mariners_per_vessel": "","boys": "","fishermen_per_vessel": "","notes": ""}</v>
      </c>
    </row>
    <row r="209" spans="1:15" x14ac:dyDescent="0.25">
      <c r="A209">
        <v>208</v>
      </c>
      <c r="B209">
        <v>122</v>
      </c>
      <c r="C209" t="str">
        <f>VLOOKUP(B209,Places!A:E,5)</f>
        <v>Milford, Keyhaven, Hurst Road</v>
      </c>
      <c r="D209" t="s">
        <v>812</v>
      </c>
      <c r="F209" s="3" t="s">
        <v>160</v>
      </c>
      <c r="G209" t="s">
        <v>959</v>
      </c>
      <c r="J209" t="s">
        <v>2399</v>
      </c>
      <c r="M209" t="s">
        <v>2399</v>
      </c>
      <c r="O209" t="str">
        <f t="shared" si="3"/>
        <v>{"type": "boat","name": "","tonnage": "6","owners": "Thomas Carie Esq","master": "","mariners_per_vessel": "","boys": "","fishermen_per_vessel": "","notes": ""}</v>
      </c>
    </row>
    <row r="210" spans="1:15" x14ac:dyDescent="0.25">
      <c r="A210">
        <v>209</v>
      </c>
      <c r="B210">
        <v>122</v>
      </c>
      <c r="C210" t="str">
        <f>VLOOKUP(B210,Places!A:E,5)</f>
        <v>Milford, Keyhaven, Hurst Road</v>
      </c>
      <c r="D210" t="s">
        <v>812</v>
      </c>
      <c r="F210">
        <v>3</v>
      </c>
      <c r="G210" t="s">
        <v>960</v>
      </c>
      <c r="J210" t="s">
        <v>2399</v>
      </c>
      <c r="M210" t="s">
        <v>2399</v>
      </c>
      <c r="O210" t="str">
        <f t="shared" si="3"/>
        <v>{"type": "boat","name": "","tonnage": "3","owners": "John Michell","master": "","mariners_per_vessel": "","boys": "","fishermen_per_vessel": "","notes": ""}</v>
      </c>
    </row>
    <row r="211" spans="1:15" x14ac:dyDescent="0.25">
      <c r="A211">
        <v>210</v>
      </c>
      <c r="B211">
        <v>122</v>
      </c>
      <c r="C211" t="str">
        <f>VLOOKUP(B211,Places!A:E,5)</f>
        <v>Milford, Keyhaven, Hurst Road</v>
      </c>
      <c r="D211" t="s">
        <v>812</v>
      </c>
      <c r="F211">
        <v>2</v>
      </c>
      <c r="G211" t="s">
        <v>961</v>
      </c>
      <c r="J211" t="s">
        <v>2399</v>
      </c>
      <c r="M211" t="s">
        <v>2399</v>
      </c>
      <c r="O211" t="str">
        <f t="shared" si="3"/>
        <v>{"type": "boat","name": "","tonnage": "2","owners": "Ellis Wavell","master": "","mariners_per_vessel": "","boys": "","fishermen_per_vessel": "","notes": ""}</v>
      </c>
    </row>
    <row r="212" spans="1:15" x14ac:dyDescent="0.25">
      <c r="A212">
        <v>211</v>
      </c>
      <c r="B212">
        <v>122</v>
      </c>
      <c r="C212" t="str">
        <f>VLOOKUP(B212,Places!A:E,5)</f>
        <v>Milford, Keyhaven, Hurst Road</v>
      </c>
      <c r="D212" t="s">
        <v>812</v>
      </c>
      <c r="F212">
        <v>2</v>
      </c>
      <c r="G212" t="s">
        <v>962</v>
      </c>
      <c r="J212" t="s">
        <v>2399</v>
      </c>
      <c r="M212" t="s">
        <v>2399</v>
      </c>
      <c r="O212" t="str">
        <f t="shared" si="3"/>
        <v>{"type": "boat","name": "","tonnage": "2","owners": "Thomas Therell, Thomas Cocks","master": "","mariners_per_vessel": "","boys": "","fishermen_per_vessel": "","notes": ""}</v>
      </c>
    </row>
    <row r="213" spans="1:15" x14ac:dyDescent="0.25">
      <c r="A213">
        <v>212</v>
      </c>
      <c r="B213">
        <v>122</v>
      </c>
      <c r="C213" t="str">
        <f>VLOOKUP(B213,Places!A:E,5)</f>
        <v>Milford, Keyhaven, Hurst Road</v>
      </c>
      <c r="D213" t="s">
        <v>812</v>
      </c>
      <c r="F213">
        <v>3</v>
      </c>
      <c r="G213" t="s">
        <v>963</v>
      </c>
      <c r="J213" t="s">
        <v>2399</v>
      </c>
      <c r="M213" t="s">
        <v>2399</v>
      </c>
      <c r="O213" t="str">
        <f t="shared" si="3"/>
        <v>{"type": "boat","name": "","tonnage": "3","owners": "Edward Collet, Morris Couper","master": "","mariners_per_vessel": "","boys": "","fishermen_per_vessel": "","notes": ""}</v>
      </c>
    </row>
    <row r="214" spans="1:15" x14ac:dyDescent="0.25">
      <c r="A214">
        <v>213</v>
      </c>
      <c r="B214">
        <v>122</v>
      </c>
      <c r="C214" t="str">
        <f>VLOOKUP(B214,Places!A:E,5)</f>
        <v>Milford, Keyhaven, Hurst Road</v>
      </c>
      <c r="D214" t="s">
        <v>812</v>
      </c>
      <c r="F214">
        <v>4</v>
      </c>
      <c r="G214" t="s">
        <v>964</v>
      </c>
      <c r="J214" t="s">
        <v>2399</v>
      </c>
      <c r="M214" t="s">
        <v>2399</v>
      </c>
      <c r="O214" t="str">
        <f t="shared" si="3"/>
        <v>{"type": "boat","name": "","tonnage": "4","owners": "Edward Sallwaye","master": "","mariners_per_vessel": "","boys": "","fishermen_per_vessel": "","notes": ""}</v>
      </c>
    </row>
    <row r="215" spans="1:15" x14ac:dyDescent="0.25">
      <c r="A215">
        <v>214</v>
      </c>
      <c r="B215">
        <v>122</v>
      </c>
      <c r="C215" t="str">
        <f>VLOOKUP(B215,Places!A:E,5)</f>
        <v>Milford, Keyhaven, Hurst Road</v>
      </c>
      <c r="D215" t="s">
        <v>812</v>
      </c>
      <c r="F215">
        <v>2</v>
      </c>
      <c r="G215" t="s">
        <v>964</v>
      </c>
      <c r="J215" t="s">
        <v>2399</v>
      </c>
      <c r="M215" t="s">
        <v>2399</v>
      </c>
      <c r="O215" t="str">
        <f t="shared" si="3"/>
        <v>{"type": "boat","name": "","tonnage": "2","owners": "Edward Sallwaye","master": "","mariners_per_vessel": "","boys": "","fishermen_per_vessel": "","notes": ""}</v>
      </c>
    </row>
    <row r="216" spans="1:15" x14ac:dyDescent="0.25">
      <c r="A216">
        <v>215</v>
      </c>
      <c r="B216">
        <v>122</v>
      </c>
      <c r="C216" t="str">
        <f>VLOOKUP(B216,Places!A:E,5)</f>
        <v>Milford, Keyhaven, Hurst Road</v>
      </c>
      <c r="D216" t="s">
        <v>812</v>
      </c>
      <c r="F216">
        <v>3</v>
      </c>
      <c r="G216" t="s">
        <v>965</v>
      </c>
      <c r="J216" t="s">
        <v>2399</v>
      </c>
      <c r="M216" t="s">
        <v>2399</v>
      </c>
      <c r="O216" t="str">
        <f t="shared" si="3"/>
        <v>{"type": "boat","name": "","tonnage": "3","owners": "Robert Daye","master": "","mariners_per_vessel": "","boys": "","fishermen_per_vessel": "","notes": ""}</v>
      </c>
    </row>
    <row r="217" spans="1:15" x14ac:dyDescent="0.25">
      <c r="A217">
        <v>216</v>
      </c>
      <c r="B217">
        <v>123</v>
      </c>
      <c r="C217" t="str">
        <f>VLOOKUP(B217,Places!A:E,5)</f>
        <v>Lymington Creek</v>
      </c>
      <c r="D217" t="s">
        <v>812</v>
      </c>
      <c r="F217">
        <v>5</v>
      </c>
      <c r="G217" t="s">
        <v>972</v>
      </c>
      <c r="J217" t="s">
        <v>2399</v>
      </c>
      <c r="M217" t="s">
        <v>2399</v>
      </c>
      <c r="O217" t="str">
        <f t="shared" si="3"/>
        <v>{"type": "boat","name": "","tonnage": "5","owners": "Thomas Parbek jun.","master": "","mariners_per_vessel": "","boys": "","fishermen_per_vessel": "","notes": ""}</v>
      </c>
    </row>
    <row r="218" spans="1:15" x14ac:dyDescent="0.25">
      <c r="A218">
        <v>217</v>
      </c>
      <c r="B218">
        <v>123</v>
      </c>
      <c r="C218" t="str">
        <f>VLOOKUP(B218,Places!A:E,5)</f>
        <v>Lymington Creek</v>
      </c>
      <c r="D218" t="s">
        <v>812</v>
      </c>
      <c r="F218">
        <v>2</v>
      </c>
      <c r="G218" t="s">
        <v>972</v>
      </c>
      <c r="J218" t="s">
        <v>2399</v>
      </c>
      <c r="M218" t="s">
        <v>2399</v>
      </c>
      <c r="O218" t="str">
        <f t="shared" si="3"/>
        <v>{"type": "boat","name": "","tonnage": "2","owners": "Thomas Parbek jun.","master": "","mariners_per_vessel": "","boys": "","fishermen_per_vessel": "","notes": ""}</v>
      </c>
    </row>
    <row r="219" spans="1:15" x14ac:dyDescent="0.25">
      <c r="A219">
        <v>218</v>
      </c>
      <c r="B219">
        <v>123</v>
      </c>
      <c r="C219" t="str">
        <f>VLOOKUP(B219,Places!A:E,5)</f>
        <v>Lymington Creek</v>
      </c>
      <c r="D219" t="s">
        <v>812</v>
      </c>
      <c r="F219">
        <v>2</v>
      </c>
      <c r="G219" t="s">
        <v>973</v>
      </c>
      <c r="J219" t="s">
        <v>2399</v>
      </c>
      <c r="M219" t="s">
        <v>2399</v>
      </c>
      <c r="O219" t="str">
        <f t="shared" si="3"/>
        <v>{"type": "boat","name": "","tonnage": "2","owners": "John Sanborowe","master": "","mariners_per_vessel": "","boys": "","fishermen_per_vessel": "","notes": ""}</v>
      </c>
    </row>
    <row r="220" spans="1:15" x14ac:dyDescent="0.25">
      <c r="A220">
        <v>219</v>
      </c>
      <c r="B220">
        <v>123</v>
      </c>
      <c r="C220" t="str">
        <f>VLOOKUP(B220,Places!A:E,5)</f>
        <v>Lymington Creek</v>
      </c>
      <c r="D220" t="s">
        <v>812</v>
      </c>
      <c r="F220">
        <v>2</v>
      </c>
      <c r="G220" t="s">
        <v>974</v>
      </c>
      <c r="J220" t="s">
        <v>2399</v>
      </c>
      <c r="M220" t="s">
        <v>2399</v>
      </c>
      <c r="O220" t="str">
        <f t="shared" si="3"/>
        <v>{"type": "boat","name": "","tonnage": "2","owners": "Richard Dierlynge, Edmond Wilshire","master": "","mariners_per_vessel": "","boys": "","fishermen_per_vessel": "","notes": ""}</v>
      </c>
    </row>
    <row r="221" spans="1:15" x14ac:dyDescent="0.25">
      <c r="A221">
        <v>220</v>
      </c>
      <c r="B221">
        <v>124</v>
      </c>
      <c r="C221" t="str">
        <f>VLOOKUP(B221,Places!A:E,5)</f>
        <v>Bouldre, Pitts Deep, Walhampton</v>
      </c>
      <c r="D221" t="s">
        <v>812</v>
      </c>
      <c r="F221">
        <v>1.5</v>
      </c>
      <c r="G221" t="s">
        <v>977</v>
      </c>
      <c r="J221" t="s">
        <v>2399</v>
      </c>
      <c r="M221" t="s">
        <v>2399</v>
      </c>
      <c r="O221" t="str">
        <f t="shared" si="3"/>
        <v>{"type": "boat","name": "","tonnage": "1.5","owners": "Thomas Purbicke","master": "","mariners_per_vessel": "","boys": "","fishermen_per_vessel": "","notes": ""}</v>
      </c>
    </row>
    <row r="222" spans="1:15" x14ac:dyDescent="0.25">
      <c r="A222">
        <v>221</v>
      </c>
      <c r="B222">
        <v>124</v>
      </c>
      <c r="C222" t="str">
        <f>VLOOKUP(B222,Places!A:E,5)</f>
        <v>Bouldre, Pitts Deep, Walhampton</v>
      </c>
      <c r="D222" t="s">
        <v>812</v>
      </c>
      <c r="F222">
        <v>1.5</v>
      </c>
      <c r="G222" t="s">
        <v>978</v>
      </c>
      <c r="J222" t="s">
        <v>2399</v>
      </c>
      <c r="M222" t="s">
        <v>2399</v>
      </c>
      <c r="O222" t="str">
        <f t="shared" si="3"/>
        <v>{"type": "boat","name": "","tonnage": "1.5","owners": "William Latheburie","master": "","mariners_per_vessel": "","boys": "","fishermen_per_vessel": "","notes": ""}</v>
      </c>
    </row>
    <row r="223" spans="1:15" x14ac:dyDescent="0.25">
      <c r="A223">
        <v>222</v>
      </c>
      <c r="B223">
        <v>125</v>
      </c>
      <c r="C223" t="str">
        <f>VLOOKUP(B223,Places!A:E,5)</f>
        <v>Beaulieu Creek</v>
      </c>
      <c r="D223" t="s">
        <v>829</v>
      </c>
      <c r="E223" t="s">
        <v>688</v>
      </c>
      <c r="F223">
        <v>12</v>
      </c>
      <c r="G223" t="s">
        <v>981</v>
      </c>
      <c r="H223" t="s">
        <v>981</v>
      </c>
      <c r="J223" t="s">
        <v>2399</v>
      </c>
      <c r="M223" t="s">
        <v>2399</v>
      </c>
      <c r="O223" t="str">
        <f t="shared" si="3"/>
        <v>{"type": "barque","name": "Elizabeth","tonnage": "12","owners": "Bartholomew Semper","master": "Bartholomew Semper","mariners_per_vessel": "","boys": "","fishermen_per_vessel": "","notes": ""}</v>
      </c>
    </row>
    <row r="224" spans="1:15" x14ac:dyDescent="0.25">
      <c r="A224">
        <v>223</v>
      </c>
      <c r="B224">
        <v>126</v>
      </c>
      <c r="C224" t="str">
        <f>VLOOKUP(B224,Places!A:E,5)</f>
        <v>Fawley Creek</v>
      </c>
      <c r="D224" t="s">
        <v>812</v>
      </c>
      <c r="F224" s="3" t="s">
        <v>163</v>
      </c>
      <c r="G224" t="s">
        <v>989</v>
      </c>
      <c r="J224" t="s">
        <v>2399</v>
      </c>
      <c r="M224" t="s">
        <v>2399</v>
      </c>
      <c r="O224" t="str">
        <f t="shared" si="3"/>
        <v>{"type": "boat","name": "","tonnage": "4","owners": "Henry Paige","master": "","mariners_per_vessel": "","boys": "","fishermen_per_vessel": "","notes": ""}</v>
      </c>
    </row>
    <row r="225" spans="1:15" x14ac:dyDescent="0.25">
      <c r="A225">
        <v>224</v>
      </c>
      <c r="B225">
        <v>126</v>
      </c>
      <c r="C225" t="str">
        <f>VLOOKUP(B225,Places!A:E,5)</f>
        <v>Fawley Creek</v>
      </c>
      <c r="D225" t="s">
        <v>812</v>
      </c>
      <c r="F225" s="3" t="s">
        <v>387</v>
      </c>
      <c r="G225" t="s">
        <v>990</v>
      </c>
      <c r="J225" t="s">
        <v>2399</v>
      </c>
      <c r="M225" t="s">
        <v>2399</v>
      </c>
      <c r="O225" t="str">
        <f t="shared" si="3"/>
        <v>{"type": "boat","name": "","tonnage": "2","owners": "Robert Weste","master": "","mariners_per_vessel": "","boys": "","fishermen_per_vessel": "","notes": ""}</v>
      </c>
    </row>
    <row r="226" spans="1:15" x14ac:dyDescent="0.25">
      <c r="A226">
        <v>225</v>
      </c>
      <c r="B226">
        <v>126</v>
      </c>
      <c r="C226" t="str">
        <f>VLOOKUP(B226,Places!A:E,5)</f>
        <v>Fawley Creek</v>
      </c>
      <c r="D226" t="s">
        <v>812</v>
      </c>
      <c r="F226" s="3" t="s">
        <v>387</v>
      </c>
      <c r="G226" t="s">
        <v>991</v>
      </c>
      <c r="J226" t="s">
        <v>2399</v>
      </c>
      <c r="M226" t="s">
        <v>2399</v>
      </c>
      <c r="O226" t="str">
        <f t="shared" si="3"/>
        <v>{"type": "boat","name": "","tonnage": "2","owners": "Thomas Wells","master": "","mariners_per_vessel": "","boys": "","fishermen_per_vessel": "","notes": ""}</v>
      </c>
    </row>
    <row r="227" spans="1:15" x14ac:dyDescent="0.25">
      <c r="A227">
        <v>226</v>
      </c>
      <c r="B227">
        <v>126</v>
      </c>
      <c r="C227" t="str">
        <f>VLOOKUP(B227,Places!A:E,5)</f>
        <v>Fawley Creek</v>
      </c>
      <c r="D227" t="s">
        <v>812</v>
      </c>
      <c r="F227" s="3" t="s">
        <v>156</v>
      </c>
      <c r="G227" t="s">
        <v>992</v>
      </c>
      <c r="J227" t="s">
        <v>2399</v>
      </c>
      <c r="M227" t="s">
        <v>2399</v>
      </c>
      <c r="O227" t="str">
        <f t="shared" si="3"/>
        <v>{"type": "boat","name": "","tonnage": "7","owners": "Thomas Capper","master": "","mariners_per_vessel": "","boys": "","fishermen_per_vessel": "","notes": ""}</v>
      </c>
    </row>
    <row r="228" spans="1:15" x14ac:dyDescent="0.25">
      <c r="A228">
        <v>227</v>
      </c>
      <c r="B228">
        <v>126</v>
      </c>
      <c r="C228" t="str">
        <f>VLOOKUP(B228,Places!A:E,5)</f>
        <v>Fawley Creek</v>
      </c>
      <c r="D228" t="s">
        <v>812</v>
      </c>
      <c r="F228" s="3" t="s">
        <v>387</v>
      </c>
      <c r="G228" t="s">
        <v>993</v>
      </c>
      <c r="J228" t="s">
        <v>2399</v>
      </c>
      <c r="M228" t="s">
        <v>2399</v>
      </c>
      <c r="O228" t="str">
        <f t="shared" si="3"/>
        <v>{"type": "boat","name": "","tonnage": "2","owners": "Richard Cole","master": "","mariners_per_vessel": "","boys": "","fishermen_per_vessel": "","notes": ""}</v>
      </c>
    </row>
    <row r="229" spans="1:15" x14ac:dyDescent="0.25">
      <c r="A229">
        <v>228</v>
      </c>
      <c r="B229">
        <v>126</v>
      </c>
      <c r="C229" t="str">
        <f>VLOOKUP(B229,Places!A:E,5)</f>
        <v>Fawley Creek</v>
      </c>
      <c r="D229" t="s">
        <v>812</v>
      </c>
      <c r="F229" s="3" t="s">
        <v>404</v>
      </c>
      <c r="G229" t="s">
        <v>994</v>
      </c>
      <c r="J229" t="s">
        <v>2399</v>
      </c>
      <c r="M229" t="s">
        <v>2399</v>
      </c>
      <c r="O229" t="str">
        <f t="shared" si="3"/>
        <v>{"type": "boat","name": "","tonnage": "5","owners": "Thomas Geret","master": "","mariners_per_vessel": "","boys": "","fishermen_per_vessel": "","notes": ""}</v>
      </c>
    </row>
    <row r="230" spans="1:15" x14ac:dyDescent="0.25">
      <c r="A230">
        <v>229</v>
      </c>
      <c r="B230">
        <v>126</v>
      </c>
      <c r="C230" t="str">
        <f>VLOOKUP(B230,Places!A:E,5)</f>
        <v>Fawley Creek</v>
      </c>
      <c r="D230" t="s">
        <v>812</v>
      </c>
      <c r="F230" s="3" t="s">
        <v>403</v>
      </c>
      <c r="G230" t="s">
        <v>995</v>
      </c>
      <c r="J230" t="s">
        <v>2399</v>
      </c>
      <c r="M230" t="s">
        <v>2399</v>
      </c>
      <c r="O230" t="str">
        <f t="shared" si="3"/>
        <v>{"type": "boat","name": "","tonnage": "3","owners": "Houghe* Moone","master": "","mariners_per_vessel": "","boys": "","fishermen_per_vessel": "","notes": ""}</v>
      </c>
    </row>
    <row r="231" spans="1:15" x14ac:dyDescent="0.25">
      <c r="A231">
        <v>230</v>
      </c>
      <c r="B231">
        <v>127</v>
      </c>
      <c r="C231" t="str">
        <f>VLOOKUP(B231,Places!A:E,5)</f>
        <v>Dibden</v>
      </c>
      <c r="D231" t="s">
        <v>812</v>
      </c>
      <c r="F231" s="3" t="s">
        <v>163</v>
      </c>
      <c r="G231" t="s">
        <v>1010</v>
      </c>
      <c r="J231" t="s">
        <v>2399</v>
      </c>
      <c r="M231" t="s">
        <v>2399</v>
      </c>
      <c r="O231" t="str">
        <f t="shared" si="3"/>
        <v>{"type": "boat","name": "","tonnage": "4","owners": "John Hilles","master": "","mariners_per_vessel": "","boys": "","fishermen_per_vessel": "","notes": ""}</v>
      </c>
    </row>
    <row r="232" spans="1:15" x14ac:dyDescent="0.25">
      <c r="A232">
        <v>231</v>
      </c>
      <c r="B232">
        <v>127</v>
      </c>
      <c r="C232" t="str">
        <f>VLOOKUP(B232,Places!A:E,5)</f>
        <v>Dibden</v>
      </c>
      <c r="D232" t="s">
        <v>812</v>
      </c>
      <c r="F232" s="3" t="s">
        <v>404</v>
      </c>
      <c r="G232" t="s">
        <v>102</v>
      </c>
      <c r="J232" t="s">
        <v>2399</v>
      </c>
      <c r="M232" t="s">
        <v>2399</v>
      </c>
      <c r="O232" t="str">
        <f t="shared" si="3"/>
        <v>{"type": "boat","name": "","tonnage": "5","owners": "William Baker","master": "","mariners_per_vessel": "","boys": "","fishermen_per_vessel": "","notes": ""}</v>
      </c>
    </row>
    <row r="233" spans="1:15" x14ac:dyDescent="0.25">
      <c r="A233">
        <v>232</v>
      </c>
      <c r="B233">
        <v>127</v>
      </c>
      <c r="C233" t="str">
        <f>VLOOKUP(B233,Places!A:E,5)</f>
        <v>Dibden</v>
      </c>
      <c r="D233" t="s">
        <v>812</v>
      </c>
      <c r="F233" s="3" t="s">
        <v>163</v>
      </c>
      <c r="G233" t="s">
        <v>1011</v>
      </c>
      <c r="J233" t="s">
        <v>2399</v>
      </c>
      <c r="M233" t="s">
        <v>2399</v>
      </c>
      <c r="O233" t="str">
        <f t="shared" si="3"/>
        <v>{"type": "boat","name": "","tonnage": "4","owners": "William Ayle","master": "","mariners_per_vessel": "","boys": "","fishermen_per_vessel": "","notes": ""}</v>
      </c>
    </row>
    <row r="234" spans="1:15" x14ac:dyDescent="0.25">
      <c r="A234">
        <v>233</v>
      </c>
      <c r="B234">
        <v>127</v>
      </c>
      <c r="C234" t="str">
        <f>VLOOKUP(B234,Places!A:E,5)</f>
        <v>Dibden</v>
      </c>
      <c r="D234" t="s">
        <v>812</v>
      </c>
      <c r="F234" s="3" t="s">
        <v>404</v>
      </c>
      <c r="G234" t="s">
        <v>1012</v>
      </c>
      <c r="J234" t="s">
        <v>2399</v>
      </c>
      <c r="M234" t="s">
        <v>2399</v>
      </c>
      <c r="O234" t="str">
        <f t="shared" si="3"/>
        <v>{"type": "boat","name": "","tonnage": "5","owners": "John Holforde","master": "","mariners_per_vessel": "","boys": "","fishermen_per_vessel": "","notes": ""}</v>
      </c>
    </row>
    <row r="235" spans="1:15" x14ac:dyDescent="0.25">
      <c r="A235">
        <v>234</v>
      </c>
      <c r="B235">
        <v>127</v>
      </c>
      <c r="C235" t="str">
        <f>VLOOKUP(B235,Places!A:E,5)</f>
        <v>Dibden</v>
      </c>
      <c r="D235" t="s">
        <v>812</v>
      </c>
      <c r="F235" s="3" t="s">
        <v>163</v>
      </c>
      <c r="G235" t="s">
        <v>1013</v>
      </c>
      <c r="J235" t="s">
        <v>2399</v>
      </c>
      <c r="M235" t="s">
        <v>2399</v>
      </c>
      <c r="O235" t="str">
        <f t="shared" si="3"/>
        <v>{"type": "boat","name": "","tonnage": "4","owners": "Robert Gubbin, Richard Heare","master": "","mariners_per_vessel": "","boys": "","fishermen_per_vessel": "","notes": ""}</v>
      </c>
    </row>
    <row r="236" spans="1:15" x14ac:dyDescent="0.25">
      <c r="A236">
        <v>235</v>
      </c>
      <c r="B236">
        <v>127</v>
      </c>
      <c r="C236" t="str">
        <f>VLOOKUP(B236,Places!A:E,5)</f>
        <v>Dibden</v>
      </c>
      <c r="D236" t="s">
        <v>812</v>
      </c>
      <c r="F236" s="3" t="s">
        <v>404</v>
      </c>
      <c r="G236" t="s">
        <v>1014</v>
      </c>
      <c r="J236" t="s">
        <v>2399</v>
      </c>
      <c r="M236" t="s">
        <v>2399</v>
      </c>
      <c r="O236" t="str">
        <f t="shared" si="3"/>
        <v>{"type": "boat","name": "","tonnage": "5","owners": "Thomas Shishe","master": "","mariners_per_vessel": "","boys": "","fishermen_per_vessel": "","notes": ""}</v>
      </c>
    </row>
    <row r="237" spans="1:15" x14ac:dyDescent="0.25">
      <c r="A237">
        <v>236</v>
      </c>
      <c r="B237">
        <v>127</v>
      </c>
      <c r="C237" t="str">
        <f>VLOOKUP(B237,Places!A:E,5)</f>
        <v>Dibden</v>
      </c>
      <c r="D237" t="s">
        <v>812</v>
      </c>
      <c r="F237" s="3" t="s">
        <v>404</v>
      </c>
      <c r="G237" t="s">
        <v>1015</v>
      </c>
      <c r="J237" t="s">
        <v>2399</v>
      </c>
      <c r="M237" t="s">
        <v>2399</v>
      </c>
      <c r="O237" t="str">
        <f t="shared" si="3"/>
        <v>{"type": "boat","name": "","tonnage": "5","owners": "Harry Shishe","master": "","mariners_per_vessel": "","boys": "","fishermen_per_vessel": "","notes": ""}</v>
      </c>
    </row>
    <row r="238" spans="1:15" x14ac:dyDescent="0.25">
      <c r="A238">
        <v>237</v>
      </c>
      <c r="B238">
        <v>127</v>
      </c>
      <c r="C238" t="str">
        <f>VLOOKUP(B238,Places!A:E,5)</f>
        <v>Dibden</v>
      </c>
      <c r="D238" t="s">
        <v>812</v>
      </c>
      <c r="F238" s="3" t="s">
        <v>404</v>
      </c>
      <c r="G238" t="s">
        <v>1016</v>
      </c>
      <c r="J238" t="s">
        <v>2399</v>
      </c>
      <c r="M238" t="s">
        <v>2399</v>
      </c>
      <c r="O238" t="str">
        <f t="shared" si="3"/>
        <v>{"type": "boat","name": "","tonnage": "5","owners": "John Skipper","master": "","mariners_per_vessel": "","boys": "","fishermen_per_vessel": "","notes": ""}</v>
      </c>
    </row>
    <row r="239" spans="1:15" x14ac:dyDescent="0.25">
      <c r="A239">
        <v>238</v>
      </c>
      <c r="B239">
        <v>127</v>
      </c>
      <c r="C239" t="str">
        <f>VLOOKUP(B239,Places!A:E,5)</f>
        <v>Dibden</v>
      </c>
      <c r="D239" t="s">
        <v>714</v>
      </c>
      <c r="F239" s="3" t="s">
        <v>387</v>
      </c>
      <c r="G239" t="s">
        <v>1017</v>
      </c>
      <c r="J239" t="s">
        <v>2399</v>
      </c>
      <c r="M239" t="s">
        <v>2399</v>
      </c>
      <c r="O239" t="str">
        <f t="shared" si="3"/>
        <v>{"type": "cock","name": "","tonnage": "2","owners": "Robert Gubbyn","master": "","mariners_per_vessel": "","boys": "","fishermen_per_vessel": "","notes": ""}</v>
      </c>
    </row>
    <row r="240" spans="1:15" x14ac:dyDescent="0.25">
      <c r="A240">
        <v>239</v>
      </c>
      <c r="B240">
        <v>128</v>
      </c>
      <c r="C240" t="str">
        <f>VLOOKUP(B240,Places!A:E,5)</f>
        <v>Eling</v>
      </c>
      <c r="D240" t="s">
        <v>812</v>
      </c>
      <c r="F240" s="3" t="s">
        <v>355</v>
      </c>
      <c r="G240" t="s">
        <v>1023</v>
      </c>
      <c r="J240" t="s">
        <v>2399</v>
      </c>
      <c r="M240" t="s">
        <v>2399</v>
      </c>
      <c r="O240" t="str">
        <f t="shared" si="3"/>
        <v>{"type": "boat","name": "","tonnage": "1","owners": "John Myddelltone","master": "","mariners_per_vessel": "","boys": "","fishermen_per_vessel": "","notes": ""}</v>
      </c>
    </row>
    <row r="241" spans="1:15" x14ac:dyDescent="0.25">
      <c r="A241">
        <v>240</v>
      </c>
      <c r="B241">
        <v>128</v>
      </c>
      <c r="C241" t="str">
        <f>VLOOKUP(B241,Places!A:E,5)</f>
        <v>Eling</v>
      </c>
      <c r="D241" t="s">
        <v>812</v>
      </c>
      <c r="F241" s="3" t="s">
        <v>355</v>
      </c>
      <c r="G241" t="s">
        <v>1024</v>
      </c>
      <c r="J241" t="s">
        <v>2399</v>
      </c>
      <c r="M241" t="s">
        <v>2399</v>
      </c>
      <c r="O241" t="str">
        <f t="shared" si="3"/>
        <v>{"type": "boat","name": "","tonnage": "1","owners": "John Arminer","master": "","mariners_per_vessel": "","boys": "","fishermen_per_vessel": "","notes": ""}</v>
      </c>
    </row>
    <row r="242" spans="1:15" x14ac:dyDescent="0.25">
      <c r="A242">
        <v>241</v>
      </c>
      <c r="B242">
        <v>128</v>
      </c>
      <c r="C242" t="str">
        <f>VLOOKUP(B242,Places!A:E,5)</f>
        <v>Eling</v>
      </c>
      <c r="D242" t="s">
        <v>812</v>
      </c>
      <c r="F242" s="3" t="s">
        <v>355</v>
      </c>
      <c r="G242" t="s">
        <v>1025</v>
      </c>
      <c r="J242" t="s">
        <v>2399</v>
      </c>
      <c r="M242" t="s">
        <v>2399</v>
      </c>
      <c r="O242" t="str">
        <f t="shared" si="3"/>
        <v>{"type": "boat","name": "","tonnage": "1","owners": "Steven James","master": "","mariners_per_vessel": "","boys": "","fishermen_per_vessel": "","notes": ""}</v>
      </c>
    </row>
    <row r="243" spans="1:15" x14ac:dyDescent="0.25">
      <c r="A243">
        <v>242</v>
      </c>
      <c r="B243">
        <v>128</v>
      </c>
      <c r="C243" t="str">
        <f>VLOOKUP(B243,Places!A:E,5)</f>
        <v>Eling</v>
      </c>
      <c r="D243" t="s">
        <v>812</v>
      </c>
      <c r="F243" s="3" t="s">
        <v>355</v>
      </c>
      <c r="G243" t="s">
        <v>1026</v>
      </c>
      <c r="J243" t="s">
        <v>2399</v>
      </c>
      <c r="M243" t="s">
        <v>2399</v>
      </c>
      <c r="O243" t="str">
        <f t="shared" si="3"/>
        <v>{"type": "boat","name": "","tonnage": "1","owners": "Thomas Kine","master": "","mariners_per_vessel": "","boys": "","fishermen_per_vessel": "","notes": ""}</v>
      </c>
    </row>
    <row r="244" spans="1:15" x14ac:dyDescent="0.25">
      <c r="A244">
        <v>243</v>
      </c>
      <c r="B244">
        <v>128</v>
      </c>
      <c r="C244" t="str">
        <f>VLOOKUP(B244,Places!A:E,5)</f>
        <v>Eling</v>
      </c>
      <c r="D244" t="s">
        <v>812</v>
      </c>
      <c r="F244" s="3" t="s">
        <v>355</v>
      </c>
      <c r="G244" t="s">
        <v>1027</v>
      </c>
      <c r="J244" t="s">
        <v>2399</v>
      </c>
      <c r="M244" t="s">
        <v>2399</v>
      </c>
      <c r="O244" t="str">
        <f t="shared" si="3"/>
        <v>{"type": "boat","name": "","tonnage": "1","owners": "John Turnham","master": "","mariners_per_vessel": "","boys": "","fishermen_per_vessel": "","notes": ""}</v>
      </c>
    </row>
    <row r="245" spans="1:15" x14ac:dyDescent="0.25">
      <c r="A245">
        <v>244</v>
      </c>
      <c r="B245">
        <v>128</v>
      </c>
      <c r="C245" t="str">
        <f>VLOOKUP(B245,Places!A:E,5)</f>
        <v>Eling</v>
      </c>
      <c r="D245" t="s">
        <v>812</v>
      </c>
      <c r="F245" s="3" t="s">
        <v>403</v>
      </c>
      <c r="G245" t="s">
        <v>1028</v>
      </c>
      <c r="J245" t="s">
        <v>2399</v>
      </c>
      <c r="M245" t="s">
        <v>2399</v>
      </c>
      <c r="O245" t="str">
        <f t="shared" si="3"/>
        <v>{"type": "boat","name": "","tonnage": "3","owners": "John Kebull","master": "","mariners_per_vessel": "","boys": "","fishermen_per_vessel": "","notes": ""}</v>
      </c>
    </row>
    <row r="246" spans="1:15" x14ac:dyDescent="0.25">
      <c r="A246">
        <v>245</v>
      </c>
      <c r="B246">
        <v>128</v>
      </c>
      <c r="C246" t="str">
        <f>VLOOKUP(B246,Places!A:E,5)</f>
        <v>Eling</v>
      </c>
      <c r="D246" t="s">
        <v>812</v>
      </c>
      <c r="F246" s="3" t="s">
        <v>163</v>
      </c>
      <c r="G246" t="s">
        <v>1029</v>
      </c>
      <c r="J246" t="s">
        <v>2399</v>
      </c>
      <c r="M246" t="s">
        <v>2399</v>
      </c>
      <c r="O246" t="str">
        <f t="shared" si="3"/>
        <v>{"type": "boat","name": "","tonnage": "4","owners": "William Harkin","master": "","mariners_per_vessel": "","boys": "","fishermen_per_vessel": "","notes": ""}</v>
      </c>
    </row>
    <row r="247" spans="1:15" x14ac:dyDescent="0.25">
      <c r="A247">
        <v>246</v>
      </c>
      <c r="B247">
        <v>128</v>
      </c>
      <c r="C247" t="str">
        <f>VLOOKUP(B247,Places!A:E,5)</f>
        <v>Eling</v>
      </c>
      <c r="D247" t="s">
        <v>812</v>
      </c>
      <c r="F247" s="3" t="s">
        <v>387</v>
      </c>
      <c r="G247" t="s">
        <v>1030</v>
      </c>
      <c r="J247" t="s">
        <v>2399</v>
      </c>
      <c r="M247" t="s">
        <v>2399</v>
      </c>
      <c r="O247" t="str">
        <f t="shared" si="3"/>
        <v>{"type": "boat","name": "","tonnage": "2","owners": "James Lorde","master": "","mariners_per_vessel": "","boys": "","fishermen_per_vessel": "","notes": ""}</v>
      </c>
    </row>
    <row r="248" spans="1:15" x14ac:dyDescent="0.25">
      <c r="A248">
        <v>247</v>
      </c>
      <c r="B248">
        <v>128</v>
      </c>
      <c r="C248" t="str">
        <f>VLOOKUP(B248,Places!A:E,5)</f>
        <v>Eling</v>
      </c>
      <c r="D248" t="s">
        <v>812</v>
      </c>
      <c r="F248" s="3" t="s">
        <v>387</v>
      </c>
      <c r="G248" t="s">
        <v>1031</v>
      </c>
      <c r="J248" t="s">
        <v>2399</v>
      </c>
      <c r="M248" t="s">
        <v>2399</v>
      </c>
      <c r="O248" t="str">
        <f t="shared" si="3"/>
        <v>{"type": "boat","name": "","tonnage": "2","owners": "William Rawkin","master": "","mariners_per_vessel": "","boys": "","fishermen_per_vessel": "","notes": ""}</v>
      </c>
    </row>
    <row r="249" spans="1:15" x14ac:dyDescent="0.25">
      <c r="A249">
        <v>248</v>
      </c>
      <c r="B249">
        <v>128</v>
      </c>
      <c r="C249" t="str">
        <f>VLOOKUP(B249,Places!A:E,5)</f>
        <v>Eling</v>
      </c>
      <c r="D249" t="s">
        <v>812</v>
      </c>
      <c r="F249" s="3" t="s">
        <v>403</v>
      </c>
      <c r="G249" t="s">
        <v>1032</v>
      </c>
      <c r="J249" t="s">
        <v>2399</v>
      </c>
      <c r="M249" t="s">
        <v>2399</v>
      </c>
      <c r="O249" t="str">
        <f t="shared" si="3"/>
        <v>{"type": "boat","name": "","tonnage": "3","owners": "Richard Pinoke","master": "","mariners_per_vessel": "","boys": "","fishermen_per_vessel": "","notes": ""}</v>
      </c>
    </row>
    <row r="250" spans="1:15" x14ac:dyDescent="0.25">
      <c r="A250">
        <v>249</v>
      </c>
      <c r="B250">
        <v>128</v>
      </c>
      <c r="C250" t="str">
        <f>VLOOKUP(B250,Places!A:E,5)</f>
        <v>Eling</v>
      </c>
      <c r="D250" t="s">
        <v>812</v>
      </c>
      <c r="F250" s="3" t="s">
        <v>387</v>
      </c>
      <c r="G250" t="s">
        <v>1032</v>
      </c>
      <c r="J250" t="s">
        <v>2399</v>
      </c>
      <c r="M250" t="s">
        <v>2399</v>
      </c>
      <c r="O250" t="str">
        <f t="shared" si="3"/>
        <v>{"type": "boat","name": "","tonnage": "2","owners": "Richard Pinoke","master": "","mariners_per_vessel": "","boys": "","fishermen_per_vessel": "","notes": ""}</v>
      </c>
    </row>
    <row r="251" spans="1:15" x14ac:dyDescent="0.25">
      <c r="A251">
        <v>250</v>
      </c>
      <c r="B251">
        <v>128</v>
      </c>
      <c r="C251" t="str">
        <f>VLOOKUP(B251,Places!A:E,5)</f>
        <v>Eling</v>
      </c>
      <c r="D251" t="s">
        <v>714</v>
      </c>
      <c r="F251" s="3" t="s">
        <v>355</v>
      </c>
      <c r="G251" t="s">
        <v>1032</v>
      </c>
      <c r="J251" t="s">
        <v>2399</v>
      </c>
      <c r="M251" t="s">
        <v>2399</v>
      </c>
      <c r="O251" t="str">
        <f t="shared" si="3"/>
        <v>{"type": "cock","name": "","tonnage": "1","owners": "Richard Pinoke","master": "","mariners_per_vessel": "","boys": "","fishermen_per_vessel": "","notes": ""}</v>
      </c>
    </row>
    <row r="252" spans="1:15" x14ac:dyDescent="0.25">
      <c r="A252">
        <v>251</v>
      </c>
      <c r="B252">
        <v>129</v>
      </c>
      <c r="C252" t="str">
        <f>VLOOKUP(B252,Places!A:E,5)</f>
        <v>Redbridge</v>
      </c>
      <c r="D252" t="s">
        <v>812</v>
      </c>
      <c r="F252" s="3" t="s">
        <v>355</v>
      </c>
      <c r="G252" t="s">
        <v>1041</v>
      </c>
      <c r="J252" t="s">
        <v>2399</v>
      </c>
      <c r="M252" t="s">
        <v>2399</v>
      </c>
      <c r="O252" t="str">
        <f t="shared" si="3"/>
        <v>{"type": "boat","name": "","tonnage": "1","owners": "Gregory Pybert, William Mansbridge","master": "","mariners_per_vessel": "","boys": "","fishermen_per_vessel": "","notes": ""}</v>
      </c>
    </row>
    <row r="253" spans="1:15" x14ac:dyDescent="0.25">
      <c r="A253">
        <v>252</v>
      </c>
      <c r="B253">
        <v>129</v>
      </c>
      <c r="C253" t="str">
        <f>VLOOKUP(B253,Places!A:E,5)</f>
        <v>Redbridge</v>
      </c>
      <c r="D253" t="s">
        <v>812</v>
      </c>
      <c r="F253" s="3" t="s">
        <v>355</v>
      </c>
      <c r="G253" t="s">
        <v>1042</v>
      </c>
      <c r="J253" t="s">
        <v>2399</v>
      </c>
      <c r="M253" t="s">
        <v>2399</v>
      </c>
      <c r="O253" t="str">
        <f t="shared" si="3"/>
        <v>{"type": "boat","name": "","tonnage": "1","owners": "John Benet, Thomas Mayler","master": "","mariners_per_vessel": "","boys": "","fishermen_per_vessel": "","notes": ""}</v>
      </c>
    </row>
    <row r="254" spans="1:15" x14ac:dyDescent="0.25">
      <c r="A254">
        <v>253</v>
      </c>
      <c r="B254">
        <v>129</v>
      </c>
      <c r="C254" t="str">
        <f>VLOOKUP(B254,Places!A:E,5)</f>
        <v>Redbridge</v>
      </c>
      <c r="D254" t="s">
        <v>812</v>
      </c>
      <c r="F254" s="3" t="s">
        <v>355</v>
      </c>
      <c r="G254" t="s">
        <v>1043</v>
      </c>
      <c r="J254" t="s">
        <v>2399</v>
      </c>
      <c r="M254" t="s">
        <v>2399</v>
      </c>
      <c r="O254" t="str">
        <f t="shared" si="3"/>
        <v>{"type": "boat","name": "","tonnage": "1","owners": "John Tuffin, Richard Enccar*","master": "","mariners_per_vessel": "","boys": "","fishermen_per_vessel": "","notes": ""}</v>
      </c>
    </row>
    <row r="255" spans="1:15" x14ac:dyDescent="0.25">
      <c r="A255">
        <v>254</v>
      </c>
      <c r="B255">
        <v>130</v>
      </c>
      <c r="C255" t="str">
        <f>VLOOKUP(B255,Places!A:E,5)</f>
        <v>Boston</v>
      </c>
      <c r="D255" t="s">
        <v>802</v>
      </c>
      <c r="E255" t="s">
        <v>1062</v>
      </c>
      <c r="F255" s="3" t="s">
        <v>1063</v>
      </c>
      <c r="G255" t="s">
        <v>1071</v>
      </c>
      <c r="I255" s="40">
        <v>35</v>
      </c>
      <c r="J255">
        <v>1.2962962962962963</v>
      </c>
      <c r="L255" s="40">
        <v>52</v>
      </c>
      <c r="M255">
        <v>1.9259259259259258</v>
      </c>
      <c r="N255" t="s">
        <v>1072</v>
      </c>
      <c r="O255" t="str">
        <f t="shared" si="3"/>
        <v>{"type": "ship","name": "Mary Fortune","tonnage": "100","owners": "William Kydd","master": "","mariners_per_vessel": "1.2962962962963","boys": "","fishermen_per_vessel": "1.92592592592593","notes": "Trades only with Iceland; mariners supplied from Norfolk"}</v>
      </c>
    </row>
    <row r="256" spans="1:15" x14ac:dyDescent="0.25">
      <c r="A256">
        <v>255</v>
      </c>
      <c r="B256">
        <v>130</v>
      </c>
      <c r="C256" t="str">
        <f>VLOOKUP(B256,Places!A:E,5)</f>
        <v>Boston</v>
      </c>
      <c r="D256" t="s">
        <v>802</v>
      </c>
      <c r="E256" t="s">
        <v>211</v>
      </c>
      <c r="F256" s="3" t="s">
        <v>100</v>
      </c>
      <c r="G256" t="s">
        <v>1073</v>
      </c>
      <c r="I256" s="40"/>
      <c r="J256">
        <v>1.2962962962962963</v>
      </c>
      <c r="L256" s="40"/>
      <c r="M256">
        <v>1.9259259259259258</v>
      </c>
      <c r="N256" t="s">
        <v>1076</v>
      </c>
      <c r="O256" t="str">
        <f t="shared" si="3"/>
        <v>{"type": "ship","name": "Anthony","tonnage": "40","owners": "William Kydd, Anthony Clemond, Richard Forster","master": "","mariners_per_vessel": "1.2962962962963","boys": "","fishermen_per_vessel": "1.92592592592593","notes": "Trades sometimes to the Staple with woollens; sometimes to Newcastle for coal."}</v>
      </c>
    </row>
    <row r="257" spans="1:15" x14ac:dyDescent="0.25">
      <c r="A257">
        <v>256</v>
      </c>
      <c r="B257">
        <v>130</v>
      </c>
      <c r="C257" t="str">
        <f>VLOOKUP(B257,Places!A:E,5)</f>
        <v>Boston</v>
      </c>
      <c r="D257" t="s">
        <v>802</v>
      </c>
      <c r="E257" t="s">
        <v>192</v>
      </c>
      <c r="F257" s="3" t="s">
        <v>100</v>
      </c>
      <c r="G257" t="s">
        <v>1074</v>
      </c>
      <c r="I257" s="40"/>
      <c r="J257">
        <v>1.2962962962962963</v>
      </c>
      <c r="L257" s="40"/>
      <c r="M257">
        <v>1.9259259259259258</v>
      </c>
      <c r="N257" t="s">
        <v>1076</v>
      </c>
      <c r="O257" t="str">
        <f t="shared" si="3"/>
        <v>{"type": "ship","name": "William","tonnage": "40","owners": "William Kydd, Richard Forster, Peter Dove","master": "","mariners_per_vessel": "1.2962962962963","boys": "","fishermen_per_vessel": "1.92592592592593","notes": "Trades sometimes to the Staple with woollens; sometimes to Newcastle for coal."}</v>
      </c>
    </row>
    <row r="258" spans="1:15" x14ac:dyDescent="0.25">
      <c r="A258">
        <v>257</v>
      </c>
      <c r="B258">
        <v>130</v>
      </c>
      <c r="C258" t="str">
        <f>VLOOKUP(B258,Places!A:E,5)</f>
        <v>Boston</v>
      </c>
      <c r="D258" t="s">
        <v>802</v>
      </c>
      <c r="E258" t="s">
        <v>500</v>
      </c>
      <c r="F258" s="3" t="s">
        <v>96</v>
      </c>
      <c r="G258" t="s">
        <v>1075</v>
      </c>
      <c r="I258" s="40"/>
      <c r="J258">
        <v>1.2962962962962963</v>
      </c>
      <c r="L258" s="40"/>
      <c r="M258">
        <v>1.9259259259259258</v>
      </c>
      <c r="N258" t="s">
        <v>1076</v>
      </c>
      <c r="O258" t="str">
        <f t="shared" si="3"/>
        <v>{"type": "ship","name": "James","tonnage": "30","owners": "Simon Melsonby, William Dallande, Richard Fylde","master": "","mariners_per_vessel": "1.2962962962963","boys": "","fishermen_per_vessel": "1.92592592592593","notes": "Trades sometimes to the Staple with woollens; sometimes to Newcastle for coal."}</v>
      </c>
    </row>
    <row r="259" spans="1:15" x14ac:dyDescent="0.25">
      <c r="A259">
        <v>258</v>
      </c>
      <c r="B259">
        <v>130</v>
      </c>
      <c r="C259" t="str">
        <f>VLOOKUP(B259,Places!A:E,5)</f>
        <v>Boston</v>
      </c>
      <c r="D259" t="s">
        <v>1064</v>
      </c>
      <c r="E259" t="s">
        <v>500</v>
      </c>
      <c r="F259" s="3" t="s">
        <v>107</v>
      </c>
      <c r="G259" t="s">
        <v>1078</v>
      </c>
      <c r="I259" s="40"/>
      <c r="J259">
        <v>1.2962962962962963</v>
      </c>
      <c r="L259" s="40"/>
      <c r="M259">
        <v>1.9259259259259258</v>
      </c>
      <c r="N259" t="s">
        <v>1086</v>
      </c>
      <c r="O259" t="str">
        <f t="shared" ref="O259:O322" si="4">_xlfn.CONCAT("{",_xlfn.CONCAT("""type"": """,D259,""","),_xlfn.CONCAT("""name"": """,E259,""","),_xlfn.CONCAT("""tonnage"": """,F259,""","),_xlfn.CONCAT("""owners"": """,G259,""","),_xlfn.CONCAT("""master"": """,H259,""","),_xlfn.CONCAT("""mariners_per_vessel"": """,J259,""","),_xlfn.CONCAT("""boys"": """,K259,""","),_xlfn.CONCAT("""fishermen_per_vessel"": """,M259,""","),_xlfn.CONCAT("""notes"": """,N259,""""),"}")</f>
        <v>{"type": "keel","name": "James","tonnage": "20","owners": "Mathew Freston, John Wright","master": "","mariners_per_vessel": "1.2962962962963","boys": "","fishermen_per_vessel": "1.92592592592593","notes": "Coastal trade with corn, coal, victuals, and merchandise; sometimes to the fairs at Stourbridge, Clee, Cambridge, Lynn, Spadling, etc."}</v>
      </c>
    </row>
    <row r="260" spans="1:15" x14ac:dyDescent="0.25">
      <c r="A260">
        <v>259</v>
      </c>
      <c r="B260">
        <v>130</v>
      </c>
      <c r="C260" t="str">
        <f>VLOOKUP(B260,Places!A:E,5)</f>
        <v>Boston</v>
      </c>
      <c r="D260" t="s">
        <v>1064</v>
      </c>
      <c r="E260" t="s">
        <v>399</v>
      </c>
      <c r="F260" s="3" t="s">
        <v>379</v>
      </c>
      <c r="G260" t="s">
        <v>1079</v>
      </c>
      <c r="I260" s="40"/>
      <c r="J260">
        <v>1.2962962962962963</v>
      </c>
      <c r="L260" s="40"/>
      <c r="M260">
        <v>1.9259259259259258</v>
      </c>
      <c r="N260" t="s">
        <v>1086</v>
      </c>
      <c r="O260" t="str">
        <f t="shared" si="4"/>
        <v>{"type":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v>
      </c>
    </row>
    <row r="261" spans="1:15" x14ac:dyDescent="0.25">
      <c r="A261">
        <v>260</v>
      </c>
      <c r="B261">
        <v>130</v>
      </c>
      <c r="C261" t="str">
        <f>VLOOKUP(B261,Places!A:E,5)</f>
        <v>Boston</v>
      </c>
      <c r="D261" t="s">
        <v>1064</v>
      </c>
      <c r="E261" t="s">
        <v>1065</v>
      </c>
      <c r="F261" s="3" t="s">
        <v>128</v>
      </c>
      <c r="G261" t="s">
        <v>1080</v>
      </c>
      <c r="I261" s="40"/>
      <c r="J261">
        <v>1.2962962962962963</v>
      </c>
      <c r="L261" s="40"/>
      <c r="M261">
        <v>1.9259259259259258</v>
      </c>
      <c r="N261" t="s">
        <v>1086</v>
      </c>
      <c r="O261" t="str">
        <f t="shared" si="4"/>
        <v>{"type": "keel","name": "Margaret","tonnage": "12","owners": "John Chester","master": "","mariners_per_vessel": "1.2962962962963","boys": "","fishermen_per_vessel": "1.92592592592593","notes": "Coastal trade with corn, coal, victuals, and merchandise; sometimes to the fairs at Stourbridge, Clee, Cambridge, Lynn, Spadling, etc."}</v>
      </c>
    </row>
    <row r="262" spans="1:15" x14ac:dyDescent="0.25">
      <c r="A262">
        <v>261</v>
      </c>
      <c r="B262">
        <v>130</v>
      </c>
      <c r="C262" t="str">
        <f>VLOOKUP(B262,Places!A:E,5)</f>
        <v>Boston</v>
      </c>
      <c r="D262" t="s">
        <v>1064</v>
      </c>
      <c r="E262" t="s">
        <v>686</v>
      </c>
      <c r="F262" s="3" t="s">
        <v>346</v>
      </c>
      <c r="G262" t="s">
        <v>1081</v>
      </c>
      <c r="I262" s="40"/>
      <c r="J262">
        <v>1.2962962962962963</v>
      </c>
      <c r="L262" s="40"/>
      <c r="M262">
        <v>1.9259259259259258</v>
      </c>
      <c r="N262" t="s">
        <v>1086</v>
      </c>
      <c r="O262" t="str">
        <f t="shared" si="4"/>
        <v>{"type":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263" spans="1:15" x14ac:dyDescent="0.25">
      <c r="A263">
        <v>262</v>
      </c>
      <c r="B263">
        <v>138</v>
      </c>
      <c r="C263" t="str">
        <f>VLOOKUP(B263,Places!A:E,5)</f>
        <v>Dogdyke</v>
      </c>
      <c r="D263" t="s">
        <v>1064</v>
      </c>
      <c r="E263" t="s">
        <v>1062</v>
      </c>
      <c r="F263" s="3" t="s">
        <v>128</v>
      </c>
      <c r="G263" t="s">
        <v>1082</v>
      </c>
      <c r="I263" s="40"/>
      <c r="J263">
        <v>1.2962962962962963</v>
      </c>
      <c r="L263" s="40"/>
      <c r="M263">
        <v>1.9259259259259258</v>
      </c>
      <c r="N263" t="s">
        <v>1086</v>
      </c>
      <c r="O263" t="str">
        <f t="shared" si="4"/>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v>
      </c>
    </row>
    <row r="264" spans="1:15" x14ac:dyDescent="0.25">
      <c r="A264">
        <v>263</v>
      </c>
      <c r="B264">
        <v>138</v>
      </c>
      <c r="C264" t="str">
        <f>VLOOKUP(B264,Places!A:E,5)</f>
        <v>Dogdyke</v>
      </c>
      <c r="D264" t="s">
        <v>1064</v>
      </c>
      <c r="E264" t="s">
        <v>686</v>
      </c>
      <c r="F264" s="3" t="s">
        <v>346</v>
      </c>
      <c r="G264" t="s">
        <v>1083</v>
      </c>
      <c r="I264" s="40"/>
      <c r="J264">
        <v>1.2962962962962963</v>
      </c>
      <c r="L264" s="40"/>
      <c r="M264">
        <v>1.9259259259259258</v>
      </c>
      <c r="N264" t="s">
        <v>1086</v>
      </c>
      <c r="O264" t="str">
        <f t="shared" si="4"/>
        <v>{"type": "keel","name": "Anne","tonnage": "10","owners": "John Redshawe","master": "","mariners_per_vessel": "1.2962962962963","boys": "","fishermen_per_vessel": "1.92592592592593","notes": "Coastal trade with corn, coal, victuals, and merchandise; sometimes to the fairs at Stourbridge, Clee, Cambridge, Lynn, Spadling, etc."}</v>
      </c>
    </row>
    <row r="265" spans="1:15" x14ac:dyDescent="0.25">
      <c r="A265">
        <v>264</v>
      </c>
      <c r="B265">
        <v>138</v>
      </c>
      <c r="C265" t="str">
        <f>VLOOKUP(B265,Places!A:E,5)</f>
        <v>Dogdyke</v>
      </c>
      <c r="D265" t="s">
        <v>1064</v>
      </c>
      <c r="E265" t="s">
        <v>1066</v>
      </c>
      <c r="F265" s="3" t="s">
        <v>346</v>
      </c>
      <c r="G265" t="s">
        <v>1084</v>
      </c>
      <c r="I265" s="40"/>
      <c r="J265">
        <v>1.2962962962962963</v>
      </c>
      <c r="L265" s="40"/>
      <c r="M265">
        <v>1.9259259259259258</v>
      </c>
      <c r="N265" t="s">
        <v>1086</v>
      </c>
      <c r="O265" t="str">
        <f t="shared" si="4"/>
        <v>{"type": "keel","name": "Bull","tonnage": "10","owners": "Christopher Lon', John Rawsbye","master": "","mariners_per_vessel": "1.2962962962963","boys": "","fishermen_per_vessel": "1.92592592592593","notes": "Coastal trade with corn, coal, victuals, and merchandise; sometimes to the fairs at Stourbridge, Clee, Cambridge, Lynn, Spadling, etc."}</v>
      </c>
    </row>
    <row r="266" spans="1:15" x14ac:dyDescent="0.25">
      <c r="A266">
        <v>265</v>
      </c>
      <c r="B266">
        <v>138</v>
      </c>
      <c r="C266" t="str">
        <f>VLOOKUP(B266,Places!A:E,5)</f>
        <v>Dogdyke</v>
      </c>
      <c r="D266" t="s">
        <v>1064</v>
      </c>
      <c r="E266" t="s">
        <v>399</v>
      </c>
      <c r="F266" s="3" t="s">
        <v>346</v>
      </c>
      <c r="G266" t="s">
        <v>1085</v>
      </c>
      <c r="I266" s="40"/>
      <c r="J266">
        <v>1.2962962962962963</v>
      </c>
      <c r="L266" s="40"/>
      <c r="M266">
        <v>1.9259259259259258</v>
      </c>
      <c r="N266" t="s">
        <v>1086</v>
      </c>
      <c r="O266" t="str">
        <f t="shared" si="4"/>
        <v>{"type": "keel","name": "Christopher","tonnage": "10","owners": "John Wright","master": "","mariners_per_vessel": "1.2962962962963","boys": "","fishermen_per_vessel": "1.92592592592593","notes": "Coastal trade with corn, coal, victuals, and merchandise; sometimes to the fairs at Stourbridge, Clee, Cambridge, Lynn, Spadling, etc."}</v>
      </c>
    </row>
    <row r="267" spans="1:15" x14ac:dyDescent="0.25">
      <c r="A267">
        <v>266</v>
      </c>
      <c r="B267">
        <v>143</v>
      </c>
      <c r="C267" t="str">
        <f>VLOOKUP(B267,Places!A:E,5)</f>
        <v>Friskney</v>
      </c>
      <c r="D267" t="s">
        <v>812</v>
      </c>
      <c r="E267" t="s">
        <v>131</v>
      </c>
      <c r="F267" s="3" t="s">
        <v>160</v>
      </c>
      <c r="G267" t="s">
        <v>1087</v>
      </c>
      <c r="I267" s="40"/>
      <c r="J267">
        <v>1.2962962962962963</v>
      </c>
      <c r="L267" s="40"/>
      <c r="M267">
        <v>1.9259259259259258</v>
      </c>
      <c r="O267" t="str">
        <f t="shared" si="4"/>
        <v>{"type": "boat","name": "Mary","tonnage": "6","owners": "Thomas Cutte","master": "","mariners_per_vessel": "1.2962962962963","boys": "","fishermen_per_vessel": "1.92592592592593","notes": ""}</v>
      </c>
    </row>
    <row r="268" spans="1:15" x14ac:dyDescent="0.25">
      <c r="A268">
        <v>267</v>
      </c>
      <c r="B268">
        <v>144</v>
      </c>
      <c r="C268" t="str">
        <f>VLOOKUP(B268,Places!A:E,5)</f>
        <v>Ingoldmells</v>
      </c>
      <c r="D268" t="s">
        <v>812</v>
      </c>
      <c r="E268" t="s">
        <v>686</v>
      </c>
      <c r="F268" s="3" t="s">
        <v>404</v>
      </c>
      <c r="G268" t="s">
        <v>1088</v>
      </c>
      <c r="I268" s="40"/>
      <c r="J268">
        <v>1.2962962962962963</v>
      </c>
      <c r="L268" s="40"/>
      <c r="M268">
        <v>1.9259259259259258</v>
      </c>
      <c r="O268" t="str">
        <f t="shared" si="4"/>
        <v>{"type": "boat","name": "Anne","tonnage": "5","owners": "Thomas Ferror","master": "","mariners_per_vessel": "1.2962962962963","boys": "","fishermen_per_vessel": "1.92592592592593","notes": ""}</v>
      </c>
    </row>
    <row r="269" spans="1:15" x14ac:dyDescent="0.25">
      <c r="A269">
        <v>268</v>
      </c>
      <c r="B269">
        <v>139</v>
      </c>
      <c r="C269" t="str">
        <f>VLOOKUP(B269,Places!A:E,5)</f>
        <v>Frampton</v>
      </c>
      <c r="D269" t="s">
        <v>812</v>
      </c>
      <c r="G269" t="s">
        <v>1089</v>
      </c>
      <c r="I269" s="40"/>
      <c r="J269">
        <v>1.2962962962962963</v>
      </c>
      <c r="L269" s="40"/>
      <c r="M269">
        <v>1.9259259259259258</v>
      </c>
      <c r="O269" t="str">
        <f t="shared" si="4"/>
        <v>{"type": "boat","name": "","tonnage": "","owners": "John Bate, John Burton","master": "","mariners_per_vessel": "1.2962962962963","boys": "","fishermen_per_vessel": "1.92592592592593","notes": ""}</v>
      </c>
    </row>
    <row r="270" spans="1:15" x14ac:dyDescent="0.25">
      <c r="A270">
        <v>269</v>
      </c>
      <c r="B270">
        <v>139</v>
      </c>
      <c r="C270" t="str">
        <f>VLOOKUP(B270,Places!A:E,5)</f>
        <v>Frampton</v>
      </c>
      <c r="D270" t="s">
        <v>812</v>
      </c>
      <c r="G270" t="s">
        <v>1090</v>
      </c>
      <c r="I270" s="40"/>
      <c r="J270">
        <v>1.2962962962962963</v>
      </c>
      <c r="L270" s="40"/>
      <c r="M270">
        <v>1.9259259259259258</v>
      </c>
      <c r="O270" t="str">
        <f t="shared" si="4"/>
        <v>{"type": "boat","name": "","tonnage": "","owners": "Edward Cuthbert","master": "","mariners_per_vessel": "1.2962962962963","boys": "","fishermen_per_vessel": "1.92592592592593","notes": ""}</v>
      </c>
    </row>
    <row r="271" spans="1:15" x14ac:dyDescent="0.25">
      <c r="A271">
        <v>270</v>
      </c>
      <c r="B271">
        <v>140</v>
      </c>
      <c r="C271" t="str">
        <f>VLOOKUP(B271,Places!A:E,5)</f>
        <v>Wyberton</v>
      </c>
      <c r="D271" t="s">
        <v>812</v>
      </c>
      <c r="G271" t="s">
        <v>1091</v>
      </c>
      <c r="I271" s="40"/>
      <c r="J271">
        <v>1.2962962962962963</v>
      </c>
      <c r="L271" s="40"/>
      <c r="M271">
        <v>1.9259259259259258</v>
      </c>
      <c r="O271" t="str">
        <f t="shared" si="4"/>
        <v>{"type": "boat","name": "","tonnage": "","owners": "Richard Felde","master": "","mariners_per_vessel": "1.2962962962963","boys": "","fishermen_per_vessel": "1.92592592592593","notes": ""}</v>
      </c>
    </row>
    <row r="272" spans="1:15" x14ac:dyDescent="0.25">
      <c r="A272">
        <v>271</v>
      </c>
      <c r="B272">
        <v>140</v>
      </c>
      <c r="C272" t="str">
        <f>VLOOKUP(B272,Places!A:E,5)</f>
        <v>Wyberton</v>
      </c>
      <c r="D272" t="s">
        <v>812</v>
      </c>
      <c r="G272" t="s">
        <v>1092</v>
      </c>
      <c r="I272" s="40"/>
      <c r="J272">
        <v>1.2962962962962963</v>
      </c>
      <c r="L272" s="40"/>
      <c r="M272">
        <v>1.9259259259259258</v>
      </c>
      <c r="O272" t="str">
        <f t="shared" si="4"/>
        <v>{"type": "boat","name": "","tonnage": "","owners": "Richard Setter","master": "","mariners_per_vessel": "1.2962962962963","boys": "","fishermen_per_vessel": "1.92592592592593","notes": ""}</v>
      </c>
    </row>
    <row r="273" spans="1:15" x14ac:dyDescent="0.25">
      <c r="A273">
        <v>272</v>
      </c>
      <c r="B273">
        <v>140</v>
      </c>
      <c r="C273" t="str">
        <f>VLOOKUP(B273,Places!A:E,5)</f>
        <v>Wyberton</v>
      </c>
      <c r="D273" t="s">
        <v>812</v>
      </c>
      <c r="G273" t="s">
        <v>1093</v>
      </c>
      <c r="I273" s="40"/>
      <c r="J273">
        <v>1.2962962962962963</v>
      </c>
      <c r="L273" s="40"/>
      <c r="M273">
        <v>1.9259259259259258</v>
      </c>
      <c r="O273" t="str">
        <f t="shared" si="4"/>
        <v>{"type": "boat","name": "","tonnage": "","owners": "George Garett","master": "","mariners_per_vessel": "1.2962962962963","boys": "","fishermen_per_vessel": "1.92592592592593","notes": ""}</v>
      </c>
    </row>
    <row r="274" spans="1:15" x14ac:dyDescent="0.25">
      <c r="A274">
        <v>273</v>
      </c>
      <c r="B274">
        <v>140</v>
      </c>
      <c r="C274" t="str">
        <f>VLOOKUP(B274,Places!A:E,5)</f>
        <v>Wyberton</v>
      </c>
      <c r="D274" t="s">
        <v>812</v>
      </c>
      <c r="G274" t="s">
        <v>1094</v>
      </c>
      <c r="I274" s="40"/>
      <c r="J274">
        <v>1.2962962962962963</v>
      </c>
      <c r="L274" s="40"/>
      <c r="M274">
        <v>1.9259259259259258</v>
      </c>
      <c r="O274" t="str">
        <f t="shared" si="4"/>
        <v>{"type": "boat","name": "","tonnage": "","owners": "William Pit","master": "","mariners_per_vessel": "1.2962962962963","boys": "","fishermen_per_vessel": "1.92592592592593","notes": ""}</v>
      </c>
    </row>
    <row r="275" spans="1:15" x14ac:dyDescent="0.25">
      <c r="A275">
        <v>274</v>
      </c>
      <c r="B275">
        <v>140</v>
      </c>
      <c r="C275" t="str">
        <f>VLOOKUP(B275,Places!A:E,5)</f>
        <v>Wyberton</v>
      </c>
      <c r="D275" t="s">
        <v>812</v>
      </c>
      <c r="G275" t="s">
        <v>1095</v>
      </c>
      <c r="I275" s="40"/>
      <c r="J275">
        <v>1.2962962962962963</v>
      </c>
      <c r="L275" s="40"/>
      <c r="M275">
        <v>1.9259259259259258</v>
      </c>
      <c r="O275" t="str">
        <f t="shared" si="4"/>
        <v>{"type": "boat","name": "","tonnage": "","owners": "Richard Fox, John Jackson","master": "","mariners_per_vessel": "1.2962962962963","boys": "","fishermen_per_vessel": "1.92592592592593","notes": ""}</v>
      </c>
    </row>
    <row r="276" spans="1:15" x14ac:dyDescent="0.25">
      <c r="A276">
        <v>275</v>
      </c>
      <c r="B276">
        <v>141</v>
      </c>
      <c r="C276" t="str">
        <f>VLOOKUP(B276,Places!A:E,5)</f>
        <v>Fishtoft</v>
      </c>
      <c r="D276" t="s">
        <v>812</v>
      </c>
      <c r="G276" t="s">
        <v>1096</v>
      </c>
      <c r="I276" s="40"/>
      <c r="J276">
        <v>1.2962962962962963</v>
      </c>
      <c r="L276" s="40"/>
      <c r="M276">
        <v>1.9259259259259258</v>
      </c>
      <c r="O276" t="str">
        <f t="shared" si="4"/>
        <v>{"type": "boat","name": "","tonnage": "","owners": "John Rabdaye","master": "","mariners_per_vessel": "1.2962962962963","boys": "","fishermen_per_vessel": "1.92592592592593","notes": ""}</v>
      </c>
    </row>
    <row r="277" spans="1:15" x14ac:dyDescent="0.25">
      <c r="A277">
        <v>276</v>
      </c>
      <c r="B277">
        <v>141</v>
      </c>
      <c r="C277" t="str">
        <f>VLOOKUP(B277,Places!A:E,5)</f>
        <v>Fishtoft</v>
      </c>
      <c r="D277" t="s">
        <v>812</v>
      </c>
      <c r="G277" t="s">
        <v>1096</v>
      </c>
      <c r="I277" s="40"/>
      <c r="J277">
        <v>1.2962962962962963</v>
      </c>
      <c r="L277" s="40"/>
      <c r="M277">
        <v>1.9259259259259258</v>
      </c>
      <c r="O277" t="str">
        <f t="shared" si="4"/>
        <v>{"type": "boat","name": "","tonnage": "","owners": "John Rabdaye","master": "","mariners_per_vessel": "1.2962962962963","boys": "","fishermen_per_vessel": "1.92592592592593","notes": ""}</v>
      </c>
    </row>
    <row r="278" spans="1:15" x14ac:dyDescent="0.25">
      <c r="A278">
        <v>277</v>
      </c>
      <c r="B278">
        <v>141</v>
      </c>
      <c r="C278" t="str">
        <f>VLOOKUP(B278,Places!A:E,5)</f>
        <v>Fishtoft</v>
      </c>
      <c r="D278" t="s">
        <v>812</v>
      </c>
      <c r="G278" t="s">
        <v>1097</v>
      </c>
      <c r="I278" s="40"/>
      <c r="J278">
        <v>1.2962962962962963</v>
      </c>
      <c r="L278" s="40"/>
      <c r="M278">
        <v>1.9259259259259258</v>
      </c>
      <c r="O278" t="str">
        <f t="shared" si="4"/>
        <v>{"type": "boat","name": "","tonnage": "","owners": "Robert Wilkynson","master": "","mariners_per_vessel": "1.2962962962963","boys": "","fishermen_per_vessel": "1.92592592592593","notes": ""}</v>
      </c>
    </row>
    <row r="279" spans="1:15" x14ac:dyDescent="0.25">
      <c r="A279">
        <v>278</v>
      </c>
      <c r="B279">
        <v>141</v>
      </c>
      <c r="C279" t="str">
        <f>VLOOKUP(B279,Places!A:E,5)</f>
        <v>Fishtoft</v>
      </c>
      <c r="D279" t="s">
        <v>812</v>
      </c>
      <c r="G279" t="s">
        <v>1098</v>
      </c>
      <c r="I279" s="40"/>
      <c r="J279">
        <v>1.2962962962962963</v>
      </c>
      <c r="L279" s="40"/>
      <c r="M279">
        <v>1.9259259259259258</v>
      </c>
      <c r="O279" t="str">
        <f t="shared" si="4"/>
        <v>{"type": "boat","name": "","tonnage": "","owners": "John Thacker, Robert Willerton","master": "","mariners_per_vessel": "1.2962962962963","boys": "","fishermen_per_vessel": "1.92592592592593","notes": ""}</v>
      </c>
    </row>
    <row r="280" spans="1:15" x14ac:dyDescent="0.25">
      <c r="A280">
        <v>279</v>
      </c>
      <c r="B280">
        <v>142</v>
      </c>
      <c r="C280" t="str">
        <f>VLOOKUP(B280,Places!A:E,5)</f>
        <v>Freiston</v>
      </c>
      <c r="D280" t="s">
        <v>812</v>
      </c>
      <c r="G280" t="s">
        <v>1099</v>
      </c>
      <c r="I280" s="40"/>
      <c r="J280">
        <v>1.2962962962962963</v>
      </c>
      <c r="L280" s="40"/>
      <c r="M280">
        <v>1.9259259259259258</v>
      </c>
      <c r="O280" t="str">
        <f t="shared" si="4"/>
        <v>{"type": "boat","name": "","tonnage": "","owners": "John Morfoote","master": "","mariners_per_vessel": "1.2962962962963","boys": "","fishermen_per_vessel": "1.92592592592593","notes": ""}</v>
      </c>
    </row>
    <row r="281" spans="1:15" x14ac:dyDescent="0.25">
      <c r="A281">
        <v>280</v>
      </c>
      <c r="B281">
        <v>142</v>
      </c>
      <c r="C281" t="str">
        <f>VLOOKUP(B281,Places!A:E,5)</f>
        <v>Freiston</v>
      </c>
      <c r="D281" t="s">
        <v>812</v>
      </c>
      <c r="G281" t="s">
        <v>1100</v>
      </c>
      <c r="I281" s="40"/>
      <c r="J281">
        <v>1.2962962962962963</v>
      </c>
      <c r="L281" s="40"/>
      <c r="M281">
        <v>1.9259259259259258</v>
      </c>
      <c r="O281" t="str">
        <f t="shared" si="4"/>
        <v>{"type": "boat","name": "","tonnage": "","owners": "Richard Swifte","master": "","mariners_per_vessel": "1.2962962962963","boys": "","fishermen_per_vessel": "1.92592592592593","notes": ""}</v>
      </c>
    </row>
    <row r="282" spans="1:15" x14ac:dyDescent="0.25">
      <c r="A282">
        <v>281</v>
      </c>
      <c r="B282">
        <v>135</v>
      </c>
      <c r="C282" t="str">
        <f>VLOOKUP(B282,Places!A:E,5)</f>
        <v>Grimsby</v>
      </c>
      <c r="D282" t="s">
        <v>802</v>
      </c>
      <c r="E282" t="s">
        <v>1124</v>
      </c>
      <c r="F282" s="3" t="s">
        <v>359</v>
      </c>
      <c r="G282" t="s">
        <v>1129</v>
      </c>
      <c r="I282" s="40">
        <v>66</v>
      </c>
      <c r="J282">
        <v>0.97058823529411764</v>
      </c>
      <c r="L282" s="40">
        <v>61</v>
      </c>
      <c r="M282">
        <v>0.8970588235294118</v>
      </c>
      <c r="N282" t="s">
        <v>1139</v>
      </c>
      <c r="O282" t="str">
        <f t="shared" si="4"/>
        <v>{"type": "ship","name": "Howpe","tonnage": "80","owners": "*[torn]","master": "","mariners_per_vessel": "0.970588235294118","boys": "","fishermen_per_vessel": "0.897058823529412","notes": "Trades with merchandise and to Newcastle for coal"}</v>
      </c>
    </row>
    <row r="283" spans="1:15" x14ac:dyDescent="0.25">
      <c r="A283">
        <v>282</v>
      </c>
      <c r="B283">
        <v>135</v>
      </c>
      <c r="C283" t="str">
        <f>VLOOKUP(B283,Places!A:E,5)</f>
        <v>Grimsby</v>
      </c>
      <c r="D283" t="s">
        <v>802</v>
      </c>
      <c r="E283" t="s">
        <v>500</v>
      </c>
      <c r="F283" s="3" t="s">
        <v>359</v>
      </c>
      <c r="G283" t="s">
        <v>1130</v>
      </c>
      <c r="I283" s="40"/>
      <c r="J283">
        <v>0.97058823529411764</v>
      </c>
      <c r="L283" s="40"/>
      <c r="M283">
        <v>0.8970588235294118</v>
      </c>
      <c r="N283" t="s">
        <v>1139</v>
      </c>
      <c r="O283" t="str">
        <f t="shared" si="4"/>
        <v>{"type": "ship","name": "James","tonnage": "80","owners": "Richard Cooke","master": "","mariners_per_vessel": "0.970588235294118","boys": "","fishermen_per_vessel": "0.897058823529412","notes": "Trades with merchandise and to Newcastle for coal"}</v>
      </c>
    </row>
    <row r="284" spans="1:15" x14ac:dyDescent="0.25">
      <c r="A284">
        <v>283</v>
      </c>
      <c r="B284">
        <v>135</v>
      </c>
      <c r="C284" t="str">
        <f>VLOOKUP(B284,Places!A:E,5)</f>
        <v>Grimsby</v>
      </c>
      <c r="D284" t="s">
        <v>802</v>
      </c>
      <c r="E284" t="s">
        <v>120</v>
      </c>
      <c r="F284" s="3" t="s">
        <v>708</v>
      </c>
      <c r="G284" t="s">
        <v>1131</v>
      </c>
      <c r="I284" s="40"/>
      <c r="J284">
        <v>0.97058823529411764</v>
      </c>
      <c r="L284" s="40"/>
      <c r="M284">
        <v>0.8970588235294118</v>
      </c>
      <c r="N284" t="s">
        <v>1139</v>
      </c>
      <c r="O284" t="str">
        <f t="shared" si="4"/>
        <v>{"type": "ship","name": "Margarett","tonnage": "45","owners": "William Rose","master": "","mariners_per_vessel": "0.970588235294118","boys": "","fishermen_per_vessel": "0.897058823529412","notes": "Trades with merchandise and to Newcastle for coal"}</v>
      </c>
    </row>
    <row r="285" spans="1:15" x14ac:dyDescent="0.25">
      <c r="A285">
        <v>284</v>
      </c>
      <c r="B285">
        <v>135</v>
      </c>
      <c r="C285" t="str">
        <f>VLOOKUP(B285,Places!A:E,5)</f>
        <v>Grimsby</v>
      </c>
      <c r="D285" t="s">
        <v>1128</v>
      </c>
      <c r="E285" t="s">
        <v>120</v>
      </c>
      <c r="F285" s="3" t="s">
        <v>1125</v>
      </c>
      <c r="G285" t="s">
        <v>1132</v>
      </c>
      <c r="I285" s="40"/>
      <c r="J285">
        <v>0.97058823529411764</v>
      </c>
      <c r="L285" s="40"/>
      <c r="M285">
        <v>0.8970588235294118</v>
      </c>
      <c r="N285" t="s">
        <v>1139</v>
      </c>
      <c r="O285" t="str">
        <f t="shared" si="4"/>
        <v>{"type": "hoy","name": "Margarett","tonnage": "60","owners": "Richard Cooke, John Garborne","master": "","mariners_per_vessel": "0.970588235294118","boys": "","fishermen_per_vessel": "0.897058823529412","notes": "Trades with merchandise and to Newcastle for coal"}</v>
      </c>
    </row>
    <row r="286" spans="1:15" x14ac:dyDescent="0.25">
      <c r="A286">
        <v>285</v>
      </c>
      <c r="B286">
        <v>135</v>
      </c>
      <c r="C286" t="str">
        <f>VLOOKUP(B286,Places!A:E,5)</f>
        <v>Grimsby</v>
      </c>
      <c r="D286" t="s">
        <v>848</v>
      </c>
      <c r="E286" t="s">
        <v>131</v>
      </c>
      <c r="F286" s="3" t="s">
        <v>1126</v>
      </c>
      <c r="G286" t="s">
        <v>1133</v>
      </c>
      <c r="I286" s="40"/>
      <c r="J286">
        <v>0.97058823529411764</v>
      </c>
      <c r="L286" s="40"/>
      <c r="M286">
        <v>0.8970588235294118</v>
      </c>
      <c r="N286" t="s">
        <v>1139</v>
      </c>
      <c r="O286" t="str">
        <f t="shared" si="4"/>
        <v>{"type": "crayer","name": "Mary","tonnage": "26","owners": "Peter Rose","master": "","mariners_per_vessel": "0.970588235294118","boys": "","fishermen_per_vessel": "0.897058823529412","notes": "Trades with merchandise and to Newcastle for coal"}</v>
      </c>
    </row>
    <row r="287" spans="1:15" x14ac:dyDescent="0.25">
      <c r="A287">
        <v>286</v>
      </c>
      <c r="B287">
        <v>135</v>
      </c>
      <c r="C287" t="str">
        <f>VLOOKUP(B287,Places!A:E,5)</f>
        <v>Grimsby</v>
      </c>
      <c r="D287" t="s">
        <v>848</v>
      </c>
      <c r="E287" t="s">
        <v>203</v>
      </c>
      <c r="F287" s="3" t="s">
        <v>88</v>
      </c>
      <c r="G287" t="s">
        <v>1134</v>
      </c>
      <c r="I287" s="40"/>
      <c r="J287">
        <v>0.97058823529411764</v>
      </c>
      <c r="L287" s="40"/>
      <c r="M287">
        <v>0.8970588235294118</v>
      </c>
      <c r="N287" t="s">
        <v>1139</v>
      </c>
      <c r="O287" t="str">
        <f t="shared" si="4"/>
        <v>{"type": "crayer","name": "Robert","tonnage": "50","owners": "Robert Cooke","master": "","mariners_per_vessel": "0.970588235294118","boys": "","fishermen_per_vessel": "0.897058823529412","notes": "Trades with merchandise and to Newcastle for coal"}</v>
      </c>
    </row>
    <row r="288" spans="1:15" x14ac:dyDescent="0.25">
      <c r="A288">
        <v>287</v>
      </c>
      <c r="B288">
        <v>135</v>
      </c>
      <c r="C288" t="str">
        <f>VLOOKUP(B288,Places!A:E,5)</f>
        <v>Grimsby</v>
      </c>
      <c r="D288" t="s">
        <v>848</v>
      </c>
      <c r="E288" t="s">
        <v>205</v>
      </c>
      <c r="F288" s="3" t="s">
        <v>485</v>
      </c>
      <c r="G288" t="s">
        <v>1135</v>
      </c>
      <c r="I288" s="40"/>
      <c r="J288">
        <v>0.97058823529411764</v>
      </c>
      <c r="L288" s="40"/>
      <c r="M288">
        <v>0.8970588235294118</v>
      </c>
      <c r="N288" t="s">
        <v>1139</v>
      </c>
      <c r="O288" t="str">
        <f t="shared" si="4"/>
        <v>{"type": "crayer","name": "Thomas","tonnage": "36","owners": "Richard Rose","master": "","mariners_per_vessel": "0.970588235294118","boys": "","fishermen_per_vessel": "0.897058823529412","notes": "Trades with merchandise and to Newcastle for coal"}</v>
      </c>
    </row>
    <row r="289" spans="1:15" x14ac:dyDescent="0.25">
      <c r="A289">
        <v>288</v>
      </c>
      <c r="B289">
        <v>135</v>
      </c>
      <c r="C289" t="str">
        <f>VLOOKUP(B289,Places!A:E,5)</f>
        <v>Grimsby</v>
      </c>
      <c r="D289" t="s">
        <v>848</v>
      </c>
      <c r="E289" t="s">
        <v>1127</v>
      </c>
      <c r="F289" s="3" t="s">
        <v>423</v>
      </c>
      <c r="G289" t="s">
        <v>1134</v>
      </c>
      <c r="I289" s="40"/>
      <c r="J289">
        <v>0.97058823529411764</v>
      </c>
      <c r="L289" s="40"/>
      <c r="M289">
        <v>0.8970588235294118</v>
      </c>
      <c r="N289" t="s">
        <v>1139</v>
      </c>
      <c r="O289" t="str">
        <f t="shared" si="4"/>
        <v>{"type": "crayer","name": "Cleniet*","tonnage": "24","owners": "Robert Cooke","master": "","mariners_per_vessel": "0.970588235294118","boys": "","fishermen_per_vessel": "0.897058823529412","notes": "Trades with merchandise and to Newcastle for coal"}</v>
      </c>
    </row>
    <row r="290" spans="1:15" x14ac:dyDescent="0.25">
      <c r="A290">
        <v>289</v>
      </c>
      <c r="B290">
        <v>135</v>
      </c>
      <c r="C290" t="str">
        <f>VLOOKUP(B290,Places!A:E,5)</f>
        <v>Grimsby</v>
      </c>
      <c r="D290" t="s">
        <v>812</v>
      </c>
      <c r="G290" t="s">
        <v>1136</v>
      </c>
      <c r="I290" s="40"/>
      <c r="J290">
        <v>0.97058823529411764</v>
      </c>
      <c r="L290" s="40"/>
      <c r="M290">
        <v>0.8970588235294118</v>
      </c>
      <c r="N290" t="s">
        <v>1138</v>
      </c>
      <c r="O290" t="str">
        <f t="shared" si="4"/>
        <v>{"type": "boat","name": "","tonnage": "","owners": "Robert Brather","master": "","mariners_per_vessel": "0.970588235294118","boys": "","fishermen_per_vessel": "0.897058823529412","notes": "a ferry boat, 'occupied to Hull with foolnes [=?Foulness, a local river]'"}</v>
      </c>
    </row>
    <row r="291" spans="1:15" x14ac:dyDescent="0.25">
      <c r="A291">
        <v>290</v>
      </c>
      <c r="B291">
        <v>135</v>
      </c>
      <c r="C291" t="str">
        <f>VLOOKUP(B291,Places!A:E,5)</f>
        <v>Grimsby</v>
      </c>
      <c r="D291" t="s">
        <v>812</v>
      </c>
      <c r="F291" s="3" t="s">
        <v>163</v>
      </c>
      <c r="G291" t="s">
        <v>1137</v>
      </c>
      <c r="I291" s="40"/>
      <c r="J291">
        <v>0.97058823529411764</v>
      </c>
      <c r="L291" s="40"/>
      <c r="M291">
        <v>0.8970588235294118</v>
      </c>
      <c r="N291" t="s">
        <v>1140</v>
      </c>
      <c r="O291" t="str">
        <f t="shared" si="4"/>
        <v>{"type": "boat","name": "","tonnage": "4","owners": "Richard Brather, Thomas Spenser","master": "","mariners_per_vessel": "0.970588235294118","boys": "","fishermen_per_vessel": "0.897058823529412","notes": "Occupied in fishing"}</v>
      </c>
    </row>
    <row r="292" spans="1:15" x14ac:dyDescent="0.25">
      <c r="A292">
        <v>291</v>
      </c>
      <c r="B292">
        <v>147</v>
      </c>
      <c r="C292" t="str">
        <f>VLOOKUP(B292,Places!A:E,5)</f>
        <v>Alkborough</v>
      </c>
      <c r="D292" t="s">
        <v>848</v>
      </c>
      <c r="E292" t="s">
        <v>131</v>
      </c>
      <c r="F292" s="3" t="s">
        <v>96</v>
      </c>
      <c r="G292" t="s">
        <v>1160</v>
      </c>
      <c r="I292" s="40"/>
      <c r="J292">
        <v>0.97058823529411764</v>
      </c>
      <c r="L292" s="40"/>
      <c r="M292">
        <v>0.8970588235294118</v>
      </c>
      <c r="N292" t="s">
        <v>1164</v>
      </c>
      <c r="O292" t="str">
        <f t="shared" si="4"/>
        <v>{"type": "crayer","name": "Mary","tonnage": "30","owners": "Thomas Howe","master": "","mariners_per_vessel": "0.970588235294118","boys": "","fishermen_per_vessel": "0.897058823529412","notes": "Occupied in the west country and to York with corn and turf"}</v>
      </c>
    </row>
    <row r="293" spans="1:15" x14ac:dyDescent="0.25">
      <c r="A293">
        <v>292</v>
      </c>
      <c r="B293">
        <v>147</v>
      </c>
      <c r="C293" t="str">
        <f>VLOOKUP(B293,Places!A:E,5)</f>
        <v>Alkborough</v>
      </c>
      <c r="D293" t="s">
        <v>812</v>
      </c>
      <c r="F293" s="3" t="s">
        <v>160</v>
      </c>
      <c r="G293" t="s">
        <v>1161</v>
      </c>
      <c r="I293" s="40"/>
      <c r="J293">
        <v>0.97058823529411764</v>
      </c>
      <c r="L293" s="40"/>
      <c r="M293">
        <v>0.8970588235294118</v>
      </c>
      <c r="N293" t="s">
        <v>1164</v>
      </c>
      <c r="O293" t="str">
        <f t="shared" si="4"/>
        <v>{"type": "boat","name": "","tonnage": "6","owners": "Thomas Woode, Hugh Vettering, Robert Crosbye","master": "","mariners_per_vessel": "0.970588235294118","boys": "","fishermen_per_vessel": "0.897058823529412","notes": "Occupied in the west country and to York with corn and turf"}</v>
      </c>
    </row>
    <row r="294" spans="1:15" x14ac:dyDescent="0.25">
      <c r="A294">
        <v>293</v>
      </c>
      <c r="B294">
        <v>147</v>
      </c>
      <c r="C294" t="str">
        <f>VLOOKUP(B294,Places!A:E,5)</f>
        <v>Alkborough</v>
      </c>
      <c r="D294" t="s">
        <v>812</v>
      </c>
      <c r="F294" s="3" t="s">
        <v>160</v>
      </c>
      <c r="G294" t="s">
        <v>1161</v>
      </c>
      <c r="I294" s="40"/>
      <c r="J294">
        <v>0.97058823529411764</v>
      </c>
      <c r="L294" s="40"/>
      <c r="M294">
        <v>0.8970588235294118</v>
      </c>
      <c r="N294" t="s">
        <v>1164</v>
      </c>
      <c r="O294" t="str">
        <f t="shared" si="4"/>
        <v>{"type": "boat","name": "","tonnage": "6","owners": "Thomas Woode, Hugh Vettering, Robert Crosbye","master": "","mariners_per_vessel": "0.970588235294118","boys": "","fishermen_per_vessel": "0.897058823529412","notes": "Occupied in the west country and to York with corn and turf"}</v>
      </c>
    </row>
    <row r="295" spans="1:15" x14ac:dyDescent="0.25">
      <c r="A295">
        <v>294</v>
      </c>
      <c r="B295">
        <v>148</v>
      </c>
      <c r="C295" t="str">
        <f>VLOOKUP(B295,Places!A:E,5)</f>
        <v>East Halton</v>
      </c>
      <c r="D295" t="s">
        <v>1064</v>
      </c>
      <c r="F295" s="3" t="s">
        <v>160</v>
      </c>
      <c r="G295" t="s">
        <v>1162</v>
      </c>
      <c r="I295" s="40"/>
      <c r="J295">
        <v>0.97058823529411764</v>
      </c>
      <c r="L295" s="40"/>
      <c r="M295">
        <v>0.8970588235294118</v>
      </c>
      <c r="N295" t="s">
        <v>1165</v>
      </c>
      <c r="O295" t="str">
        <f t="shared" si="4"/>
        <v>{"type": "keel","name": "","tonnage": "6","owners": "John Hodgson, George Perkyn","master": "","mariners_per_vessel": "0.970588235294118","boys": "","fishermen_per_vessel": "0.897058823529412","notes": "Occupied with carrying turf and wood to Hull, and sometimes corn to York"}</v>
      </c>
    </row>
    <row r="296" spans="1:15" x14ac:dyDescent="0.25">
      <c r="A296">
        <v>295</v>
      </c>
      <c r="B296">
        <v>148</v>
      </c>
      <c r="C296" t="str">
        <f>VLOOKUP(B296,Places!A:E,5)</f>
        <v>East Halton</v>
      </c>
      <c r="D296" t="s">
        <v>812</v>
      </c>
      <c r="G296" t="s">
        <v>1163</v>
      </c>
      <c r="I296" s="40"/>
      <c r="J296">
        <v>0.97058823529411764</v>
      </c>
      <c r="L296" s="40"/>
      <c r="M296">
        <v>0.8970588235294118</v>
      </c>
      <c r="N296" t="s">
        <v>1166</v>
      </c>
      <c r="O296" t="str">
        <f t="shared" si="4"/>
        <v>{"type": "boat","name": "","tonnage": "","owners": "Steven Wakefeld","master": "","mariners_per_vessel": "0.970588235294118","boys": "","fishermen_per_vessel": "0.897058823529412","notes": "ferry boat, occupied carrying men and horses to Hull"}</v>
      </c>
    </row>
    <row r="297" spans="1:15" x14ac:dyDescent="0.25">
      <c r="A297">
        <v>296</v>
      </c>
      <c r="B297">
        <v>148</v>
      </c>
      <c r="C297" t="str">
        <f>VLOOKUP(B297,Places!A:E,5)</f>
        <v>East Halton</v>
      </c>
      <c r="D297" t="s">
        <v>812</v>
      </c>
      <c r="G297" t="s">
        <v>1163</v>
      </c>
      <c r="I297" s="40"/>
      <c r="J297">
        <v>0.97058823529411764</v>
      </c>
      <c r="L297" s="40"/>
      <c r="M297">
        <v>0.8970588235294118</v>
      </c>
      <c r="N297" t="s">
        <v>1166</v>
      </c>
      <c r="O297" t="str">
        <f t="shared" si="4"/>
        <v>{"type": "boat","name": "","tonnage": "","owners": "Steven Wakefeld","master": "","mariners_per_vessel": "0.970588235294118","boys": "","fishermen_per_vessel": "0.897058823529412","notes": "ferry boat, occupied carrying men and horses to Hull"}</v>
      </c>
    </row>
    <row r="298" spans="1:15" x14ac:dyDescent="0.25">
      <c r="A298">
        <v>297</v>
      </c>
      <c r="B298">
        <v>148</v>
      </c>
      <c r="C298" t="str">
        <f>VLOOKUP(B298,Places!A:E,5)</f>
        <v>East Halton</v>
      </c>
      <c r="D298" t="s">
        <v>812</v>
      </c>
      <c r="G298" t="s">
        <v>1163</v>
      </c>
      <c r="I298" s="40"/>
      <c r="J298">
        <v>0.97058823529411764</v>
      </c>
      <c r="L298" s="40"/>
      <c r="M298">
        <v>0.8970588235294118</v>
      </c>
      <c r="N298" t="s">
        <v>1166</v>
      </c>
      <c r="O298" t="str">
        <f t="shared" si="4"/>
        <v>{"type": "boat","name": "","tonnage": "","owners": "Steven Wakefeld","master": "","mariners_per_vessel": "0.970588235294118","boys": "","fishermen_per_vessel": "0.897058823529412","notes": "ferry boat, occupied carrying men and horses to Hull"}</v>
      </c>
    </row>
    <row r="299" spans="1:15" x14ac:dyDescent="0.25">
      <c r="A299">
        <v>298</v>
      </c>
      <c r="B299">
        <v>149</v>
      </c>
      <c r="C299" t="str">
        <f>VLOOKUP(B299,Places!A:E,5)</f>
        <v>Clee</v>
      </c>
      <c r="D299" t="s">
        <v>812</v>
      </c>
      <c r="F299" s="3" t="s">
        <v>1167</v>
      </c>
      <c r="G299" t="s">
        <v>1168</v>
      </c>
      <c r="I299" s="40"/>
      <c r="J299">
        <v>0.97058823529411764</v>
      </c>
      <c r="L299" s="40"/>
      <c r="M299">
        <v>0.8970588235294118</v>
      </c>
      <c r="N299" t="s">
        <v>1210</v>
      </c>
      <c r="O299" t="str">
        <f t="shared" si="4"/>
        <v>{"type": "boat","name": "","tonnage": "0.5,1,2,3","owners": "Robert Inglebye","master": "","mariners_per_vessel": "0.970588235294118","boys": "","fishermen_per_vessel": "0.897058823529412","notes": "Either fishing boat, or ferry of men and horses to Hull"}</v>
      </c>
    </row>
    <row r="300" spans="1:15" x14ac:dyDescent="0.25">
      <c r="A300">
        <v>299</v>
      </c>
      <c r="B300">
        <v>149</v>
      </c>
      <c r="C300" t="str">
        <f>VLOOKUP(B300,Places!A:E,5)</f>
        <v>Clee</v>
      </c>
      <c r="D300" t="s">
        <v>812</v>
      </c>
      <c r="F300" s="3" t="s">
        <v>1167</v>
      </c>
      <c r="G300" t="s">
        <v>1169</v>
      </c>
      <c r="I300" s="40"/>
      <c r="J300">
        <v>0.97058823529411764</v>
      </c>
      <c r="L300" s="40"/>
      <c r="M300">
        <v>0.8970588235294118</v>
      </c>
      <c r="N300" t="s">
        <v>1210</v>
      </c>
      <c r="O300" t="str">
        <f t="shared" si="4"/>
        <v>{"type": "boat","name": "","tonnage": "0.5,1,2,3","owners": "Henry Abbot","master": "","mariners_per_vessel": "0.970588235294118","boys": "","fishermen_per_vessel": "0.897058823529412","notes": "Either fishing boat, or ferry of men and horses to Hull"}</v>
      </c>
    </row>
    <row r="301" spans="1:15" x14ac:dyDescent="0.25">
      <c r="A301">
        <v>300</v>
      </c>
      <c r="B301">
        <v>149</v>
      </c>
      <c r="C301" t="str">
        <f>VLOOKUP(B301,Places!A:E,5)</f>
        <v>Clee</v>
      </c>
      <c r="D301" t="s">
        <v>812</v>
      </c>
      <c r="F301" s="3" t="s">
        <v>1167</v>
      </c>
      <c r="G301" t="s">
        <v>1170</v>
      </c>
      <c r="I301" s="40"/>
      <c r="J301">
        <v>0.97058823529411764</v>
      </c>
      <c r="L301" s="40"/>
      <c r="M301">
        <v>0.8970588235294118</v>
      </c>
      <c r="N301" t="s">
        <v>1210</v>
      </c>
      <c r="O301" t="str">
        <f t="shared" si="4"/>
        <v>{"type": "boat","name": "","tonnage": "0.5,1,2,3","owners": "John Gowland","master": "","mariners_per_vessel": "0.970588235294118","boys": "","fishermen_per_vessel": "0.897058823529412","notes": "Either fishing boat, or ferry of men and horses to Hull"}</v>
      </c>
    </row>
    <row r="302" spans="1:15" x14ac:dyDescent="0.25">
      <c r="A302">
        <v>301</v>
      </c>
      <c r="B302">
        <v>149</v>
      </c>
      <c r="C302" t="str">
        <f>VLOOKUP(B302,Places!A:E,5)</f>
        <v>Clee</v>
      </c>
      <c r="D302" t="s">
        <v>812</v>
      </c>
      <c r="F302" s="3" t="s">
        <v>1167</v>
      </c>
      <c r="G302" t="s">
        <v>921</v>
      </c>
      <c r="I302" s="40"/>
      <c r="J302">
        <v>0.97058823529411764</v>
      </c>
      <c r="L302" s="40"/>
      <c r="M302">
        <v>0.8970588235294118</v>
      </c>
      <c r="N302" t="s">
        <v>1210</v>
      </c>
      <c r="O302" t="str">
        <f t="shared" si="4"/>
        <v>{"type": "boat","name": "","tonnage": "0.5,1,2,3","owners": "John Weste","master": "","mariners_per_vessel": "0.970588235294118","boys": "","fishermen_per_vessel": "0.897058823529412","notes": "Either fishing boat, or ferry of men and horses to Hull"}</v>
      </c>
    </row>
    <row r="303" spans="1:15" x14ac:dyDescent="0.25">
      <c r="A303">
        <v>302</v>
      </c>
      <c r="B303">
        <v>149</v>
      </c>
      <c r="C303" t="str">
        <f>VLOOKUP(B303,Places!A:E,5)</f>
        <v>Clee</v>
      </c>
      <c r="D303" t="s">
        <v>812</v>
      </c>
      <c r="F303" s="3" t="s">
        <v>1167</v>
      </c>
      <c r="G303" t="s">
        <v>1171</v>
      </c>
      <c r="I303" s="40"/>
      <c r="J303">
        <v>0.97058823529411764</v>
      </c>
      <c r="L303" s="40"/>
      <c r="M303">
        <v>0.8970588235294118</v>
      </c>
      <c r="N303" t="s">
        <v>1210</v>
      </c>
      <c r="O303" t="str">
        <f t="shared" si="4"/>
        <v>{"type": "boat","name": "","tonnage": "0.5,1,2,3","owners": "William West","master": "","mariners_per_vessel": "0.970588235294118","boys": "","fishermen_per_vessel": "0.897058823529412","notes": "Either fishing boat, or ferry of men and horses to Hull"}</v>
      </c>
    </row>
    <row r="304" spans="1:15" x14ac:dyDescent="0.25">
      <c r="A304">
        <v>303</v>
      </c>
      <c r="B304">
        <v>149</v>
      </c>
      <c r="C304" t="str">
        <f>VLOOKUP(B304,Places!A:E,5)</f>
        <v>Clee</v>
      </c>
      <c r="D304" t="s">
        <v>812</v>
      </c>
      <c r="F304" s="3" t="s">
        <v>1167</v>
      </c>
      <c r="G304" t="s">
        <v>1172</v>
      </c>
      <c r="I304" s="40"/>
      <c r="J304">
        <v>0.97058823529411764</v>
      </c>
      <c r="L304" s="40"/>
      <c r="M304">
        <v>0.8970588235294118</v>
      </c>
      <c r="N304" t="s">
        <v>1210</v>
      </c>
      <c r="O304" t="str">
        <f t="shared" si="4"/>
        <v>{"type": "boat","name": "","tonnage": "0.5,1,2,3","owners": "Richard West","master": "","mariners_per_vessel": "0.970588235294118","boys": "","fishermen_per_vessel": "0.897058823529412","notes": "Either fishing boat, or ferry of men and horses to Hull"}</v>
      </c>
    </row>
    <row r="305" spans="1:15" x14ac:dyDescent="0.25">
      <c r="A305">
        <v>304</v>
      </c>
      <c r="B305">
        <v>149</v>
      </c>
      <c r="C305" t="str">
        <f>VLOOKUP(B305,Places!A:E,5)</f>
        <v>Clee</v>
      </c>
      <c r="D305" t="s">
        <v>812</v>
      </c>
      <c r="F305" s="3" t="s">
        <v>1167</v>
      </c>
      <c r="G305" t="s">
        <v>174</v>
      </c>
      <c r="I305" s="40"/>
      <c r="J305">
        <v>0.97058823529411764</v>
      </c>
      <c r="L305" s="40"/>
      <c r="M305">
        <v>0.8970588235294118</v>
      </c>
      <c r="N305" t="s">
        <v>1210</v>
      </c>
      <c r="O305" t="str">
        <f t="shared" si="4"/>
        <v>{"type": "boat","name": "","tonnage": "0.5,1,2,3","owners": "John Johnson","master": "","mariners_per_vessel": "0.970588235294118","boys": "","fishermen_per_vessel": "0.897058823529412","notes": "Either fishing boat, or ferry of men and horses to Hull"}</v>
      </c>
    </row>
    <row r="306" spans="1:15" x14ac:dyDescent="0.25">
      <c r="A306">
        <v>305</v>
      </c>
      <c r="B306">
        <v>149</v>
      </c>
      <c r="C306" t="str">
        <f>VLOOKUP(B306,Places!A:E,5)</f>
        <v>Clee</v>
      </c>
      <c r="D306" t="s">
        <v>812</v>
      </c>
      <c r="F306" s="3" t="s">
        <v>1167</v>
      </c>
      <c r="G306" t="s">
        <v>1173</v>
      </c>
      <c r="I306" s="40"/>
      <c r="J306">
        <v>0.97058823529411764</v>
      </c>
      <c r="L306" s="40"/>
      <c r="M306">
        <v>0.8970588235294118</v>
      </c>
      <c r="N306" t="s">
        <v>1210</v>
      </c>
      <c r="O306" t="str">
        <f t="shared" si="4"/>
        <v>{"type": "boat","name": "","tonnage": "0.5,1,2,3","owners": "Bobert Burrell","master": "","mariners_per_vessel": "0.970588235294118","boys": "","fishermen_per_vessel": "0.897058823529412","notes": "Either fishing boat, or ferry of men and horses to Hull"}</v>
      </c>
    </row>
    <row r="307" spans="1:15" x14ac:dyDescent="0.25">
      <c r="A307">
        <v>306</v>
      </c>
      <c r="B307">
        <v>149</v>
      </c>
      <c r="C307" t="str">
        <f>VLOOKUP(B307,Places!A:E,5)</f>
        <v>Clee</v>
      </c>
      <c r="D307" t="s">
        <v>812</v>
      </c>
      <c r="F307" s="3" t="s">
        <v>1167</v>
      </c>
      <c r="G307" t="s">
        <v>1174</v>
      </c>
      <c r="I307" s="40"/>
      <c r="J307">
        <v>0.97058823529411764</v>
      </c>
      <c r="L307" s="40"/>
      <c r="M307">
        <v>0.8970588235294118</v>
      </c>
      <c r="N307" t="s">
        <v>1210</v>
      </c>
      <c r="O307" t="str">
        <f t="shared" si="4"/>
        <v>{"type": "boat","name": "","tonnage": "0.5,1,2,3","owners": "Thomas Preston","master": "","mariners_per_vessel": "0.970588235294118","boys": "","fishermen_per_vessel": "0.897058823529412","notes": "Either fishing boat, or ferry of men and horses to Hull"}</v>
      </c>
    </row>
    <row r="308" spans="1:15" x14ac:dyDescent="0.25">
      <c r="A308">
        <v>307</v>
      </c>
      <c r="B308">
        <v>150</v>
      </c>
      <c r="C308" t="str">
        <f>VLOOKUP(B308,Places!A:E,5)</f>
        <v>Stallingborough</v>
      </c>
      <c r="D308" t="s">
        <v>812</v>
      </c>
      <c r="F308" s="3" t="s">
        <v>1167</v>
      </c>
      <c r="G308" t="s">
        <v>1175</v>
      </c>
      <c r="I308" s="40"/>
      <c r="J308">
        <v>0.97058823529411764</v>
      </c>
      <c r="L308" s="40"/>
      <c r="M308">
        <v>0.8970588235294118</v>
      </c>
      <c r="N308" t="s">
        <v>1210</v>
      </c>
      <c r="O308" t="str">
        <f t="shared" si="4"/>
        <v>{"type": "boat","name": "","tonnage": "0.5,1,2,3","owners": "Thomas Hallington","master": "","mariners_per_vessel": "0.970588235294118","boys": "","fishermen_per_vessel": "0.897058823529412","notes": "Either fishing boat, or ferry of men and horses to Hull"}</v>
      </c>
    </row>
    <row r="309" spans="1:15" x14ac:dyDescent="0.25">
      <c r="A309">
        <v>308</v>
      </c>
      <c r="B309">
        <v>150</v>
      </c>
      <c r="C309" t="str">
        <f>VLOOKUP(B309,Places!A:E,5)</f>
        <v>Stallingborough</v>
      </c>
      <c r="D309" t="s">
        <v>812</v>
      </c>
      <c r="F309" s="3" t="s">
        <v>1167</v>
      </c>
      <c r="G309" t="s">
        <v>1176</v>
      </c>
      <c r="I309" s="40"/>
      <c r="J309">
        <v>0.97058823529411764</v>
      </c>
      <c r="L309" s="40"/>
      <c r="M309">
        <v>0.8970588235294118</v>
      </c>
      <c r="N309" t="s">
        <v>1210</v>
      </c>
      <c r="O309" t="str">
        <f t="shared" si="4"/>
        <v>{"type": "boat","name": "","tonnage": "0.5,1,2,3","owners": "John Hallington","master": "","mariners_per_vessel": "0.970588235294118","boys": "","fishermen_per_vessel": "0.897058823529412","notes": "Either fishing boat, or ferry of men and horses to Hull"}</v>
      </c>
    </row>
    <row r="310" spans="1:15" x14ac:dyDescent="0.25">
      <c r="A310">
        <v>309</v>
      </c>
      <c r="B310">
        <v>150</v>
      </c>
      <c r="C310" t="str">
        <f>VLOOKUP(B310,Places!A:E,5)</f>
        <v>Stallingborough</v>
      </c>
      <c r="D310" t="s">
        <v>812</v>
      </c>
      <c r="F310" s="3" t="s">
        <v>1167</v>
      </c>
      <c r="G310" t="s">
        <v>1177</v>
      </c>
      <c r="I310" s="40"/>
      <c r="J310">
        <v>0.97058823529411764</v>
      </c>
      <c r="L310" s="40"/>
      <c r="M310">
        <v>0.8970588235294118</v>
      </c>
      <c r="N310" t="s">
        <v>1210</v>
      </c>
      <c r="O310" t="str">
        <f t="shared" si="4"/>
        <v>{"type": "boat","name": "","tonnage": "0.5,1,2,3","owners": "Robert Isacke","master": "","mariners_per_vessel": "0.970588235294118","boys": "","fishermen_per_vessel": "0.897058823529412","notes": "Either fishing boat, or ferry of men and horses to Hull"}</v>
      </c>
    </row>
    <row r="311" spans="1:15" x14ac:dyDescent="0.25">
      <c r="A311">
        <v>310</v>
      </c>
      <c r="B311">
        <v>150</v>
      </c>
      <c r="C311" t="str">
        <f>VLOOKUP(B311,Places!A:E,5)</f>
        <v>Stallingborough</v>
      </c>
      <c r="D311" t="s">
        <v>812</v>
      </c>
      <c r="F311" s="3" t="s">
        <v>1167</v>
      </c>
      <c r="G311" t="s">
        <v>1178</v>
      </c>
      <c r="I311" s="40"/>
      <c r="J311">
        <v>0.97058823529411764</v>
      </c>
      <c r="L311" s="40"/>
      <c r="M311">
        <v>0.8970588235294118</v>
      </c>
      <c r="N311" t="s">
        <v>1210</v>
      </c>
      <c r="O311" t="str">
        <f t="shared" si="4"/>
        <v>{"type": "boat","name": "","tonnage": "0.5,1,2,3","owners": "Alexander Marwick","master": "","mariners_per_vessel": "0.970588235294118","boys": "","fishermen_per_vessel": "0.897058823529412","notes": "Either fishing boat, or ferry of men and horses to Hull"}</v>
      </c>
    </row>
    <row r="312" spans="1:15" x14ac:dyDescent="0.25">
      <c r="A312">
        <v>311</v>
      </c>
      <c r="B312">
        <v>150</v>
      </c>
      <c r="C312" t="str">
        <f>VLOOKUP(B312,Places!A:E,5)</f>
        <v>Stallingborough</v>
      </c>
      <c r="D312" t="s">
        <v>812</v>
      </c>
      <c r="F312" s="3" t="s">
        <v>1167</v>
      </c>
      <c r="G312" t="s">
        <v>1179</v>
      </c>
      <c r="I312" s="40"/>
      <c r="J312">
        <v>0.97058823529411764</v>
      </c>
      <c r="L312" s="40"/>
      <c r="M312">
        <v>0.8970588235294118</v>
      </c>
      <c r="N312" t="s">
        <v>1210</v>
      </c>
      <c r="O312" t="str">
        <f t="shared" si="4"/>
        <v>{"type": "boat","name": "","tonnage": "0.5,1,2,3","owners": "William Hallington","master": "","mariners_per_vessel": "0.970588235294118","boys": "","fishermen_per_vessel": "0.897058823529412","notes": "Either fishing boat, or ferry of men and horses to Hull"}</v>
      </c>
    </row>
    <row r="313" spans="1:15" x14ac:dyDescent="0.25">
      <c r="A313">
        <v>312</v>
      </c>
      <c r="B313">
        <v>150</v>
      </c>
      <c r="C313" t="str">
        <f>VLOOKUP(B313,Places!A:E,5)</f>
        <v>Stallingborough</v>
      </c>
      <c r="D313" t="s">
        <v>812</v>
      </c>
      <c r="F313" s="3" t="s">
        <v>1167</v>
      </c>
      <c r="G313" t="s">
        <v>1180</v>
      </c>
      <c r="I313" s="40"/>
      <c r="J313">
        <v>0.97058823529411764</v>
      </c>
      <c r="L313" s="40"/>
      <c r="M313">
        <v>0.8970588235294118</v>
      </c>
      <c r="N313" t="s">
        <v>1210</v>
      </c>
      <c r="O313" t="str">
        <f t="shared" si="4"/>
        <v>{"type": "boat","name": "","tonnage": "0.5,1,2,3","owners": "Thomas Buttler","master": "","mariners_per_vessel": "0.970588235294118","boys": "","fishermen_per_vessel": "0.897058823529412","notes": "Either fishing boat, or ferry of men and horses to Hull"}</v>
      </c>
    </row>
    <row r="314" spans="1:15" x14ac:dyDescent="0.25">
      <c r="A314">
        <v>313</v>
      </c>
      <c r="B314">
        <v>150</v>
      </c>
      <c r="C314" t="str">
        <f>VLOOKUP(B314,Places!A:E,5)</f>
        <v>Stallingborough</v>
      </c>
      <c r="D314" t="s">
        <v>812</v>
      </c>
      <c r="F314" s="3" t="s">
        <v>1167</v>
      </c>
      <c r="G314" t="s">
        <v>1181</v>
      </c>
      <c r="I314" s="40"/>
      <c r="J314">
        <v>0.97058823529411764</v>
      </c>
      <c r="L314" s="40"/>
      <c r="M314">
        <v>0.8970588235294118</v>
      </c>
      <c r="N314" t="s">
        <v>1210</v>
      </c>
      <c r="O314" t="str">
        <f t="shared" si="4"/>
        <v>{"type": "boat","name": "","tonnage": "0.5,1,2,3","owners": "Thomas Gonlpill*","master": "","mariners_per_vessel": "0.970588235294118","boys": "","fishermen_per_vessel": "0.897058823529412","notes": "Either fishing boat, or ferry of men and horses to Hull"}</v>
      </c>
    </row>
    <row r="315" spans="1:15" x14ac:dyDescent="0.25">
      <c r="A315">
        <v>314</v>
      </c>
      <c r="B315">
        <v>150</v>
      </c>
      <c r="C315" t="str">
        <f>VLOOKUP(B315,Places!A:E,5)</f>
        <v>Stallingborough</v>
      </c>
      <c r="D315" t="s">
        <v>812</v>
      </c>
      <c r="F315" s="3" t="s">
        <v>1167</v>
      </c>
      <c r="G315" t="s">
        <v>1182</v>
      </c>
      <c r="I315" s="40"/>
      <c r="J315">
        <v>0.97058823529411764</v>
      </c>
      <c r="L315" s="40"/>
      <c r="M315">
        <v>0.8970588235294118</v>
      </c>
      <c r="N315" t="s">
        <v>1210</v>
      </c>
      <c r="O315" t="str">
        <f t="shared" si="4"/>
        <v>{"type": "boat","name": "","tonnage": "0.5,1,2,3","owners": "Robert Malwyck","master": "","mariners_per_vessel": "0.970588235294118","boys": "","fishermen_per_vessel": "0.897058823529412","notes": "Either fishing boat, or ferry of men and horses to Hull"}</v>
      </c>
    </row>
    <row r="316" spans="1:15" x14ac:dyDescent="0.25">
      <c r="A316">
        <v>315</v>
      </c>
      <c r="B316">
        <v>151</v>
      </c>
      <c r="C316" t="str">
        <f>VLOOKUP(B316,Places!A:E,5)</f>
        <v>Immingham</v>
      </c>
      <c r="D316" t="s">
        <v>812</v>
      </c>
      <c r="F316" s="3" t="s">
        <v>1167</v>
      </c>
      <c r="I316" s="40"/>
      <c r="J316">
        <v>0.97058823529411764</v>
      </c>
      <c r="L316" s="40"/>
      <c r="M316">
        <v>0.8970588235294118</v>
      </c>
      <c r="N316" t="s">
        <v>1210</v>
      </c>
      <c r="O316" t="str">
        <f t="shared" si="4"/>
        <v>{"type": "boat","name": "","tonnage": "0.5,1,2,3","owners": "","master": "","mariners_per_vessel": "0.970588235294118","boys": "","fishermen_per_vessel": "0.897058823529412","notes": "Either fishing boat, or ferry of men and horses to Hull"}</v>
      </c>
    </row>
    <row r="317" spans="1:15" x14ac:dyDescent="0.25">
      <c r="A317">
        <v>316</v>
      </c>
      <c r="B317">
        <v>151</v>
      </c>
      <c r="C317" t="str">
        <f>VLOOKUP(B317,Places!A:E,5)</f>
        <v>Immingham</v>
      </c>
      <c r="D317" t="s">
        <v>812</v>
      </c>
      <c r="F317" s="3" t="s">
        <v>1167</v>
      </c>
      <c r="I317" s="40"/>
      <c r="J317">
        <v>0.97058823529411764</v>
      </c>
      <c r="L317" s="40"/>
      <c r="M317">
        <v>0.8970588235294118</v>
      </c>
      <c r="N317" t="s">
        <v>1210</v>
      </c>
      <c r="O317" t="str">
        <f t="shared" si="4"/>
        <v>{"type": "boat","name": "","tonnage": "0.5,1,2,3","owners": "","master": "","mariners_per_vessel": "0.970588235294118","boys": "","fishermen_per_vessel": "0.897058823529412","notes": "Either fishing boat, or ferry of men and horses to Hull"}</v>
      </c>
    </row>
    <row r="318" spans="1:15" x14ac:dyDescent="0.25">
      <c r="A318">
        <v>317</v>
      </c>
      <c r="B318">
        <v>151</v>
      </c>
      <c r="C318" t="str">
        <f>VLOOKUP(B318,Places!A:E,5)</f>
        <v>Immingham</v>
      </c>
      <c r="D318" t="s">
        <v>812</v>
      </c>
      <c r="F318" s="3" t="s">
        <v>1167</v>
      </c>
      <c r="I318" s="40"/>
      <c r="J318">
        <v>0.97058823529411764</v>
      </c>
      <c r="L318" s="40"/>
      <c r="M318">
        <v>0.8970588235294118</v>
      </c>
      <c r="N318" t="s">
        <v>1210</v>
      </c>
      <c r="O318" t="str">
        <f t="shared" si="4"/>
        <v>{"type": "boat","name": "","tonnage": "0.5,1,2,3","owners": "","master": "","mariners_per_vessel": "0.970588235294118","boys": "","fishermen_per_vessel": "0.897058823529412","notes": "Either fishing boat, or ferry of men and horses to Hull"}</v>
      </c>
    </row>
    <row r="319" spans="1:15" x14ac:dyDescent="0.25">
      <c r="A319">
        <v>318</v>
      </c>
      <c r="B319">
        <v>151</v>
      </c>
      <c r="C319" t="str">
        <f>VLOOKUP(B319,Places!A:E,5)</f>
        <v>Immingham</v>
      </c>
      <c r="D319" t="s">
        <v>812</v>
      </c>
      <c r="F319" s="3" t="s">
        <v>1167</v>
      </c>
      <c r="I319" s="40"/>
      <c r="J319">
        <v>0.97058823529411764</v>
      </c>
      <c r="L319" s="40"/>
      <c r="M319">
        <v>0.8970588235294118</v>
      </c>
      <c r="N319" t="s">
        <v>1210</v>
      </c>
      <c r="O319" t="str">
        <f t="shared" si="4"/>
        <v>{"type": "boat","name": "","tonnage": "0.5,1,2,3","owners": "","master": "","mariners_per_vessel": "0.970588235294118","boys": "","fishermen_per_vessel": "0.897058823529412","notes": "Either fishing boat, or ferry of men and horses to Hull"}</v>
      </c>
    </row>
    <row r="320" spans="1:15" x14ac:dyDescent="0.25">
      <c r="A320">
        <v>319</v>
      </c>
      <c r="B320">
        <v>151</v>
      </c>
      <c r="C320" t="str">
        <f>VLOOKUP(B320,Places!A:E,5)</f>
        <v>Immingham</v>
      </c>
      <c r="D320" t="s">
        <v>812</v>
      </c>
      <c r="F320" s="3" t="s">
        <v>1167</v>
      </c>
      <c r="I320" s="40"/>
      <c r="J320">
        <v>0.97058823529411764</v>
      </c>
      <c r="L320" s="40"/>
      <c r="M320">
        <v>0.8970588235294118</v>
      </c>
      <c r="N320" t="s">
        <v>1210</v>
      </c>
      <c r="O320" t="str">
        <f t="shared" si="4"/>
        <v>{"type": "boat","name": "","tonnage": "0.5,1,2,3","owners": "","master": "","mariners_per_vessel": "0.970588235294118","boys": "","fishermen_per_vessel": "0.897058823529412","notes": "Either fishing boat, or ferry of men and horses to Hull"}</v>
      </c>
    </row>
    <row r="321" spans="1:15" x14ac:dyDescent="0.25">
      <c r="A321">
        <v>320</v>
      </c>
      <c r="B321">
        <v>151</v>
      </c>
      <c r="C321" t="str">
        <f>VLOOKUP(B321,Places!A:E,5)</f>
        <v>Immingham</v>
      </c>
      <c r="D321" t="s">
        <v>812</v>
      </c>
      <c r="F321" s="3" t="s">
        <v>1167</v>
      </c>
      <c r="I321" s="40"/>
      <c r="J321">
        <v>0.97058823529411764</v>
      </c>
      <c r="L321" s="40"/>
      <c r="M321">
        <v>0.8970588235294118</v>
      </c>
      <c r="N321" t="s">
        <v>1210</v>
      </c>
      <c r="O321" t="str">
        <f t="shared" si="4"/>
        <v>{"type": "boat","name": "","tonnage": "0.5,1,2,3","owners": "","master": "","mariners_per_vessel": "0.970588235294118","boys": "","fishermen_per_vessel": "0.897058823529412","notes": "Either fishing boat, or ferry of men and horses to Hull"}</v>
      </c>
    </row>
    <row r="322" spans="1:15" x14ac:dyDescent="0.25">
      <c r="A322">
        <v>321</v>
      </c>
      <c r="B322">
        <v>152</v>
      </c>
      <c r="C322" t="str">
        <f>VLOOKUP(B322,Places!A:E,5)</f>
        <v>Killingholme</v>
      </c>
      <c r="D322" t="s">
        <v>812</v>
      </c>
      <c r="F322" s="3" t="s">
        <v>1167</v>
      </c>
      <c r="G322" t="s">
        <v>1183</v>
      </c>
      <c r="I322" s="40"/>
      <c r="J322">
        <v>0.97058823529411764</v>
      </c>
      <c r="L322" s="40"/>
      <c r="M322">
        <v>0.8970588235294118</v>
      </c>
      <c r="N322" t="s">
        <v>1210</v>
      </c>
      <c r="O322" t="str">
        <f t="shared" si="4"/>
        <v>{"type": "boat","name": "","tonnage": "0.5,1,2,3","owners": "Edward Milson","master": "","mariners_per_vessel": "0.970588235294118","boys": "","fishermen_per_vessel": "0.897058823529412","notes": "Either fishing boat, or ferry of men and horses to Hull"}</v>
      </c>
    </row>
    <row r="323" spans="1:15" x14ac:dyDescent="0.25">
      <c r="A323">
        <v>322</v>
      </c>
      <c r="B323">
        <v>152</v>
      </c>
      <c r="C323" t="str">
        <f>VLOOKUP(B323,Places!A:E,5)</f>
        <v>Killingholme</v>
      </c>
      <c r="D323" t="s">
        <v>812</v>
      </c>
      <c r="F323" s="3" t="s">
        <v>1167</v>
      </c>
      <c r="G323" t="s">
        <v>1184</v>
      </c>
      <c r="I323" s="40"/>
      <c r="J323">
        <v>0.97058823529411764</v>
      </c>
      <c r="L323" s="40"/>
      <c r="M323">
        <v>0.8970588235294118</v>
      </c>
      <c r="N323" t="s">
        <v>1210</v>
      </c>
      <c r="O323" t="str">
        <f t="shared" ref="O323:O386" si="5">_xlfn.CONCAT("{",_xlfn.CONCAT("""type"": """,D323,""","),_xlfn.CONCAT("""name"": """,E323,""","),_xlfn.CONCAT("""tonnage"": """,F323,""","),_xlfn.CONCAT("""owners"": """,G323,""","),_xlfn.CONCAT("""master"": """,H323,""","),_xlfn.CONCAT("""mariners_per_vessel"": """,J323,""","),_xlfn.CONCAT("""boys"": """,K323,""","),_xlfn.CONCAT("""fishermen_per_vessel"": """,M323,""","),_xlfn.CONCAT("""notes"": """,N323,""""),"}")</f>
        <v>{"type": "boat","name": "","tonnage": "0.5,1,2,3","owners": "John Howthe","master": "","mariners_per_vessel": "0.970588235294118","boys": "","fishermen_per_vessel": "0.897058823529412","notes": "Either fishing boat, or ferry of men and horses to Hull"}</v>
      </c>
    </row>
    <row r="324" spans="1:15" x14ac:dyDescent="0.25">
      <c r="A324">
        <v>323</v>
      </c>
      <c r="B324">
        <v>154</v>
      </c>
      <c r="C324" t="str">
        <f>VLOOKUP(B324,Places!A:E,5)</f>
        <v>Goxhill</v>
      </c>
      <c r="D324" t="s">
        <v>812</v>
      </c>
      <c r="F324" s="3" t="s">
        <v>1167</v>
      </c>
      <c r="G324" t="s">
        <v>1185</v>
      </c>
      <c r="I324" s="40"/>
      <c r="J324">
        <v>0.97058823529411764</v>
      </c>
      <c r="L324" s="40"/>
      <c r="M324">
        <v>0.8970588235294118</v>
      </c>
      <c r="N324" t="s">
        <v>1210</v>
      </c>
      <c r="O324" t="str">
        <f t="shared" si="5"/>
        <v>{"type": "boat","name": "","tonnage": "0.5,1,2,3","owners": "William Hunter","master": "","mariners_per_vessel": "0.970588235294118","boys": "","fishermen_per_vessel": "0.897058823529412","notes": "Either fishing boat, or ferry of men and horses to Hull"}</v>
      </c>
    </row>
    <row r="325" spans="1:15" x14ac:dyDescent="0.25">
      <c r="A325">
        <v>324</v>
      </c>
      <c r="B325">
        <v>154</v>
      </c>
      <c r="C325" t="str">
        <f>VLOOKUP(B325,Places!A:E,5)</f>
        <v>Goxhill</v>
      </c>
      <c r="D325" t="s">
        <v>812</v>
      </c>
      <c r="F325" s="3" t="s">
        <v>1167</v>
      </c>
      <c r="G325" t="s">
        <v>1186</v>
      </c>
      <c r="I325" s="40"/>
      <c r="J325">
        <v>0.97058823529411764</v>
      </c>
      <c r="L325" s="40"/>
      <c r="M325">
        <v>0.8970588235294118</v>
      </c>
      <c r="N325" t="s">
        <v>1210</v>
      </c>
      <c r="O325" t="str">
        <f t="shared" si="5"/>
        <v>{"type": "boat","name": "","tonnage": "0.5,1,2,3","owners": "Robert Harryson","master": "","mariners_per_vessel": "0.970588235294118","boys": "","fishermen_per_vessel": "0.897058823529412","notes": "Either fishing boat, or ferry of men and horses to Hull"}</v>
      </c>
    </row>
    <row r="326" spans="1:15" x14ac:dyDescent="0.25">
      <c r="A326">
        <v>325</v>
      </c>
      <c r="B326">
        <v>154</v>
      </c>
      <c r="C326" t="str">
        <f>VLOOKUP(B326,Places!A:E,5)</f>
        <v>Goxhill</v>
      </c>
      <c r="D326" t="s">
        <v>812</v>
      </c>
      <c r="F326" s="3" t="s">
        <v>1167</v>
      </c>
      <c r="G326" t="s">
        <v>1187</v>
      </c>
      <c r="I326" s="40"/>
      <c r="J326">
        <v>0.97058823529411764</v>
      </c>
      <c r="L326" s="40"/>
      <c r="M326">
        <v>0.8970588235294118</v>
      </c>
      <c r="N326" t="s">
        <v>1210</v>
      </c>
      <c r="O326" t="str">
        <f t="shared" si="5"/>
        <v>{"type": "boat","name": "","tonnage": "0.5,1,2,3","owners": "Hugh Wynship","master": "","mariners_per_vessel": "0.970588235294118","boys": "","fishermen_per_vessel": "0.897058823529412","notes": "Either fishing boat, or ferry of men and horses to Hull"}</v>
      </c>
    </row>
    <row r="327" spans="1:15" x14ac:dyDescent="0.25">
      <c r="A327">
        <v>326</v>
      </c>
      <c r="B327">
        <v>154</v>
      </c>
      <c r="C327" t="str">
        <f>VLOOKUP(B327,Places!A:E,5)</f>
        <v>Goxhill</v>
      </c>
      <c r="D327" t="s">
        <v>812</v>
      </c>
      <c r="F327" s="3" t="s">
        <v>1167</v>
      </c>
      <c r="G327" t="s">
        <v>1188</v>
      </c>
      <c r="I327" s="40"/>
      <c r="J327">
        <v>0.97058823529411764</v>
      </c>
      <c r="L327" s="40"/>
      <c r="M327">
        <v>0.8970588235294118</v>
      </c>
      <c r="N327" t="s">
        <v>1210</v>
      </c>
      <c r="O327" t="str">
        <f t="shared" si="5"/>
        <v>{"type": "boat","name": "","tonnage": "0.5,1,2,3","owners": "Thomas Pilkynton","master": "","mariners_per_vessel": "0.970588235294118","boys": "","fishermen_per_vessel": "0.897058823529412","notes": "Either fishing boat, or ferry of men and horses to Hull"}</v>
      </c>
    </row>
    <row r="328" spans="1:15" x14ac:dyDescent="0.25">
      <c r="A328">
        <v>327</v>
      </c>
      <c r="B328">
        <v>136</v>
      </c>
      <c r="C328" t="str">
        <f>VLOOKUP(B328,Places!A:E,5)</f>
        <v>Barrow upon Humber</v>
      </c>
      <c r="D328" t="s">
        <v>812</v>
      </c>
      <c r="F328" s="3" t="s">
        <v>1167</v>
      </c>
      <c r="I328" s="40"/>
      <c r="J328">
        <v>0.97058823529411764</v>
      </c>
      <c r="L328" s="40"/>
      <c r="M328">
        <v>0.8970588235294118</v>
      </c>
      <c r="N328" t="s">
        <v>1210</v>
      </c>
      <c r="O328" t="str">
        <f t="shared" si="5"/>
        <v>{"type": "boat","name": "","tonnage": "0.5,1,2,3","owners": "","master": "","mariners_per_vessel": "0.970588235294118","boys": "","fishermen_per_vessel": "0.897058823529412","notes": "Either fishing boat, or ferry of men and horses to Hull"}</v>
      </c>
    </row>
    <row r="329" spans="1:15" x14ac:dyDescent="0.25">
      <c r="A329">
        <v>328</v>
      </c>
      <c r="B329">
        <v>136</v>
      </c>
      <c r="C329" t="str">
        <f>VLOOKUP(B329,Places!A:E,5)</f>
        <v>Barrow upon Humber</v>
      </c>
      <c r="D329" t="s">
        <v>812</v>
      </c>
      <c r="F329" s="3" t="s">
        <v>1167</v>
      </c>
      <c r="I329" s="40"/>
      <c r="J329">
        <v>0.97058823529411764</v>
      </c>
      <c r="L329" s="40"/>
      <c r="M329">
        <v>0.8970588235294118</v>
      </c>
      <c r="N329" t="s">
        <v>1210</v>
      </c>
      <c r="O329" t="str">
        <f t="shared" si="5"/>
        <v>{"type": "boat","name": "","tonnage": "0.5,1,2,3","owners": "","master": "","mariners_per_vessel": "0.970588235294118","boys": "","fishermen_per_vessel": "0.897058823529412","notes": "Either fishing boat, or ferry of men and horses to Hull"}</v>
      </c>
    </row>
    <row r="330" spans="1:15" x14ac:dyDescent="0.25">
      <c r="A330">
        <v>329</v>
      </c>
      <c r="B330">
        <v>137</v>
      </c>
      <c r="C330" t="str">
        <f>VLOOKUP(B330,Places!A:E,5)</f>
        <v>Barton upon Humber</v>
      </c>
      <c r="D330" t="s">
        <v>812</v>
      </c>
      <c r="F330" s="3" t="s">
        <v>1167</v>
      </c>
      <c r="G330" t="s">
        <v>1189</v>
      </c>
      <c r="I330" s="40"/>
      <c r="J330">
        <v>0.97058823529411764</v>
      </c>
      <c r="L330" s="40"/>
      <c r="M330">
        <v>0.8970588235294118</v>
      </c>
      <c r="N330" t="s">
        <v>1210</v>
      </c>
      <c r="O330" t="str">
        <f t="shared" si="5"/>
        <v>{"type": "boat","name": "","tonnage": "0.5,1,2,3","owners": "George Hynde","master": "","mariners_per_vessel": "0.970588235294118","boys": "","fishermen_per_vessel": "0.897058823529412","notes": "Either fishing boat, or ferry of men and horses to Hull"}</v>
      </c>
    </row>
    <row r="331" spans="1:15" x14ac:dyDescent="0.25">
      <c r="A331">
        <v>330</v>
      </c>
      <c r="B331">
        <v>155</v>
      </c>
      <c r="C331" t="str">
        <f>VLOOKUP(B331,Places!A:E,5)</f>
        <v>Ferriby</v>
      </c>
      <c r="D331" t="s">
        <v>812</v>
      </c>
      <c r="F331" s="3" t="s">
        <v>1167</v>
      </c>
      <c r="G331" t="s">
        <v>1190</v>
      </c>
      <c r="I331" s="40"/>
      <c r="J331">
        <v>0.97058823529411764</v>
      </c>
      <c r="L331" s="40"/>
      <c r="M331">
        <v>0.8970588235294118</v>
      </c>
      <c r="N331" t="s">
        <v>1210</v>
      </c>
      <c r="O331" t="str">
        <f t="shared" si="5"/>
        <v>{"type": "boat","name": "","tonnage": "0.5,1,2,3","owners": "John Palgrave","master": "","mariners_per_vessel": "0.970588235294118","boys": "","fishermen_per_vessel": "0.897058823529412","notes": "Either fishing boat, or ferry of men and horses to Hull"}</v>
      </c>
    </row>
    <row r="332" spans="1:15" x14ac:dyDescent="0.25">
      <c r="A332">
        <v>331</v>
      </c>
      <c r="B332">
        <v>156</v>
      </c>
      <c r="C332" t="str">
        <f>VLOOKUP(B332,Places!A:E,5)</f>
        <v>Winteringham</v>
      </c>
      <c r="D332" t="s">
        <v>812</v>
      </c>
      <c r="F332" s="3" t="s">
        <v>1167</v>
      </c>
      <c r="I332" s="40"/>
      <c r="J332">
        <v>0.97058823529411764</v>
      </c>
      <c r="L332" s="40"/>
      <c r="M332">
        <v>0.8970588235294118</v>
      </c>
      <c r="N332" t="s">
        <v>1210</v>
      </c>
      <c r="O332" t="str">
        <f t="shared" si="5"/>
        <v>{"type": "boat","name": "","tonnage": "0.5,1,2,3","owners": "","master": "","mariners_per_vessel": "0.970588235294118","boys": "","fishermen_per_vessel": "0.897058823529412","notes": "Either fishing boat, or ferry of men and horses to Hull"}</v>
      </c>
    </row>
    <row r="333" spans="1:15" x14ac:dyDescent="0.25">
      <c r="A333">
        <v>332</v>
      </c>
      <c r="B333">
        <v>156</v>
      </c>
      <c r="C333" t="str">
        <f>VLOOKUP(B333,Places!A:E,5)</f>
        <v>Winteringham</v>
      </c>
      <c r="D333" t="s">
        <v>812</v>
      </c>
      <c r="F333" s="3" t="s">
        <v>1167</v>
      </c>
      <c r="I333" s="40"/>
      <c r="J333">
        <v>0.97058823529411764</v>
      </c>
      <c r="L333" s="40"/>
      <c r="M333">
        <v>0.8970588235294118</v>
      </c>
      <c r="N333" t="s">
        <v>1210</v>
      </c>
      <c r="O333" t="str">
        <f t="shared" si="5"/>
        <v>{"type": "boat","name": "","tonnage": "0.5,1,2,3","owners": "","master": "","mariners_per_vessel": "0.970588235294118","boys": "","fishermen_per_vessel": "0.897058823529412","notes": "Either fishing boat, or ferry of men and horses to Hull"}</v>
      </c>
    </row>
    <row r="334" spans="1:15" x14ac:dyDescent="0.25">
      <c r="A334">
        <v>333</v>
      </c>
      <c r="B334">
        <v>157</v>
      </c>
      <c r="C334" t="str">
        <f>VLOOKUP(B334,Places!A:E,5)</f>
        <v>Whitton</v>
      </c>
      <c r="D334" t="s">
        <v>812</v>
      </c>
      <c r="F334" s="3" t="s">
        <v>1167</v>
      </c>
      <c r="G334" t="s">
        <v>1191</v>
      </c>
      <c r="I334" s="40"/>
      <c r="J334">
        <v>0.97058823529411764</v>
      </c>
      <c r="L334" s="40"/>
      <c r="M334">
        <v>0.8970588235294118</v>
      </c>
      <c r="N334" t="s">
        <v>1210</v>
      </c>
      <c r="O334" t="str">
        <f t="shared" si="5"/>
        <v>{"type": "boat","name": "","tonnage": "0.5,1,2,3","owners": "Francis Palmer","master": "","mariners_per_vessel": "0.970588235294118","boys": "","fishermen_per_vessel": "0.897058823529412","notes": "Either fishing boat, or ferry of men and horses to Hull"}</v>
      </c>
    </row>
    <row r="335" spans="1:15" x14ac:dyDescent="0.25">
      <c r="A335">
        <v>334</v>
      </c>
      <c r="B335">
        <v>157</v>
      </c>
      <c r="C335" t="str">
        <f>VLOOKUP(B335,Places!A:E,5)</f>
        <v>Whitton</v>
      </c>
      <c r="D335" t="s">
        <v>812</v>
      </c>
      <c r="F335" s="3" t="s">
        <v>1167</v>
      </c>
      <c r="G335" t="s">
        <v>1192</v>
      </c>
      <c r="I335" s="40"/>
      <c r="J335">
        <v>0.97058823529411764</v>
      </c>
      <c r="L335" s="40"/>
      <c r="M335">
        <v>0.8970588235294118</v>
      </c>
      <c r="N335" t="s">
        <v>1210</v>
      </c>
      <c r="O335" t="str">
        <f t="shared" si="5"/>
        <v>{"type": "boat","name": "","tonnage": "0.5,1,2,3","owners": "John Hyll","master": "","mariners_per_vessel": "0.970588235294118","boys": "","fishermen_per_vessel": "0.897058823529412","notes": "Either fishing boat, or ferry of men and horses to Hull"}</v>
      </c>
    </row>
    <row r="336" spans="1:15" x14ac:dyDescent="0.25">
      <c r="A336">
        <v>335</v>
      </c>
      <c r="B336">
        <v>153</v>
      </c>
      <c r="C336" t="str">
        <f>VLOOKUP(B336,Places!A:E,5)</f>
        <v>Habrough</v>
      </c>
      <c r="D336" t="s">
        <v>812</v>
      </c>
      <c r="F336" s="3" t="s">
        <v>1167</v>
      </c>
      <c r="G336" t="s">
        <v>1193</v>
      </c>
      <c r="I336" s="40"/>
      <c r="J336">
        <v>0.97058823529411764</v>
      </c>
      <c r="L336" s="40"/>
      <c r="M336">
        <v>0.8970588235294118</v>
      </c>
      <c r="N336" t="s">
        <v>1210</v>
      </c>
      <c r="O336" t="str">
        <f t="shared" si="5"/>
        <v>{"type": "boat","name": "","tonnage": "0.5,1,2,3","owners": "George Forster","master": "","mariners_per_vessel": "0.970588235294118","boys": "","fishermen_per_vessel": "0.897058823529412","notes": "Either fishing boat, or ferry of men and horses to Hull"}</v>
      </c>
    </row>
    <row r="337" spans="1:15" x14ac:dyDescent="0.25">
      <c r="A337">
        <v>336</v>
      </c>
      <c r="B337">
        <v>153</v>
      </c>
      <c r="C337" t="str">
        <f>VLOOKUP(B337,Places!A:E,5)</f>
        <v>Habrough</v>
      </c>
      <c r="D337" t="s">
        <v>812</v>
      </c>
      <c r="F337" s="3" t="s">
        <v>1167</v>
      </c>
      <c r="G337" t="s">
        <v>1194</v>
      </c>
      <c r="I337" s="40"/>
      <c r="J337">
        <v>0.97058823529411764</v>
      </c>
      <c r="L337" s="40"/>
      <c r="M337">
        <v>0.8970588235294118</v>
      </c>
      <c r="N337" t="s">
        <v>1210</v>
      </c>
      <c r="O337" t="str">
        <f t="shared" si="5"/>
        <v>{"type": "boat","name": "","tonnage": "0.5,1,2,3","owners": "Henry Forster","master": "","mariners_per_vessel": "0.970588235294118","boys": "","fishermen_per_vessel": "0.897058823529412","notes": "Either fishing boat, or ferry of men and horses to Hull"}</v>
      </c>
    </row>
    <row r="338" spans="1:15" x14ac:dyDescent="0.25">
      <c r="A338">
        <v>337</v>
      </c>
      <c r="B338">
        <v>153</v>
      </c>
      <c r="C338" t="str">
        <f>VLOOKUP(B338,Places!A:E,5)</f>
        <v>Habrough</v>
      </c>
      <c r="D338" t="s">
        <v>812</v>
      </c>
      <c r="F338" s="3" t="s">
        <v>1167</v>
      </c>
      <c r="G338" t="s">
        <v>1195</v>
      </c>
      <c r="I338" s="40"/>
      <c r="J338">
        <v>0.97058823529411764</v>
      </c>
      <c r="L338" s="40"/>
      <c r="M338">
        <v>0.8970588235294118</v>
      </c>
      <c r="N338" t="s">
        <v>1210</v>
      </c>
      <c r="O338" t="str">
        <f t="shared" si="5"/>
        <v>{"type": "boat","name": "","tonnage": "0.5,1,2,3","owners": "Thomas Forster","master": "","mariners_per_vessel": "0.970588235294118","boys": "","fishermen_per_vessel": "0.897058823529412","notes": "Either fishing boat, or ferry of men and horses to Hull"}</v>
      </c>
    </row>
    <row r="339" spans="1:15" x14ac:dyDescent="0.25">
      <c r="A339">
        <v>338</v>
      </c>
      <c r="B339">
        <v>153</v>
      </c>
      <c r="C339" t="str">
        <f>VLOOKUP(B339,Places!A:E,5)</f>
        <v>Habrough</v>
      </c>
      <c r="D339" t="s">
        <v>812</v>
      </c>
      <c r="F339" s="3" t="s">
        <v>1167</v>
      </c>
      <c r="G339" t="s">
        <v>1196</v>
      </c>
      <c r="I339" s="40"/>
      <c r="J339">
        <v>0.97058823529411764</v>
      </c>
      <c r="L339" s="40"/>
      <c r="M339">
        <v>0.8970588235294118</v>
      </c>
      <c r="N339" t="s">
        <v>1210</v>
      </c>
      <c r="O339" t="str">
        <f t="shared" si="5"/>
        <v>{"type": "boat","name": "","tonnage": "0.5,1,2,3","owners": "Robert Hoper","master": "","mariners_per_vessel": "0.970588235294118","boys": "","fishermen_per_vessel": "0.897058823529412","notes": "Either fishing boat, or ferry of men and horses to Hull"}</v>
      </c>
    </row>
    <row r="340" spans="1:15" x14ac:dyDescent="0.25">
      <c r="A340">
        <v>339</v>
      </c>
      <c r="B340">
        <v>153</v>
      </c>
      <c r="C340" t="str">
        <f>VLOOKUP(B340,Places!A:E,5)</f>
        <v>Habrough</v>
      </c>
      <c r="D340" t="s">
        <v>812</v>
      </c>
      <c r="F340" s="3" t="s">
        <v>1167</v>
      </c>
      <c r="G340" t="s">
        <v>1197</v>
      </c>
      <c r="I340" s="40"/>
      <c r="J340">
        <v>0.97058823529411764</v>
      </c>
      <c r="L340" s="40"/>
      <c r="M340">
        <v>0.8970588235294118</v>
      </c>
      <c r="N340" t="s">
        <v>1210</v>
      </c>
      <c r="O340" t="str">
        <f t="shared" si="5"/>
        <v>{"type": "boat","name": "","tonnage": "0.5,1,2,3","owners": "William Marwick","master": "","mariners_per_vessel": "0.970588235294118","boys": "","fishermen_per_vessel": "0.897058823529412","notes": "Either fishing boat, or ferry of men and horses to Hull"}</v>
      </c>
    </row>
    <row r="341" spans="1:15" x14ac:dyDescent="0.25">
      <c r="A341">
        <v>340</v>
      </c>
      <c r="B341">
        <v>153</v>
      </c>
      <c r="C341" t="str">
        <f>VLOOKUP(B341,Places!A:E,5)</f>
        <v>Habrough</v>
      </c>
      <c r="D341" t="s">
        <v>812</v>
      </c>
      <c r="F341" s="3" t="s">
        <v>1167</v>
      </c>
      <c r="G341" t="s">
        <v>1198</v>
      </c>
      <c r="I341" s="40"/>
      <c r="J341">
        <v>0.97058823529411764</v>
      </c>
      <c r="L341" s="40"/>
      <c r="M341">
        <v>0.8970588235294118</v>
      </c>
      <c r="N341" t="s">
        <v>1210</v>
      </c>
      <c r="O341" t="str">
        <f t="shared" si="5"/>
        <v>{"type": "boat","name": "","tonnage": "0.5,1,2,3","owners": "Thomas Hambro","master": "","mariners_per_vessel": "0.970588235294118","boys": "","fishermen_per_vessel": "0.897058823529412","notes": "Either fishing boat, or ferry of men and horses to Hull"}</v>
      </c>
    </row>
    <row r="342" spans="1:15" x14ac:dyDescent="0.25">
      <c r="A342">
        <v>341</v>
      </c>
      <c r="B342">
        <v>153</v>
      </c>
      <c r="C342" t="str">
        <f>VLOOKUP(B342,Places!A:E,5)</f>
        <v>Habrough</v>
      </c>
      <c r="D342" t="s">
        <v>812</v>
      </c>
      <c r="F342" s="3" t="s">
        <v>1167</v>
      </c>
      <c r="G342" t="s">
        <v>1199</v>
      </c>
      <c r="I342" s="40"/>
      <c r="J342">
        <v>0.97058823529411764</v>
      </c>
      <c r="L342" s="40"/>
      <c r="M342">
        <v>0.8970588235294118</v>
      </c>
      <c r="N342" t="s">
        <v>1210</v>
      </c>
      <c r="O342" t="str">
        <f t="shared" si="5"/>
        <v>{"type": "boat","name": "","tonnage": "0.5,1,2,3","owners": "Thomas Marwick","master": "","mariners_per_vessel": "0.970588235294118","boys": "","fishermen_per_vessel": "0.897058823529412","notes": "Either fishing boat, or ferry of men and horses to Hull"}</v>
      </c>
    </row>
    <row r="343" spans="1:15" x14ac:dyDescent="0.25">
      <c r="A343">
        <v>342</v>
      </c>
      <c r="B343">
        <v>153</v>
      </c>
      <c r="C343" t="str">
        <f>VLOOKUP(B343,Places!A:E,5)</f>
        <v>Habrough</v>
      </c>
      <c r="D343" t="s">
        <v>812</v>
      </c>
      <c r="F343" s="3" t="s">
        <v>1167</v>
      </c>
      <c r="G343" t="s">
        <v>1200</v>
      </c>
      <c r="I343" s="40"/>
      <c r="J343">
        <v>0.97058823529411764</v>
      </c>
      <c r="L343" s="40"/>
      <c r="M343">
        <v>0.8970588235294118</v>
      </c>
      <c r="N343" t="s">
        <v>1210</v>
      </c>
      <c r="O343" t="str">
        <f t="shared" si="5"/>
        <v>{"type": "boat","name": "","tonnage": "0.5,1,2,3","owners": "Robert Jefferson","master": "","mariners_per_vessel": "0.970588235294118","boys": "","fishermen_per_vessel": "0.897058823529412","notes": "Either fishing boat, or ferry of men and horses to Hull"}</v>
      </c>
    </row>
    <row r="344" spans="1:15" x14ac:dyDescent="0.25">
      <c r="A344">
        <v>343</v>
      </c>
      <c r="B344">
        <v>153</v>
      </c>
      <c r="C344" t="str">
        <f>VLOOKUP(B344,Places!A:E,5)</f>
        <v>Habrough</v>
      </c>
      <c r="D344" t="s">
        <v>812</v>
      </c>
      <c r="F344" s="3" t="s">
        <v>1167</v>
      </c>
      <c r="G344" t="s">
        <v>1201</v>
      </c>
      <c r="I344" s="40"/>
      <c r="J344">
        <v>0.97058823529411764</v>
      </c>
      <c r="L344" s="40"/>
      <c r="M344">
        <v>0.8970588235294118</v>
      </c>
      <c r="N344" t="s">
        <v>1210</v>
      </c>
      <c r="O344" t="str">
        <f t="shared" si="5"/>
        <v>{"type": "boat","name": "","tonnage": "0.5,1,2,3","owners": "William Farrowe","master": "","mariners_per_vessel": "0.970588235294118","boys": "","fishermen_per_vessel": "0.897058823529412","notes": "Either fishing boat, or ferry of men and horses to Hull"}</v>
      </c>
    </row>
    <row r="345" spans="1:15" x14ac:dyDescent="0.25">
      <c r="A345">
        <v>344</v>
      </c>
      <c r="B345">
        <v>153</v>
      </c>
      <c r="C345" t="str">
        <f>VLOOKUP(B345,Places!A:E,5)</f>
        <v>Habrough</v>
      </c>
      <c r="D345" t="s">
        <v>812</v>
      </c>
      <c r="F345" s="3" t="s">
        <v>1167</v>
      </c>
      <c r="G345" t="s">
        <v>1202</v>
      </c>
      <c r="I345" s="40"/>
      <c r="J345">
        <v>0.97058823529411764</v>
      </c>
      <c r="L345" s="40"/>
      <c r="M345">
        <v>0.8970588235294118</v>
      </c>
      <c r="N345" t="s">
        <v>1210</v>
      </c>
      <c r="O345" t="str">
        <f t="shared" si="5"/>
        <v>{"type": "boat","name": "","tonnage": "0.5,1,2,3","owners": "Thomas Asshe","master": "","mariners_per_vessel": "0.970588235294118","boys": "","fishermen_per_vessel": "0.897058823529412","notes": "Either fishing boat, or ferry of men and horses to Hull"}</v>
      </c>
    </row>
    <row r="346" spans="1:15" x14ac:dyDescent="0.25">
      <c r="A346">
        <v>345</v>
      </c>
      <c r="B346">
        <v>153</v>
      </c>
      <c r="C346" t="str">
        <f>VLOOKUP(B346,Places!A:E,5)</f>
        <v>Habrough</v>
      </c>
      <c r="D346" t="s">
        <v>812</v>
      </c>
      <c r="F346" s="3" t="s">
        <v>1167</v>
      </c>
      <c r="G346" t="s">
        <v>1203</v>
      </c>
      <c r="I346" s="40"/>
      <c r="J346">
        <v>0.97058823529411764</v>
      </c>
      <c r="L346" s="40"/>
      <c r="M346">
        <v>0.8970588235294118</v>
      </c>
      <c r="N346" t="s">
        <v>1210</v>
      </c>
      <c r="O346" t="str">
        <f t="shared" si="5"/>
        <v>{"type": "boat","name": "","tonnage": "0.5,1,2,3","owners": "William Sharpe","master": "","mariners_per_vessel": "0.970588235294118","boys": "","fishermen_per_vessel": "0.897058823529412","notes": "Either fishing boat, or ferry of men and horses to Hull"}</v>
      </c>
    </row>
    <row r="347" spans="1:15" x14ac:dyDescent="0.25">
      <c r="A347">
        <v>346</v>
      </c>
      <c r="B347">
        <v>153</v>
      </c>
      <c r="C347" t="str">
        <f>VLOOKUP(B347,Places!A:E,5)</f>
        <v>Habrough</v>
      </c>
      <c r="D347" t="s">
        <v>812</v>
      </c>
      <c r="F347" s="3" t="s">
        <v>1167</v>
      </c>
      <c r="G347" t="s">
        <v>1204</v>
      </c>
      <c r="I347" s="40"/>
      <c r="J347">
        <v>0.97058823529411764</v>
      </c>
      <c r="L347" s="40"/>
      <c r="M347">
        <v>0.8970588235294118</v>
      </c>
      <c r="N347" t="s">
        <v>1210</v>
      </c>
      <c r="O347" t="str">
        <f t="shared" si="5"/>
        <v>{"type": "boat","name": "","tonnage": "0.5,1,2,3","owners": "Henry Brown","master": "","mariners_per_vessel": "0.970588235294118","boys": "","fishermen_per_vessel": "0.897058823529412","notes": "Either fishing boat, or ferry of men and horses to Hull"}</v>
      </c>
    </row>
    <row r="348" spans="1:15" x14ac:dyDescent="0.25">
      <c r="A348">
        <v>347</v>
      </c>
      <c r="B348">
        <v>153</v>
      </c>
      <c r="C348" t="str">
        <f>VLOOKUP(B348,Places!A:E,5)</f>
        <v>Habrough</v>
      </c>
      <c r="D348" t="s">
        <v>812</v>
      </c>
      <c r="F348" s="3" t="s">
        <v>1167</v>
      </c>
      <c r="G348" t="s">
        <v>1205</v>
      </c>
      <c r="I348" s="40"/>
      <c r="J348">
        <v>0.97058823529411764</v>
      </c>
      <c r="L348" s="40"/>
      <c r="M348">
        <v>0.8970588235294118</v>
      </c>
      <c r="N348" t="s">
        <v>1210</v>
      </c>
      <c r="O348" t="str">
        <f t="shared" si="5"/>
        <v>{"type": "boat","name": "","tonnage": "0.5,1,2,3","owners": "William Stevenson","master": "","mariners_per_vessel": "0.970588235294118","boys": "","fishermen_per_vessel": "0.897058823529412","notes": "Either fishing boat, or ferry of men and horses to Hull"}</v>
      </c>
    </row>
    <row r="349" spans="1:15" x14ac:dyDescent="0.25">
      <c r="A349">
        <v>348</v>
      </c>
      <c r="B349">
        <v>153</v>
      </c>
      <c r="C349" t="str">
        <f>VLOOKUP(B349,Places!A:E,5)</f>
        <v>Habrough</v>
      </c>
      <c r="D349" t="s">
        <v>812</v>
      </c>
      <c r="F349" s="3" t="s">
        <v>1167</v>
      </c>
      <c r="G349" t="s">
        <v>1206</v>
      </c>
      <c r="I349" s="40"/>
      <c r="J349">
        <v>0.97058823529411764</v>
      </c>
      <c r="L349" s="40"/>
      <c r="M349">
        <v>0.8970588235294118</v>
      </c>
      <c r="N349" t="s">
        <v>1210</v>
      </c>
      <c r="O349" t="str">
        <f t="shared" si="5"/>
        <v>{"type": "boat","name": "","tonnage": "0.5,1,2,3","owners": "Henry Gawsyll","master": "","mariners_per_vessel": "0.970588235294118","boys": "","fishermen_per_vessel": "0.897058823529412","notes": "Either fishing boat, or ferry of men and horses to Hull"}</v>
      </c>
    </row>
    <row r="350" spans="1:15" x14ac:dyDescent="0.25">
      <c r="A350">
        <v>349</v>
      </c>
      <c r="B350">
        <v>183</v>
      </c>
      <c r="C350" t="str">
        <f>VLOOKUP(B350,Places!A:E,5)</f>
        <v>Yarmouth</v>
      </c>
      <c r="D350" t="s">
        <v>802</v>
      </c>
      <c r="E350" t="s">
        <v>1321</v>
      </c>
      <c r="F350" s="3" t="s">
        <v>1322</v>
      </c>
      <c r="G350" t="s">
        <v>1323</v>
      </c>
      <c r="I350" s="40">
        <v>150</v>
      </c>
      <c r="J350">
        <v>5</v>
      </c>
      <c r="M350" t="s">
        <v>2399</v>
      </c>
      <c r="N350" t="s">
        <v>1334</v>
      </c>
      <c r="O350" t="str">
        <f t="shared" si="5"/>
        <v>{"type": "ship","name": "Mary Elizabeth","tonnage": "140","owners": "Thomas Betts","master": "","mariners_per_vessel": "5","boys": "","fishermen_per_vessel": "","notes": "Serves Iceland only"}</v>
      </c>
    </row>
    <row r="351" spans="1:15" x14ac:dyDescent="0.25">
      <c r="A351">
        <v>350</v>
      </c>
      <c r="B351">
        <v>183</v>
      </c>
      <c r="C351" t="str">
        <f>VLOOKUP(B351,Places!A:E,5)</f>
        <v>Yarmouth</v>
      </c>
      <c r="D351" t="s">
        <v>802</v>
      </c>
      <c r="E351" t="s">
        <v>688</v>
      </c>
      <c r="F351" s="3" t="s">
        <v>1324</v>
      </c>
      <c r="G351" t="s">
        <v>1325</v>
      </c>
      <c r="I351" s="40"/>
      <c r="J351">
        <v>5</v>
      </c>
      <c r="M351" t="s">
        <v>2399</v>
      </c>
      <c r="N351" t="s">
        <v>1334</v>
      </c>
      <c r="O351" t="str">
        <f t="shared" si="5"/>
        <v>{"type": "ship","name": "Elizabeth","tonnage": "120","owners": "Thomas Garton","master": "","mariners_per_vessel": "5","boys": "","fishermen_per_vessel": "","notes": "Serves Iceland only"}</v>
      </c>
    </row>
    <row r="352" spans="1:15" x14ac:dyDescent="0.25">
      <c r="A352">
        <v>351</v>
      </c>
      <c r="B352">
        <v>183</v>
      </c>
      <c r="C352" t="str">
        <f>VLOOKUP(B352,Places!A:E,5)</f>
        <v>Yarmouth</v>
      </c>
      <c r="D352" t="s">
        <v>802</v>
      </c>
      <c r="E352" t="s">
        <v>1326</v>
      </c>
      <c r="F352" s="3" t="s">
        <v>1324</v>
      </c>
      <c r="G352" t="s">
        <v>1327</v>
      </c>
      <c r="I352" s="40"/>
      <c r="J352">
        <v>5</v>
      </c>
      <c r="M352" t="s">
        <v>2399</v>
      </c>
      <c r="N352" t="s">
        <v>1334</v>
      </c>
      <c r="O352" t="str">
        <f t="shared" si="5"/>
        <v>{"type": "ship","name": "Mighell","tonnage": "120","owners": "Nicholas Fenne","master": "","mariners_per_vessel": "5","boys": "","fishermen_per_vessel": "","notes": "Serves Iceland only"}</v>
      </c>
    </row>
    <row r="353" spans="1:15" x14ac:dyDescent="0.25">
      <c r="A353">
        <v>352</v>
      </c>
      <c r="B353">
        <v>183</v>
      </c>
      <c r="C353" t="str">
        <f>VLOOKUP(B353,Places!A:E,5)</f>
        <v>Yarmouth</v>
      </c>
      <c r="D353" t="s">
        <v>802</v>
      </c>
      <c r="E353" t="s">
        <v>1328</v>
      </c>
      <c r="F353" s="3" t="s">
        <v>1324</v>
      </c>
      <c r="G353" t="s">
        <v>1329</v>
      </c>
      <c r="I353" s="40"/>
      <c r="J353">
        <v>5</v>
      </c>
      <c r="M353" t="s">
        <v>2399</v>
      </c>
      <c r="N353" t="s">
        <v>1334</v>
      </c>
      <c r="O353" t="str">
        <f t="shared" si="5"/>
        <v>{"type": "ship","name": "Lucas","tonnage": "120","owners": "George Ogarde","master": "","mariners_per_vessel": "5","boys": "","fishermen_per_vessel": "","notes": "Serves Iceland only"}</v>
      </c>
    </row>
    <row r="354" spans="1:15" x14ac:dyDescent="0.25">
      <c r="A354">
        <v>353</v>
      </c>
      <c r="B354">
        <v>183</v>
      </c>
      <c r="C354" t="str">
        <f>VLOOKUP(B354,Places!A:E,5)</f>
        <v>Yarmouth</v>
      </c>
      <c r="D354" t="s">
        <v>802</v>
      </c>
      <c r="E354" t="s">
        <v>1330</v>
      </c>
      <c r="F354" s="3" t="s">
        <v>359</v>
      </c>
      <c r="G354" t="s">
        <v>1329</v>
      </c>
      <c r="I354" s="40"/>
      <c r="J354">
        <v>5</v>
      </c>
      <c r="M354" t="s">
        <v>2399</v>
      </c>
      <c r="N354" t="s">
        <v>1334</v>
      </c>
      <c r="O354" t="str">
        <f t="shared" si="5"/>
        <v>{"type": "ship","name": "Barke","tonnage": "80","owners": "George Ogarde","master": "","mariners_per_vessel": "5","boys": "","fishermen_per_vessel": "","notes": "Serves Iceland only"}</v>
      </c>
    </row>
    <row r="355" spans="1:15" x14ac:dyDescent="0.25">
      <c r="A355">
        <v>354</v>
      </c>
      <c r="B355">
        <v>183</v>
      </c>
      <c r="C355" t="str">
        <f>VLOOKUP(B355,Places!A:E,5)</f>
        <v>Yarmouth</v>
      </c>
      <c r="D355" t="s">
        <v>802</v>
      </c>
      <c r="E355" t="s">
        <v>452</v>
      </c>
      <c r="F355" s="3" t="s">
        <v>1331</v>
      </c>
      <c r="G355" t="s">
        <v>1332</v>
      </c>
      <c r="I355" s="40"/>
      <c r="J355">
        <v>5</v>
      </c>
      <c r="M355" t="s">
        <v>2399</v>
      </c>
      <c r="N355" t="s">
        <v>1334</v>
      </c>
      <c r="O355" t="str">
        <f t="shared" si="5"/>
        <v>{"type": "ship","name": "Jhesus","tonnage": "70","owners": "Leonard Odburne","master": "","mariners_per_vessel": "5","boys": "","fishermen_per_vessel": "","notes": "Serves Iceland only"}</v>
      </c>
    </row>
    <row r="356" spans="1:15" x14ac:dyDescent="0.25">
      <c r="A356">
        <v>355</v>
      </c>
      <c r="B356">
        <v>183</v>
      </c>
      <c r="C356" t="str">
        <f>VLOOKUP(B356,Places!A:E,5)</f>
        <v>Yarmouth</v>
      </c>
      <c r="D356" t="s">
        <v>802</v>
      </c>
      <c r="E356" t="s">
        <v>159</v>
      </c>
      <c r="F356" s="3" t="s">
        <v>1063</v>
      </c>
      <c r="G356" t="s">
        <v>1333</v>
      </c>
      <c r="I356" s="40"/>
      <c r="J356">
        <v>5</v>
      </c>
      <c r="M356" t="s">
        <v>2399</v>
      </c>
      <c r="N356" t="s">
        <v>1334</v>
      </c>
      <c r="O356" t="str">
        <f t="shared" si="5"/>
        <v>{"type": "ship","name": "Peter","tonnage": "100","owners": "Thomas More","master": "","mariners_per_vessel": "5","boys": "","fishermen_per_vessel": "","notes": "Serves Iceland only"}</v>
      </c>
    </row>
    <row r="357" spans="1:15" x14ac:dyDescent="0.25">
      <c r="A357">
        <v>356</v>
      </c>
      <c r="B357">
        <v>183</v>
      </c>
      <c r="C357" t="str">
        <f>VLOOKUP(B357,Places!A:E,5)</f>
        <v>Yarmouth</v>
      </c>
      <c r="D357" t="s">
        <v>802</v>
      </c>
      <c r="E357" t="s">
        <v>166</v>
      </c>
      <c r="F357" s="3" t="s">
        <v>1125</v>
      </c>
      <c r="G357" t="s">
        <v>1335</v>
      </c>
      <c r="I357" s="40"/>
      <c r="J357">
        <v>5</v>
      </c>
      <c r="M357" t="s">
        <v>2399</v>
      </c>
      <c r="N357" t="s">
        <v>1370</v>
      </c>
      <c r="O357" t="str">
        <f t="shared" si="5"/>
        <v>{"type": "ship","name": "John","tonnage": "60","owners": "John Parfraye","master": "","mariners_per_vessel": "5","boys": "","fishermen_per_vessel": "","notes": "Foreign and domestic merchandise"}</v>
      </c>
    </row>
    <row r="358" spans="1:15" x14ac:dyDescent="0.25">
      <c r="A358">
        <v>357</v>
      </c>
      <c r="B358">
        <v>183</v>
      </c>
      <c r="C358" t="str">
        <f>VLOOKUP(B358,Places!A:E,5)</f>
        <v>Yarmouth</v>
      </c>
      <c r="D358" t="s">
        <v>802</v>
      </c>
      <c r="E358" t="s">
        <v>399</v>
      </c>
      <c r="F358" s="3" t="s">
        <v>374</v>
      </c>
      <c r="G358" t="s">
        <v>1335</v>
      </c>
      <c r="I358" s="40"/>
      <c r="J358">
        <v>5</v>
      </c>
      <c r="M358" t="s">
        <v>2399</v>
      </c>
      <c r="N358" t="s">
        <v>1370</v>
      </c>
      <c r="O358" t="str">
        <f t="shared" si="5"/>
        <v>{"type": "ship","name": "Christopher","tonnage": "25","owners": "John Parfraye","master": "","mariners_per_vessel": "5","boys": "","fishermen_per_vessel": "","notes": "Foreign and domestic merchandise"}</v>
      </c>
    </row>
    <row r="359" spans="1:15" x14ac:dyDescent="0.25">
      <c r="A359">
        <v>358</v>
      </c>
      <c r="B359">
        <v>183</v>
      </c>
      <c r="C359" t="str">
        <f>VLOOKUP(B359,Places!A:E,5)</f>
        <v>Yarmouth</v>
      </c>
      <c r="D359" t="s">
        <v>802</v>
      </c>
      <c r="E359" t="s">
        <v>131</v>
      </c>
      <c r="F359" s="3" t="s">
        <v>548</v>
      </c>
      <c r="G359" t="s">
        <v>1336</v>
      </c>
      <c r="I359" s="40"/>
      <c r="J359">
        <v>5</v>
      </c>
      <c r="M359" t="s">
        <v>2399</v>
      </c>
      <c r="N359" t="s">
        <v>1370</v>
      </c>
      <c r="O359" t="str">
        <f t="shared" si="5"/>
        <v>{"type": "ship","name": "Mary","tonnage": "35","owners": "John Wakeman","master": "","mariners_per_vessel": "5","boys": "","fishermen_per_vessel": "","notes": "Foreign and domestic merchandise"}</v>
      </c>
    </row>
    <row r="360" spans="1:15" x14ac:dyDescent="0.25">
      <c r="A360">
        <v>359</v>
      </c>
      <c r="B360">
        <v>183</v>
      </c>
      <c r="C360" t="str">
        <f>VLOOKUP(B360,Places!A:E,5)</f>
        <v>Yarmouth</v>
      </c>
      <c r="D360" t="s">
        <v>802</v>
      </c>
      <c r="E360" t="s">
        <v>185</v>
      </c>
      <c r="F360" s="3" t="s">
        <v>1125</v>
      </c>
      <c r="G360" t="s">
        <v>1337</v>
      </c>
      <c r="I360" s="40"/>
      <c r="J360">
        <v>5</v>
      </c>
      <c r="M360" t="s">
        <v>2399</v>
      </c>
      <c r="N360" t="s">
        <v>1370</v>
      </c>
      <c r="O360" t="str">
        <f t="shared" si="5"/>
        <v>{"type": "ship","name": "Henry","tonnage": "60","owners": "Peter Wytte","master": "","mariners_per_vessel": "5","boys": "","fishermen_per_vessel": "","notes": "Foreign and domestic merchandise"}</v>
      </c>
    </row>
    <row r="361" spans="1:15" x14ac:dyDescent="0.25">
      <c r="A361">
        <v>360</v>
      </c>
      <c r="B361">
        <v>183</v>
      </c>
      <c r="C361" t="str">
        <f>VLOOKUP(B361,Places!A:E,5)</f>
        <v>Yarmouth</v>
      </c>
      <c r="D361" t="s">
        <v>802</v>
      </c>
      <c r="E361" t="s">
        <v>1338</v>
      </c>
      <c r="F361" s="3" t="s">
        <v>1339</v>
      </c>
      <c r="G361" t="s">
        <v>1340</v>
      </c>
      <c r="I361" s="40"/>
      <c r="J361">
        <v>5</v>
      </c>
      <c r="M361" t="s">
        <v>2399</v>
      </c>
      <c r="N361" t="s">
        <v>1370</v>
      </c>
      <c r="O361" t="str">
        <f t="shared" si="5"/>
        <v>{"type": "ship","name": "Charitie","tonnage": "46","owners": "Thomas Smyth","master": "","mariners_per_vessel": "5","boys": "","fishermen_per_vessel": "","notes": "Foreign and domestic merchandise"}</v>
      </c>
    </row>
    <row r="362" spans="1:15" x14ac:dyDescent="0.25">
      <c r="A362">
        <v>361</v>
      </c>
      <c r="B362">
        <v>183</v>
      </c>
      <c r="C362" t="str">
        <f>VLOOKUP(B362,Places!A:E,5)</f>
        <v>Yarmouth</v>
      </c>
      <c r="D362" t="s">
        <v>802</v>
      </c>
      <c r="E362" t="s">
        <v>1341</v>
      </c>
      <c r="F362" s="3" t="s">
        <v>96</v>
      </c>
      <c r="G362" t="s">
        <v>1342</v>
      </c>
      <c r="I362" s="40"/>
      <c r="J362">
        <v>5</v>
      </c>
      <c r="M362" t="s">
        <v>2399</v>
      </c>
      <c r="N362" t="s">
        <v>1370</v>
      </c>
      <c r="O362" t="str">
        <f t="shared" si="5"/>
        <v>{"type": "ship","name": "Mary Peter","tonnage": "30","owners": "Thomas Mowdy","master": "","mariners_per_vessel": "5","boys": "","fishermen_per_vessel": "","notes": "Foreign and domestic merchandise"}</v>
      </c>
    </row>
    <row r="363" spans="1:15" x14ac:dyDescent="0.25">
      <c r="A363">
        <v>362</v>
      </c>
      <c r="B363">
        <v>183</v>
      </c>
      <c r="C363" t="str">
        <f>VLOOKUP(B363,Places!A:E,5)</f>
        <v>Yarmouth</v>
      </c>
      <c r="D363" t="s">
        <v>802</v>
      </c>
      <c r="E363" t="s">
        <v>1343</v>
      </c>
      <c r="F363" s="3" t="s">
        <v>96</v>
      </c>
      <c r="G363" t="s">
        <v>1344</v>
      </c>
      <c r="I363" s="40"/>
      <c r="J363">
        <v>5</v>
      </c>
      <c r="M363" t="s">
        <v>2399</v>
      </c>
      <c r="N363" t="s">
        <v>1370</v>
      </c>
      <c r="O363" t="str">
        <f t="shared" si="5"/>
        <v>{"type": "ship","name": "Gregory","tonnage": "30","owners": "John Staffe","master": "","mariners_per_vessel": "5","boys": "","fishermen_per_vessel": "","notes": "Foreign and domestic merchandise"}</v>
      </c>
    </row>
    <row r="364" spans="1:15" x14ac:dyDescent="0.25">
      <c r="A364">
        <v>363</v>
      </c>
      <c r="B364">
        <v>183</v>
      </c>
      <c r="C364" t="str">
        <f>VLOOKUP(B364,Places!A:E,5)</f>
        <v>Yarmouth</v>
      </c>
      <c r="D364" t="s">
        <v>802</v>
      </c>
      <c r="E364" t="s">
        <v>1345</v>
      </c>
      <c r="F364" s="3" t="s">
        <v>88</v>
      </c>
      <c r="G364" t="s">
        <v>1346</v>
      </c>
      <c r="I364" s="40"/>
      <c r="J364">
        <v>5</v>
      </c>
      <c r="M364" t="s">
        <v>2399</v>
      </c>
      <c r="N364" t="s">
        <v>1370</v>
      </c>
      <c r="O364" t="str">
        <f t="shared" si="5"/>
        <v>{"type": "ship","name": "Charity","tonnage": "50","owners": "Thomas Gowles","master": "","mariners_per_vessel": "5","boys": "","fishermen_per_vessel": "","notes": "Foreign and domestic merchandise"}</v>
      </c>
    </row>
    <row r="365" spans="1:15" x14ac:dyDescent="0.25">
      <c r="A365">
        <v>364</v>
      </c>
      <c r="B365">
        <v>183</v>
      </c>
      <c r="C365" t="str">
        <f>VLOOKUP(B365,Places!A:E,5)</f>
        <v>Yarmouth</v>
      </c>
      <c r="D365" t="s">
        <v>802</v>
      </c>
      <c r="E365" t="s">
        <v>1347</v>
      </c>
      <c r="F365" s="3" t="s">
        <v>548</v>
      </c>
      <c r="G365" t="s">
        <v>1348</v>
      </c>
      <c r="I365" s="40"/>
      <c r="J365">
        <v>5</v>
      </c>
      <c r="M365" t="s">
        <v>2399</v>
      </c>
      <c r="N365" t="s">
        <v>1370</v>
      </c>
      <c r="O365" t="str">
        <f t="shared" si="5"/>
        <v>{"type": "ship","name": "Asprety","tonnage": "35","owners": "Ralph Tomsonne","master": "","mariners_per_vessel": "5","boys": "","fishermen_per_vessel": "","notes": "Foreign and domestic merchandise"}</v>
      </c>
    </row>
    <row r="366" spans="1:15" x14ac:dyDescent="0.25">
      <c r="A366">
        <v>365</v>
      </c>
      <c r="B366">
        <v>183</v>
      </c>
      <c r="C366" t="str">
        <f>VLOOKUP(B366,Places!A:E,5)</f>
        <v>Yarmouth</v>
      </c>
      <c r="D366" t="s">
        <v>802</v>
      </c>
      <c r="E366" t="s">
        <v>1349</v>
      </c>
      <c r="F366" s="3" t="s">
        <v>1125</v>
      </c>
      <c r="G366" t="s">
        <v>1333</v>
      </c>
      <c r="I366" s="40"/>
      <c r="J366">
        <v>5</v>
      </c>
      <c r="M366" t="s">
        <v>2399</v>
      </c>
      <c r="N366" t="s">
        <v>1370</v>
      </c>
      <c r="O366" t="str">
        <f t="shared" si="5"/>
        <v>{"type": "ship","name": "Griffyn","tonnage": "60","owners": "Thomas More","master": "","mariners_per_vessel": "5","boys": "","fishermen_per_vessel": "","notes": "Foreign and domestic merchandise"}</v>
      </c>
    </row>
    <row r="367" spans="1:15" x14ac:dyDescent="0.25">
      <c r="A367">
        <v>366</v>
      </c>
      <c r="B367">
        <v>183</v>
      </c>
      <c r="C367" t="str">
        <f>VLOOKUP(B367,Places!A:E,5)</f>
        <v>Yarmouth</v>
      </c>
      <c r="D367" t="s">
        <v>802</v>
      </c>
      <c r="E367" t="s">
        <v>1350</v>
      </c>
      <c r="F367" s="3" t="s">
        <v>100</v>
      </c>
      <c r="G367" t="s">
        <v>1351</v>
      </c>
      <c r="I367" s="40"/>
      <c r="J367">
        <v>5</v>
      </c>
      <c r="M367" t="s">
        <v>2399</v>
      </c>
      <c r="N367" t="s">
        <v>1370</v>
      </c>
      <c r="O367" t="str">
        <f t="shared" si="5"/>
        <v>{"type": "ship","name": "Barbara","tonnage": "40","owners": "Thomas Moneyman","master": "","mariners_per_vessel": "5","boys": "","fishermen_per_vessel": "","notes": "Foreign and domestic merchandise"}</v>
      </c>
    </row>
    <row r="368" spans="1:15" x14ac:dyDescent="0.25">
      <c r="A368">
        <v>367</v>
      </c>
      <c r="B368">
        <v>183</v>
      </c>
      <c r="C368" t="str">
        <f>VLOOKUP(B368,Places!A:E,5)</f>
        <v>Yarmouth</v>
      </c>
      <c r="D368" t="s">
        <v>802</v>
      </c>
      <c r="E368" t="s">
        <v>1352</v>
      </c>
      <c r="F368" s="3" t="s">
        <v>96</v>
      </c>
      <c r="G368" t="s">
        <v>1353</v>
      </c>
      <c r="I368" s="40"/>
      <c r="J368">
        <v>5</v>
      </c>
      <c r="M368" t="s">
        <v>2399</v>
      </c>
      <c r="N368" t="s">
        <v>1370</v>
      </c>
      <c r="O368" t="str">
        <f t="shared" si="5"/>
        <v>{"type": "ship","name": "Herne","tonnage": "30","owners": "John Nabbles","master": "","mariners_per_vessel": "5","boys": "","fishermen_per_vessel": "","notes": "Foreign and domestic merchandise"}</v>
      </c>
    </row>
    <row r="369" spans="1:15" x14ac:dyDescent="0.25">
      <c r="A369">
        <v>368</v>
      </c>
      <c r="B369">
        <v>183</v>
      </c>
      <c r="C369" t="str">
        <f>VLOOKUP(B369,Places!A:E,5)</f>
        <v>Yarmouth</v>
      </c>
      <c r="D369" t="s">
        <v>802</v>
      </c>
      <c r="E369" t="s">
        <v>166</v>
      </c>
      <c r="F369" s="3" t="s">
        <v>393</v>
      </c>
      <c r="G369" t="s">
        <v>1354</v>
      </c>
      <c r="I369" s="40"/>
      <c r="J369">
        <v>5</v>
      </c>
      <c r="M369" t="s">
        <v>2399</v>
      </c>
      <c r="N369" t="s">
        <v>1370</v>
      </c>
      <c r="O369" t="str">
        <f t="shared" si="5"/>
        <v>{"type": "ship","name": "John","tonnage": "28","owners": "John Smythe","master": "","mariners_per_vessel": "5","boys": "","fishermen_per_vessel": "","notes": "Foreign and domestic merchandise"}</v>
      </c>
    </row>
    <row r="370" spans="1:15" x14ac:dyDescent="0.25">
      <c r="A370">
        <v>369</v>
      </c>
      <c r="B370">
        <v>183</v>
      </c>
      <c r="C370" t="str">
        <f>VLOOKUP(B370,Places!A:E,5)</f>
        <v>Yarmouth</v>
      </c>
      <c r="D370" t="s">
        <v>802</v>
      </c>
      <c r="E370" t="s">
        <v>192</v>
      </c>
      <c r="F370" s="3" t="s">
        <v>548</v>
      </c>
      <c r="G370" t="s">
        <v>1355</v>
      </c>
      <c r="I370" s="40"/>
      <c r="J370">
        <v>5</v>
      </c>
      <c r="M370" t="s">
        <v>2399</v>
      </c>
      <c r="N370" t="s">
        <v>1370</v>
      </c>
      <c r="O370" t="str">
        <f t="shared" si="5"/>
        <v>{"type": "ship","name": "William","tonnage": "35","owners": "John Howse","master": "","mariners_per_vessel": "5","boys": "","fishermen_per_vessel": "","notes": "Foreign and domestic merchandise"}</v>
      </c>
    </row>
    <row r="371" spans="1:15" x14ac:dyDescent="0.25">
      <c r="A371">
        <v>370</v>
      </c>
      <c r="B371">
        <v>183</v>
      </c>
      <c r="C371" t="str">
        <f>VLOOKUP(B371,Places!A:E,5)</f>
        <v>Yarmouth</v>
      </c>
      <c r="D371" t="s">
        <v>802</v>
      </c>
      <c r="E371" t="s">
        <v>1356</v>
      </c>
      <c r="F371" s="3" t="s">
        <v>374</v>
      </c>
      <c r="G371" t="s">
        <v>1357</v>
      </c>
      <c r="I371" s="40"/>
      <c r="J371">
        <v>5</v>
      </c>
      <c r="M371" t="s">
        <v>2399</v>
      </c>
      <c r="N371" t="s">
        <v>1370</v>
      </c>
      <c r="O371" t="str">
        <f t="shared" si="5"/>
        <v>{"type": "ship","name": "Mary Mowston","tonnage": "25","owners": "John Crosse","master": "","mariners_per_vessel": "5","boys": "","fishermen_per_vessel": "","notes": "Foreign and domestic merchandise"}</v>
      </c>
    </row>
    <row r="372" spans="1:15" x14ac:dyDescent="0.25">
      <c r="A372">
        <v>371</v>
      </c>
      <c r="B372">
        <v>183</v>
      </c>
      <c r="C372" t="str">
        <f>VLOOKUP(B372,Places!A:E,5)</f>
        <v>Yarmouth</v>
      </c>
      <c r="D372" t="s">
        <v>802</v>
      </c>
      <c r="E372" t="s">
        <v>688</v>
      </c>
      <c r="F372" s="3" t="s">
        <v>96</v>
      </c>
      <c r="G372" t="s">
        <v>1358</v>
      </c>
      <c r="I372" s="40"/>
      <c r="J372">
        <v>5</v>
      </c>
      <c r="M372" t="s">
        <v>2399</v>
      </c>
      <c r="N372" t="s">
        <v>1370</v>
      </c>
      <c r="O372" t="str">
        <f t="shared" si="5"/>
        <v>{"type": "ship","name": "Elizabeth","tonnage": "30","owners": "Henry Monshippe","master": "","mariners_per_vessel": "5","boys": "","fishermen_per_vessel": "","notes": "Foreign and domestic merchandise"}</v>
      </c>
    </row>
    <row r="373" spans="1:15" x14ac:dyDescent="0.25">
      <c r="A373">
        <v>372</v>
      </c>
      <c r="B373">
        <v>183</v>
      </c>
      <c r="C373" t="str">
        <f>VLOOKUP(B373,Places!A:E,5)</f>
        <v>Yarmouth</v>
      </c>
      <c r="D373" t="s">
        <v>802</v>
      </c>
      <c r="E373" t="s">
        <v>688</v>
      </c>
      <c r="F373" s="3" t="s">
        <v>100</v>
      </c>
      <c r="G373" t="s">
        <v>1358</v>
      </c>
      <c r="I373" s="40"/>
      <c r="J373">
        <v>5</v>
      </c>
      <c r="M373" t="s">
        <v>2399</v>
      </c>
      <c r="N373" t="s">
        <v>1370</v>
      </c>
      <c r="O373" t="str">
        <f t="shared" si="5"/>
        <v>{"type": "ship","name": "Elizabeth","tonnage": "40","owners": "Henry Monshippe","master": "","mariners_per_vessel": "5","boys": "","fishermen_per_vessel": "","notes": "Foreign and domestic merchandise"}</v>
      </c>
    </row>
    <row r="374" spans="1:15" x14ac:dyDescent="0.25">
      <c r="A374">
        <v>373</v>
      </c>
      <c r="B374">
        <v>183</v>
      </c>
      <c r="C374" t="str">
        <f>VLOOKUP(B374,Places!A:E,5)</f>
        <v>Yarmouth</v>
      </c>
      <c r="D374" t="s">
        <v>802</v>
      </c>
      <c r="E374" t="s">
        <v>1359</v>
      </c>
      <c r="F374" s="3" t="s">
        <v>485</v>
      </c>
      <c r="G374" t="s">
        <v>1360</v>
      </c>
      <c r="I374" s="40"/>
      <c r="J374">
        <v>5</v>
      </c>
      <c r="M374" t="s">
        <v>2399</v>
      </c>
      <c r="N374" t="s">
        <v>1370</v>
      </c>
      <c r="O374" t="str">
        <f t="shared" si="5"/>
        <v>{"type": "ship","name": "Trinity","tonnage": "36","owners": "Ralph Welhouse","master": "","mariners_per_vessel": "5","boys": "","fishermen_per_vessel": "","notes": "Foreign and domestic merchandise"}</v>
      </c>
    </row>
    <row r="375" spans="1:15" x14ac:dyDescent="0.25">
      <c r="A375">
        <v>374</v>
      </c>
      <c r="B375">
        <v>183</v>
      </c>
      <c r="C375" t="str">
        <f>VLOOKUP(B375,Places!A:E,5)</f>
        <v>Yarmouth</v>
      </c>
      <c r="D375" t="s">
        <v>802</v>
      </c>
      <c r="E375" t="s">
        <v>1361</v>
      </c>
      <c r="F375" s="3" t="s">
        <v>548</v>
      </c>
      <c r="G375" t="s">
        <v>1362</v>
      </c>
      <c r="I375" s="40"/>
      <c r="J375">
        <v>5</v>
      </c>
      <c r="M375" t="s">
        <v>2399</v>
      </c>
      <c r="N375" t="s">
        <v>1370</v>
      </c>
      <c r="O375" t="str">
        <f t="shared" si="5"/>
        <v>{"type": "ship","name": "Mary Danyell","tonnage": "35","owners": "John Feltone","master": "","mariners_per_vessel": "5","boys": "","fishermen_per_vessel": "","notes": "Foreign and domestic merchandise"}</v>
      </c>
    </row>
    <row r="376" spans="1:15" x14ac:dyDescent="0.25">
      <c r="A376">
        <v>375</v>
      </c>
      <c r="B376">
        <v>183</v>
      </c>
      <c r="C376" t="str">
        <f>VLOOKUP(B376,Places!A:E,5)</f>
        <v>Yarmouth</v>
      </c>
      <c r="D376" t="s">
        <v>802</v>
      </c>
      <c r="E376" t="s">
        <v>1065</v>
      </c>
      <c r="F376" s="3" t="s">
        <v>374</v>
      </c>
      <c r="G376" t="s">
        <v>1363</v>
      </c>
      <c r="I376" s="40"/>
      <c r="J376">
        <v>5</v>
      </c>
      <c r="M376" t="s">
        <v>2399</v>
      </c>
      <c r="N376" t="s">
        <v>1370</v>
      </c>
      <c r="O376" t="str">
        <f t="shared" si="5"/>
        <v>{"type": "ship","name": "Margaret","tonnage": "25","owners": "Nicholas Williams","master": "","mariners_per_vessel": "5","boys": "","fishermen_per_vessel": "","notes": "Foreign and domestic merchandise"}</v>
      </c>
    </row>
    <row r="377" spans="1:15" x14ac:dyDescent="0.25">
      <c r="A377">
        <v>376</v>
      </c>
      <c r="B377">
        <v>183</v>
      </c>
      <c r="C377" t="str">
        <f>VLOOKUP(B377,Places!A:E,5)</f>
        <v>Yarmouth</v>
      </c>
      <c r="D377" t="s">
        <v>802</v>
      </c>
      <c r="E377" t="s">
        <v>1364</v>
      </c>
      <c r="F377" s="3" t="s">
        <v>100</v>
      </c>
      <c r="G377" t="s">
        <v>1365</v>
      </c>
      <c r="I377" s="40"/>
      <c r="J377">
        <v>5</v>
      </c>
      <c r="M377" t="s">
        <v>2399</v>
      </c>
      <c r="N377" t="s">
        <v>1370</v>
      </c>
      <c r="O377" t="str">
        <f t="shared" si="5"/>
        <v>{"type": "ship","name": "Mary George","tonnage": "40","owners": "John Lyst","master": "","mariners_per_vessel": "5","boys": "","fishermen_per_vessel": "","notes": "Foreign and domestic merchandise"}</v>
      </c>
    </row>
    <row r="378" spans="1:15" x14ac:dyDescent="0.25">
      <c r="A378">
        <v>377</v>
      </c>
      <c r="B378">
        <v>183</v>
      </c>
      <c r="C378" t="str">
        <f>VLOOKUP(B378,Places!A:E,5)</f>
        <v>Yarmouth</v>
      </c>
      <c r="D378" t="s">
        <v>802</v>
      </c>
      <c r="E378" t="s">
        <v>1366</v>
      </c>
      <c r="F378" s="3" t="s">
        <v>393</v>
      </c>
      <c r="G378" t="s">
        <v>1367</v>
      </c>
      <c r="I378" s="40"/>
      <c r="J378">
        <v>5</v>
      </c>
      <c r="M378" t="s">
        <v>2399</v>
      </c>
      <c r="N378" t="s">
        <v>1370</v>
      </c>
      <c r="O378" t="str">
        <f t="shared" si="5"/>
        <v>{"type": "ship","name": "Lettys","tonnage": "28","owners": "John Gurton","master": "","mariners_per_vessel": "5","boys": "","fishermen_per_vessel": "","notes": "Foreign and domestic merchandise"}</v>
      </c>
    </row>
    <row r="379" spans="1:15" x14ac:dyDescent="0.25">
      <c r="A379">
        <v>378</v>
      </c>
      <c r="B379">
        <v>183</v>
      </c>
      <c r="C379" t="str">
        <f>VLOOKUP(B379,Places!A:E,5)</f>
        <v>Yarmouth</v>
      </c>
      <c r="D379" t="s">
        <v>802</v>
      </c>
      <c r="E379" t="s">
        <v>1368</v>
      </c>
      <c r="F379" s="3" t="s">
        <v>1126</v>
      </c>
      <c r="G379" t="s">
        <v>1369</v>
      </c>
      <c r="I379" s="40"/>
      <c r="J379">
        <v>5</v>
      </c>
      <c r="M379" t="s">
        <v>2399</v>
      </c>
      <c r="N379" t="s">
        <v>1370</v>
      </c>
      <c r="O379" t="str">
        <f t="shared" si="5"/>
        <v>{"type": "ship","name": "Trinitie","tonnage": "26","owners": "Robert Drawer","master": "","mariners_per_vessel": "5","boys": "","fishermen_per_vessel": "","notes": "Foreign and domestic merchandise"}</v>
      </c>
    </row>
    <row r="380" spans="1:15" x14ac:dyDescent="0.25">
      <c r="A380">
        <v>379</v>
      </c>
      <c r="B380">
        <v>183</v>
      </c>
      <c r="C380" t="str">
        <f>VLOOKUP(B380,Places!A:E,5)</f>
        <v>Yarmouth</v>
      </c>
      <c r="D380" t="s">
        <v>812</v>
      </c>
      <c r="F380" s="3" t="s">
        <v>423</v>
      </c>
      <c r="J380" t="s">
        <v>2399</v>
      </c>
      <c r="L380" s="40">
        <v>250</v>
      </c>
      <c r="M380">
        <v>3.0864197530864197</v>
      </c>
      <c r="N380" t="s">
        <v>1371</v>
      </c>
      <c r="O380" t="str">
        <f t="shared" si="5"/>
        <v>{"type": "boat","name": "","tonnage": "24","owners": "","master": "","mariners_per_vessel": "","boys": "","fishermen_per_vessel": "3.08641975308642","notes": "Fishing only"}</v>
      </c>
    </row>
    <row r="381" spans="1:15" x14ac:dyDescent="0.25">
      <c r="A381">
        <v>380</v>
      </c>
      <c r="B381">
        <v>183</v>
      </c>
      <c r="C381" t="str">
        <f>VLOOKUP(B381,Places!A:E,5)</f>
        <v>Yarmouth</v>
      </c>
      <c r="D381" t="s">
        <v>812</v>
      </c>
      <c r="F381" s="3" t="s">
        <v>423</v>
      </c>
      <c r="J381" t="s">
        <v>2399</v>
      </c>
      <c r="L381" s="40"/>
      <c r="M381">
        <v>3.0864197530864197</v>
      </c>
      <c r="N381" t="s">
        <v>1371</v>
      </c>
      <c r="O381" t="str">
        <f t="shared" si="5"/>
        <v>{"type": "boat","name": "","tonnage": "24","owners": "","master": "","mariners_per_vessel": "","boys": "","fishermen_per_vessel": "3.08641975308642","notes": "Fishing only"}</v>
      </c>
    </row>
    <row r="382" spans="1:15" x14ac:dyDescent="0.25">
      <c r="A382">
        <v>381</v>
      </c>
      <c r="B382">
        <v>183</v>
      </c>
      <c r="C382" t="str">
        <f>VLOOKUP(B382,Places!A:E,5)</f>
        <v>Yarmouth</v>
      </c>
      <c r="D382" t="s">
        <v>812</v>
      </c>
      <c r="F382" s="3" t="s">
        <v>423</v>
      </c>
      <c r="J382" t="s">
        <v>2399</v>
      </c>
      <c r="L382" s="40"/>
      <c r="M382">
        <v>3.0864197530864197</v>
      </c>
      <c r="N382" t="s">
        <v>1371</v>
      </c>
      <c r="O382" t="str">
        <f t="shared" si="5"/>
        <v>{"type": "boat","name": "","tonnage": "24","owners": "","master": "","mariners_per_vessel": "","boys": "","fishermen_per_vessel": "3.08641975308642","notes": "Fishing only"}</v>
      </c>
    </row>
    <row r="383" spans="1:15" x14ac:dyDescent="0.25">
      <c r="A383">
        <v>382</v>
      </c>
      <c r="B383">
        <v>183</v>
      </c>
      <c r="C383" t="str">
        <f>VLOOKUP(B383,Places!A:E,5)</f>
        <v>Yarmouth</v>
      </c>
      <c r="D383" t="s">
        <v>812</v>
      </c>
      <c r="F383" s="3" t="s">
        <v>423</v>
      </c>
      <c r="J383" t="s">
        <v>2399</v>
      </c>
      <c r="L383" s="40"/>
      <c r="M383">
        <v>3.0864197530864197</v>
      </c>
      <c r="N383" t="s">
        <v>1371</v>
      </c>
      <c r="O383" t="str">
        <f t="shared" si="5"/>
        <v>{"type": "boat","name": "","tonnage": "24","owners": "","master": "","mariners_per_vessel": "","boys": "","fishermen_per_vessel": "3.08641975308642","notes": "Fishing only"}</v>
      </c>
    </row>
    <row r="384" spans="1:15" x14ac:dyDescent="0.25">
      <c r="A384">
        <v>383</v>
      </c>
      <c r="B384">
        <v>183</v>
      </c>
      <c r="C384" t="str">
        <f>VLOOKUP(B384,Places!A:E,5)</f>
        <v>Yarmouth</v>
      </c>
      <c r="D384" t="s">
        <v>812</v>
      </c>
      <c r="F384" s="3" t="s">
        <v>136</v>
      </c>
      <c r="J384" t="s">
        <v>2399</v>
      </c>
      <c r="L384" s="40"/>
      <c r="M384">
        <v>3.0864197530864197</v>
      </c>
      <c r="N384" t="s">
        <v>1371</v>
      </c>
      <c r="O384" t="str">
        <f t="shared" si="5"/>
        <v>{"type": "boat","name": "","tonnage": "18","owners": "","master": "","mariners_per_vessel": "","boys": "","fishermen_per_vessel": "3.08641975308642","notes": "Fishing only"}</v>
      </c>
    </row>
    <row r="385" spans="1:15" x14ac:dyDescent="0.25">
      <c r="A385">
        <v>384</v>
      </c>
      <c r="B385">
        <v>183</v>
      </c>
      <c r="C385" t="str">
        <f>VLOOKUP(B385,Places!A:E,5)</f>
        <v>Yarmouth</v>
      </c>
      <c r="D385" t="s">
        <v>812</v>
      </c>
      <c r="F385" s="3" t="s">
        <v>136</v>
      </c>
      <c r="J385" t="s">
        <v>2399</v>
      </c>
      <c r="L385" s="40"/>
      <c r="M385">
        <v>3.0864197530864197</v>
      </c>
      <c r="N385" t="s">
        <v>1371</v>
      </c>
      <c r="O385" t="str">
        <f t="shared" si="5"/>
        <v>{"type": "boat","name": "","tonnage": "18","owners": "","master": "","mariners_per_vessel": "","boys": "","fishermen_per_vessel": "3.08641975308642","notes": "Fishing only"}</v>
      </c>
    </row>
    <row r="386" spans="1:15" x14ac:dyDescent="0.25">
      <c r="A386">
        <v>385</v>
      </c>
      <c r="B386">
        <v>183</v>
      </c>
      <c r="C386" t="str">
        <f>VLOOKUP(B386,Places!A:E,5)</f>
        <v>Yarmouth</v>
      </c>
      <c r="D386" t="s">
        <v>812</v>
      </c>
      <c r="F386" s="3" t="s">
        <v>136</v>
      </c>
      <c r="J386" t="s">
        <v>2399</v>
      </c>
      <c r="L386" s="40"/>
      <c r="M386">
        <v>3.0864197530864197</v>
      </c>
      <c r="N386" t="s">
        <v>1371</v>
      </c>
      <c r="O386" t="str">
        <f t="shared" si="5"/>
        <v>{"type": "boat","name": "","tonnage": "18","owners": "","master": "","mariners_per_vessel": "","boys": "","fishermen_per_vessel": "3.08641975308642","notes": "Fishing only"}</v>
      </c>
    </row>
    <row r="387" spans="1:15" x14ac:dyDescent="0.25">
      <c r="A387">
        <v>386</v>
      </c>
      <c r="B387">
        <v>183</v>
      </c>
      <c r="C387" t="str">
        <f>VLOOKUP(B387,Places!A:E,5)</f>
        <v>Yarmouth</v>
      </c>
      <c r="D387" t="s">
        <v>812</v>
      </c>
      <c r="F387" s="3" t="s">
        <v>136</v>
      </c>
      <c r="J387" t="s">
        <v>2399</v>
      </c>
      <c r="L387" s="40"/>
      <c r="M387">
        <v>3.0864197530864197</v>
      </c>
      <c r="N387" t="s">
        <v>1371</v>
      </c>
      <c r="O387" t="str">
        <f t="shared" ref="O387:O450" si="6">_xlfn.CONCAT("{",_xlfn.CONCAT("""type"": """,D387,""","),_xlfn.CONCAT("""name"": """,E387,""","),_xlfn.CONCAT("""tonnage"": """,F387,""","),_xlfn.CONCAT("""owners"": """,G387,""","),_xlfn.CONCAT("""master"": """,H387,""","),_xlfn.CONCAT("""mariners_per_vessel"": """,J387,""","),_xlfn.CONCAT("""boys"": """,K387,""","),_xlfn.CONCAT("""fishermen_per_vessel"": """,M387,""","),_xlfn.CONCAT("""notes"": """,N387,""""),"}")</f>
        <v>{"type": "boat","name": "","tonnage": "18","owners": "","master": "","mariners_per_vessel": "","boys": "","fishermen_per_vessel": "3.08641975308642","notes": "Fishing only"}</v>
      </c>
    </row>
    <row r="388" spans="1:15" x14ac:dyDescent="0.25">
      <c r="A388">
        <v>387</v>
      </c>
      <c r="B388">
        <v>183</v>
      </c>
      <c r="C388" t="str">
        <f>VLOOKUP(B388,Places!A:E,5)</f>
        <v>Yarmouth</v>
      </c>
      <c r="D388" t="s">
        <v>812</v>
      </c>
      <c r="F388" s="3" t="s">
        <v>136</v>
      </c>
      <c r="J388" t="s">
        <v>2399</v>
      </c>
      <c r="L388" s="40"/>
      <c r="M388">
        <v>3.0864197530864197</v>
      </c>
      <c r="N388" t="s">
        <v>1371</v>
      </c>
      <c r="O388" t="str">
        <f t="shared" si="6"/>
        <v>{"type": "boat","name": "","tonnage": "18","owners": "","master": "","mariners_per_vessel": "","boys": "","fishermen_per_vessel": "3.08641975308642","notes": "Fishing only"}</v>
      </c>
    </row>
    <row r="389" spans="1:15" x14ac:dyDescent="0.25">
      <c r="A389">
        <v>388</v>
      </c>
      <c r="B389">
        <v>183</v>
      </c>
      <c r="C389" t="str">
        <f>VLOOKUP(B389,Places!A:E,5)</f>
        <v>Yarmouth</v>
      </c>
      <c r="D389" t="s">
        <v>812</v>
      </c>
      <c r="F389" s="3" t="s">
        <v>136</v>
      </c>
      <c r="J389" t="s">
        <v>2399</v>
      </c>
      <c r="L389" s="40"/>
      <c r="M389">
        <v>3.0864197530864197</v>
      </c>
      <c r="N389" t="s">
        <v>1371</v>
      </c>
      <c r="O389" t="str">
        <f t="shared" si="6"/>
        <v>{"type": "boat","name": "","tonnage": "18","owners": "","master": "","mariners_per_vessel": "","boys": "","fishermen_per_vessel": "3.08641975308642","notes": "Fishing only"}</v>
      </c>
    </row>
    <row r="390" spans="1:15" x14ac:dyDescent="0.25">
      <c r="A390">
        <v>389</v>
      </c>
      <c r="B390">
        <v>183</v>
      </c>
      <c r="C390" t="str">
        <f>VLOOKUP(B390,Places!A:E,5)</f>
        <v>Yarmouth</v>
      </c>
      <c r="D390" t="s">
        <v>812</v>
      </c>
      <c r="F390" s="3" t="s">
        <v>136</v>
      </c>
      <c r="J390" t="s">
        <v>2399</v>
      </c>
      <c r="L390" s="40"/>
      <c r="M390">
        <v>3.0864197530864197</v>
      </c>
      <c r="N390" t="s">
        <v>1371</v>
      </c>
      <c r="O390" t="str">
        <f t="shared" si="6"/>
        <v>{"type": "boat","name": "","tonnage": "18","owners": "","master": "","mariners_per_vessel": "","boys": "","fishermen_per_vessel": "3.08641975308642","notes": "Fishing only"}</v>
      </c>
    </row>
    <row r="391" spans="1:15" x14ac:dyDescent="0.25">
      <c r="A391">
        <v>390</v>
      </c>
      <c r="B391">
        <v>183</v>
      </c>
      <c r="C391" t="str">
        <f>VLOOKUP(B391,Places!A:E,5)</f>
        <v>Yarmouth</v>
      </c>
      <c r="D391" t="s">
        <v>812</v>
      </c>
      <c r="F391" s="3" t="s">
        <v>117</v>
      </c>
      <c r="J391" t="s">
        <v>2399</v>
      </c>
      <c r="L391" s="40"/>
      <c r="M391">
        <v>3.0864197530864197</v>
      </c>
      <c r="N391" t="s">
        <v>1371</v>
      </c>
      <c r="O391" t="str">
        <f t="shared" si="6"/>
        <v>{"type": "boat","name": "","tonnage": "14","owners": "","master": "","mariners_per_vessel": "","boys": "","fishermen_per_vessel": "3.08641975308642","notes": "Fishing only"}</v>
      </c>
    </row>
    <row r="392" spans="1:15" x14ac:dyDescent="0.25">
      <c r="A392">
        <v>391</v>
      </c>
      <c r="B392">
        <v>183</v>
      </c>
      <c r="C392" t="str">
        <f>VLOOKUP(B392,Places!A:E,5)</f>
        <v>Yarmouth</v>
      </c>
      <c r="D392" t="s">
        <v>812</v>
      </c>
      <c r="F392" s="3" t="s">
        <v>117</v>
      </c>
      <c r="J392" t="s">
        <v>2399</v>
      </c>
      <c r="L392" s="40"/>
      <c r="M392">
        <v>3.0864197530864197</v>
      </c>
      <c r="N392" t="s">
        <v>1371</v>
      </c>
      <c r="O392" t="str">
        <f t="shared" si="6"/>
        <v>{"type": "boat","name": "","tonnage": "14","owners": "","master": "","mariners_per_vessel": "","boys": "","fishermen_per_vessel": "3.08641975308642","notes": "Fishing only"}</v>
      </c>
    </row>
    <row r="393" spans="1:15" x14ac:dyDescent="0.25">
      <c r="A393">
        <v>392</v>
      </c>
      <c r="B393">
        <v>183</v>
      </c>
      <c r="C393" t="str">
        <f>VLOOKUP(B393,Places!A:E,5)</f>
        <v>Yarmouth</v>
      </c>
      <c r="D393" t="s">
        <v>812</v>
      </c>
      <c r="F393" s="3" t="s">
        <v>117</v>
      </c>
      <c r="J393" t="s">
        <v>2399</v>
      </c>
      <c r="L393" s="40"/>
      <c r="M393">
        <v>3.0864197530864197</v>
      </c>
      <c r="N393" t="s">
        <v>1371</v>
      </c>
      <c r="O393" t="str">
        <f t="shared" si="6"/>
        <v>{"type": "boat","name": "","tonnage": "14","owners": "","master": "","mariners_per_vessel": "","boys": "","fishermen_per_vessel": "3.08641975308642","notes": "Fishing only"}</v>
      </c>
    </row>
    <row r="394" spans="1:15" x14ac:dyDescent="0.25">
      <c r="A394">
        <v>393</v>
      </c>
      <c r="B394">
        <v>183</v>
      </c>
      <c r="C394" t="str">
        <f>VLOOKUP(B394,Places!A:E,5)</f>
        <v>Yarmouth</v>
      </c>
      <c r="D394" t="s">
        <v>812</v>
      </c>
      <c r="F394" s="3" t="s">
        <v>117</v>
      </c>
      <c r="J394" t="s">
        <v>2399</v>
      </c>
      <c r="L394" s="40"/>
      <c r="M394">
        <v>3.0864197530864197</v>
      </c>
      <c r="N394" t="s">
        <v>1371</v>
      </c>
      <c r="O394" t="str">
        <f t="shared" si="6"/>
        <v>{"type": "boat","name": "","tonnage": "14","owners": "","master": "","mariners_per_vessel": "","boys": "","fishermen_per_vessel": "3.08641975308642","notes": "Fishing only"}</v>
      </c>
    </row>
    <row r="395" spans="1:15" x14ac:dyDescent="0.25">
      <c r="A395">
        <v>394</v>
      </c>
      <c r="B395">
        <v>183</v>
      </c>
      <c r="C395" t="str">
        <f>VLOOKUP(B395,Places!A:E,5)</f>
        <v>Yarmouth</v>
      </c>
      <c r="D395" t="s">
        <v>812</v>
      </c>
      <c r="F395" s="3" t="s">
        <v>117</v>
      </c>
      <c r="J395" t="s">
        <v>2399</v>
      </c>
      <c r="L395" s="40"/>
      <c r="M395">
        <v>3.0864197530864197</v>
      </c>
      <c r="N395" t="s">
        <v>1371</v>
      </c>
      <c r="O395" t="str">
        <f t="shared" si="6"/>
        <v>{"type": "boat","name": "","tonnage": "14","owners": "","master": "","mariners_per_vessel": "","boys": "","fishermen_per_vessel": "3.08641975308642","notes": "Fishing only"}</v>
      </c>
    </row>
    <row r="396" spans="1:15" x14ac:dyDescent="0.25">
      <c r="A396">
        <v>395</v>
      </c>
      <c r="B396">
        <v>183</v>
      </c>
      <c r="C396" t="str">
        <f>VLOOKUP(B396,Places!A:E,5)</f>
        <v>Yarmouth</v>
      </c>
      <c r="D396" t="s">
        <v>812</v>
      </c>
      <c r="F396" s="3" t="s">
        <v>117</v>
      </c>
      <c r="J396" t="s">
        <v>2399</v>
      </c>
      <c r="L396" s="40"/>
      <c r="M396">
        <v>3.0864197530864197</v>
      </c>
      <c r="N396" t="s">
        <v>1371</v>
      </c>
      <c r="O396" t="str">
        <f t="shared" si="6"/>
        <v>{"type": "boat","name": "","tonnage": "14","owners": "","master": "","mariners_per_vessel": "","boys": "","fishermen_per_vessel": "3.08641975308642","notes": "Fishing only"}</v>
      </c>
    </row>
    <row r="397" spans="1:15" x14ac:dyDescent="0.25">
      <c r="A397">
        <v>396</v>
      </c>
      <c r="B397">
        <v>183</v>
      </c>
      <c r="C397" t="str">
        <f>VLOOKUP(B397,Places!A:E,5)</f>
        <v>Yarmouth</v>
      </c>
      <c r="D397" t="s">
        <v>812</v>
      </c>
      <c r="F397" s="3" t="s">
        <v>117</v>
      </c>
      <c r="J397" t="s">
        <v>2399</v>
      </c>
      <c r="L397" s="40"/>
      <c r="M397">
        <v>3.0864197530864197</v>
      </c>
      <c r="N397" t="s">
        <v>1371</v>
      </c>
      <c r="O397" t="str">
        <f t="shared" si="6"/>
        <v>{"type": "boat","name": "","tonnage": "14","owners": "","master": "","mariners_per_vessel": "","boys": "","fishermen_per_vessel": "3.08641975308642","notes": "Fishing only"}</v>
      </c>
    </row>
    <row r="398" spans="1:15" x14ac:dyDescent="0.25">
      <c r="A398">
        <v>397</v>
      </c>
      <c r="B398">
        <v>183</v>
      </c>
      <c r="C398" t="str">
        <f>VLOOKUP(B398,Places!A:E,5)</f>
        <v>Yarmouth</v>
      </c>
      <c r="D398" t="s">
        <v>812</v>
      </c>
      <c r="F398" s="3" t="s">
        <v>117</v>
      </c>
      <c r="J398" t="s">
        <v>2399</v>
      </c>
      <c r="L398" s="40"/>
      <c r="M398">
        <v>3.0864197530864197</v>
      </c>
      <c r="N398" t="s">
        <v>1371</v>
      </c>
      <c r="O398" t="str">
        <f t="shared" si="6"/>
        <v>{"type": "boat","name": "","tonnage": "14","owners": "","master": "","mariners_per_vessel": "","boys": "","fishermen_per_vessel": "3.08641975308642","notes": "Fishing only"}</v>
      </c>
    </row>
    <row r="399" spans="1:15" x14ac:dyDescent="0.25">
      <c r="A399">
        <v>398</v>
      </c>
      <c r="B399">
        <v>183</v>
      </c>
      <c r="C399" t="str">
        <f>VLOOKUP(B399,Places!A:E,5)</f>
        <v>Yarmouth</v>
      </c>
      <c r="D399" t="s">
        <v>812</v>
      </c>
      <c r="F399" s="3" t="s">
        <v>117</v>
      </c>
      <c r="J399" t="s">
        <v>2399</v>
      </c>
      <c r="L399" s="40"/>
      <c r="M399">
        <v>3.0864197530864197</v>
      </c>
      <c r="N399" t="s">
        <v>1371</v>
      </c>
      <c r="O399" t="str">
        <f t="shared" si="6"/>
        <v>{"type": "boat","name": "","tonnage": "14","owners": "","master": "","mariners_per_vessel": "","boys": "","fishermen_per_vessel": "3.08641975308642","notes": "Fishing only"}</v>
      </c>
    </row>
    <row r="400" spans="1:15" x14ac:dyDescent="0.25">
      <c r="A400">
        <v>399</v>
      </c>
      <c r="B400">
        <v>183</v>
      </c>
      <c r="C400" t="str">
        <f>VLOOKUP(B400,Places!A:E,5)</f>
        <v>Yarmouth</v>
      </c>
      <c r="D400" t="s">
        <v>812</v>
      </c>
      <c r="F400" s="3" t="s">
        <v>117</v>
      </c>
      <c r="J400" t="s">
        <v>2399</v>
      </c>
      <c r="L400" s="40"/>
      <c r="M400">
        <v>3.0864197530864197</v>
      </c>
      <c r="N400" t="s">
        <v>1371</v>
      </c>
      <c r="O400" t="str">
        <f t="shared" si="6"/>
        <v>{"type": "boat","name": "","tonnage": "14","owners": "","master": "","mariners_per_vessel": "","boys": "","fishermen_per_vessel": "3.08641975308642","notes": "Fishing only"}</v>
      </c>
    </row>
    <row r="401" spans="1:15" x14ac:dyDescent="0.25">
      <c r="A401">
        <v>400</v>
      </c>
      <c r="B401">
        <v>183</v>
      </c>
      <c r="C401" t="str">
        <f>VLOOKUP(B401,Places!A:E,5)</f>
        <v>Yarmouth</v>
      </c>
      <c r="D401" t="s">
        <v>812</v>
      </c>
      <c r="F401" s="3" t="s">
        <v>117</v>
      </c>
      <c r="J401" t="s">
        <v>2399</v>
      </c>
      <c r="L401" s="40"/>
      <c r="M401">
        <v>3.0864197530864197</v>
      </c>
      <c r="N401" t="s">
        <v>1371</v>
      </c>
      <c r="O401" t="str">
        <f t="shared" si="6"/>
        <v>{"type": "boat","name": "","tonnage": "14","owners": "","master": "","mariners_per_vessel": "","boys": "","fishermen_per_vessel": "3.08641975308642","notes": "Fishing only"}</v>
      </c>
    </row>
    <row r="402" spans="1:15" x14ac:dyDescent="0.25">
      <c r="A402">
        <v>401</v>
      </c>
      <c r="B402">
        <v>183</v>
      </c>
      <c r="C402" t="str">
        <f>VLOOKUP(B402,Places!A:E,5)</f>
        <v>Yarmouth</v>
      </c>
      <c r="D402" t="s">
        <v>812</v>
      </c>
      <c r="F402" s="3" t="s">
        <v>117</v>
      </c>
      <c r="J402" t="s">
        <v>2399</v>
      </c>
      <c r="L402" s="40"/>
      <c r="M402">
        <v>3.0864197530864197</v>
      </c>
      <c r="N402" t="s">
        <v>1371</v>
      </c>
      <c r="O402" t="str">
        <f t="shared" si="6"/>
        <v>{"type": "boat","name": "","tonnage": "14","owners": "","master": "","mariners_per_vessel": "","boys": "","fishermen_per_vessel": "3.08641975308642","notes": "Fishing only"}</v>
      </c>
    </row>
    <row r="403" spans="1:15" x14ac:dyDescent="0.25">
      <c r="A403">
        <v>402</v>
      </c>
      <c r="B403">
        <v>183</v>
      </c>
      <c r="C403" t="str">
        <f>VLOOKUP(B403,Places!A:E,5)</f>
        <v>Yarmouth</v>
      </c>
      <c r="D403" t="s">
        <v>812</v>
      </c>
      <c r="F403" s="3" t="s">
        <v>117</v>
      </c>
      <c r="J403" t="s">
        <v>2399</v>
      </c>
      <c r="L403" s="40"/>
      <c r="M403">
        <v>3.0864197530864197</v>
      </c>
      <c r="N403" t="s">
        <v>1371</v>
      </c>
      <c r="O403" t="str">
        <f t="shared" si="6"/>
        <v>{"type": "boat","name": "","tonnage": "14","owners": "","master": "","mariners_per_vessel": "","boys": "","fishermen_per_vessel": "3.08641975308642","notes": "Fishing only"}</v>
      </c>
    </row>
    <row r="404" spans="1:15" x14ac:dyDescent="0.25">
      <c r="A404">
        <v>403</v>
      </c>
      <c r="B404">
        <v>183</v>
      </c>
      <c r="C404" t="str">
        <f>VLOOKUP(B404,Places!A:E,5)</f>
        <v>Yarmouth</v>
      </c>
      <c r="D404" t="s">
        <v>812</v>
      </c>
      <c r="F404" s="3" t="s">
        <v>117</v>
      </c>
      <c r="J404" t="s">
        <v>2399</v>
      </c>
      <c r="L404" s="40"/>
      <c r="M404">
        <v>3.0864197530864197</v>
      </c>
      <c r="N404" t="s">
        <v>1371</v>
      </c>
      <c r="O404" t="str">
        <f t="shared" si="6"/>
        <v>{"type": "boat","name": "","tonnage": "14","owners": "","master": "","mariners_per_vessel": "","boys": "","fishermen_per_vessel": "3.08641975308642","notes": "Fishing only"}</v>
      </c>
    </row>
    <row r="405" spans="1:15" x14ac:dyDescent="0.25">
      <c r="A405">
        <v>404</v>
      </c>
      <c r="B405">
        <v>183</v>
      </c>
      <c r="C405" t="str">
        <f>VLOOKUP(B405,Places!A:E,5)</f>
        <v>Yarmouth</v>
      </c>
      <c r="D405" t="s">
        <v>812</v>
      </c>
      <c r="F405" s="3" t="s">
        <v>117</v>
      </c>
      <c r="J405" t="s">
        <v>2399</v>
      </c>
      <c r="L405" s="40"/>
      <c r="M405">
        <v>3.0864197530864197</v>
      </c>
      <c r="N405" t="s">
        <v>1371</v>
      </c>
      <c r="O405" t="str">
        <f t="shared" si="6"/>
        <v>{"type": "boat","name": "","tonnage": "14","owners": "","master": "","mariners_per_vessel": "","boys": "","fishermen_per_vessel": "3.08641975308642","notes": "Fishing only"}</v>
      </c>
    </row>
    <row r="406" spans="1:15" x14ac:dyDescent="0.25">
      <c r="A406">
        <v>405</v>
      </c>
      <c r="B406">
        <v>183</v>
      </c>
      <c r="C406" t="str">
        <f>VLOOKUP(B406,Places!A:E,5)</f>
        <v>Yarmouth</v>
      </c>
      <c r="D406" t="s">
        <v>812</v>
      </c>
      <c r="F406" s="3" t="s">
        <v>117</v>
      </c>
      <c r="J406" t="s">
        <v>2399</v>
      </c>
      <c r="L406" s="40"/>
      <c r="M406">
        <v>3.0864197530864197</v>
      </c>
      <c r="N406" t="s">
        <v>1371</v>
      </c>
      <c r="O406" t="str">
        <f t="shared" si="6"/>
        <v>{"type": "boat","name": "","tonnage": "14","owners": "","master": "","mariners_per_vessel": "","boys": "","fishermen_per_vessel": "3.08641975308642","notes": "Fishing only"}</v>
      </c>
    </row>
    <row r="407" spans="1:15" x14ac:dyDescent="0.25">
      <c r="A407">
        <v>406</v>
      </c>
      <c r="B407">
        <v>183</v>
      </c>
      <c r="C407" t="str">
        <f>VLOOKUP(B407,Places!A:E,5)</f>
        <v>Yarmouth</v>
      </c>
      <c r="D407" t="s">
        <v>812</v>
      </c>
      <c r="F407" s="3" t="s">
        <v>117</v>
      </c>
      <c r="J407" t="s">
        <v>2399</v>
      </c>
      <c r="L407" s="40"/>
      <c r="M407">
        <v>3.0864197530864197</v>
      </c>
      <c r="N407" t="s">
        <v>1371</v>
      </c>
      <c r="O407" t="str">
        <f t="shared" si="6"/>
        <v>{"type": "boat","name": "","tonnage": "14","owners": "","master": "","mariners_per_vessel": "","boys": "","fishermen_per_vessel": "3.08641975308642","notes": "Fishing only"}</v>
      </c>
    </row>
    <row r="408" spans="1:15" x14ac:dyDescent="0.25">
      <c r="A408">
        <v>407</v>
      </c>
      <c r="B408">
        <v>183</v>
      </c>
      <c r="C408" t="str">
        <f>VLOOKUP(B408,Places!A:E,5)</f>
        <v>Yarmouth</v>
      </c>
      <c r="D408" t="s">
        <v>812</v>
      </c>
      <c r="F408" s="3" t="s">
        <v>117</v>
      </c>
      <c r="J408" t="s">
        <v>2399</v>
      </c>
      <c r="L408" s="40"/>
      <c r="M408">
        <v>3.0864197530864197</v>
      </c>
      <c r="N408" t="s">
        <v>1371</v>
      </c>
      <c r="O408" t="str">
        <f t="shared" si="6"/>
        <v>{"type": "boat","name": "","tonnage": "14","owners": "","master": "","mariners_per_vessel": "","boys": "","fishermen_per_vessel": "3.08641975308642","notes": "Fishing only"}</v>
      </c>
    </row>
    <row r="409" spans="1:15" x14ac:dyDescent="0.25">
      <c r="A409">
        <v>408</v>
      </c>
      <c r="B409">
        <v>183</v>
      </c>
      <c r="C409" t="str">
        <f>VLOOKUP(B409,Places!A:E,5)</f>
        <v>Yarmouth</v>
      </c>
      <c r="D409" t="s">
        <v>812</v>
      </c>
      <c r="F409" s="3" t="s">
        <v>117</v>
      </c>
      <c r="J409" t="s">
        <v>2399</v>
      </c>
      <c r="L409" s="40"/>
      <c r="M409">
        <v>3.0864197530864197</v>
      </c>
      <c r="N409" t="s">
        <v>1371</v>
      </c>
      <c r="O409" t="str">
        <f t="shared" si="6"/>
        <v>{"type": "boat","name": "","tonnage": "14","owners": "","master": "","mariners_per_vessel": "","boys": "","fishermen_per_vessel": "3.08641975308642","notes": "Fishing only"}</v>
      </c>
    </row>
    <row r="410" spans="1:15" x14ac:dyDescent="0.25">
      <c r="A410">
        <v>409</v>
      </c>
      <c r="B410">
        <v>183</v>
      </c>
      <c r="C410" t="str">
        <f>VLOOKUP(B410,Places!A:E,5)</f>
        <v>Yarmouth</v>
      </c>
      <c r="D410" t="s">
        <v>812</v>
      </c>
      <c r="F410" s="3" t="s">
        <v>117</v>
      </c>
      <c r="J410" t="s">
        <v>2399</v>
      </c>
      <c r="L410" s="40"/>
      <c r="M410">
        <v>3.0864197530864197</v>
      </c>
      <c r="N410" t="s">
        <v>1371</v>
      </c>
      <c r="O410" t="str">
        <f t="shared" si="6"/>
        <v>{"type": "boat","name": "","tonnage": "14","owners": "","master": "","mariners_per_vessel": "","boys": "","fishermen_per_vessel": "3.08641975308642","notes": "Fishing only"}</v>
      </c>
    </row>
    <row r="411" spans="1:15" x14ac:dyDescent="0.25">
      <c r="A411">
        <v>410</v>
      </c>
      <c r="B411">
        <v>183</v>
      </c>
      <c r="C411" t="str">
        <f>VLOOKUP(B411,Places!A:E,5)</f>
        <v>Yarmouth</v>
      </c>
      <c r="D411" t="s">
        <v>812</v>
      </c>
      <c r="F411" s="3" t="s">
        <v>346</v>
      </c>
      <c r="J411" t="s">
        <v>2399</v>
      </c>
      <c r="L411" s="40"/>
      <c r="M411">
        <v>3.0864197530864197</v>
      </c>
      <c r="N411" t="s">
        <v>1371</v>
      </c>
      <c r="O411" t="str">
        <f t="shared" si="6"/>
        <v>{"type": "boat","name": "","tonnage": "10","owners": "","master": "","mariners_per_vessel": "","boys": "","fishermen_per_vessel": "3.08641975308642","notes": "Fishing only"}</v>
      </c>
    </row>
    <row r="412" spans="1:15" x14ac:dyDescent="0.25">
      <c r="A412">
        <v>411</v>
      </c>
      <c r="B412">
        <v>183</v>
      </c>
      <c r="C412" t="str">
        <f>VLOOKUP(B412,Places!A:E,5)</f>
        <v>Yarmouth</v>
      </c>
      <c r="D412" t="s">
        <v>812</v>
      </c>
      <c r="F412" s="3" t="s">
        <v>346</v>
      </c>
      <c r="J412" t="s">
        <v>2399</v>
      </c>
      <c r="L412" s="40"/>
      <c r="M412">
        <v>3.0864197530864197</v>
      </c>
      <c r="N412" t="s">
        <v>1371</v>
      </c>
      <c r="O412" t="str">
        <f t="shared" si="6"/>
        <v>{"type": "boat","name": "","tonnage": "10","owners": "","master": "","mariners_per_vessel": "","boys": "","fishermen_per_vessel": "3.08641975308642","notes": "Fishing only"}</v>
      </c>
    </row>
    <row r="413" spans="1:15" x14ac:dyDescent="0.25">
      <c r="A413">
        <v>412</v>
      </c>
      <c r="B413">
        <v>183</v>
      </c>
      <c r="C413" t="str">
        <f>VLOOKUP(B413,Places!A:E,5)</f>
        <v>Yarmouth</v>
      </c>
      <c r="D413" t="s">
        <v>812</v>
      </c>
      <c r="F413" s="3" t="s">
        <v>346</v>
      </c>
      <c r="J413" t="s">
        <v>2399</v>
      </c>
      <c r="L413" s="40"/>
      <c r="M413">
        <v>3.0864197530864197</v>
      </c>
      <c r="N413" t="s">
        <v>1371</v>
      </c>
      <c r="O413" t="str">
        <f t="shared" si="6"/>
        <v>{"type": "boat","name": "","tonnage": "10","owners": "","master": "","mariners_per_vessel": "","boys": "","fishermen_per_vessel": "3.08641975308642","notes": "Fishing only"}</v>
      </c>
    </row>
    <row r="414" spans="1:15" x14ac:dyDescent="0.25">
      <c r="A414">
        <v>413</v>
      </c>
      <c r="B414">
        <v>183</v>
      </c>
      <c r="C414" t="str">
        <f>VLOOKUP(B414,Places!A:E,5)</f>
        <v>Yarmouth</v>
      </c>
      <c r="D414" t="s">
        <v>812</v>
      </c>
      <c r="F414" s="3" t="s">
        <v>346</v>
      </c>
      <c r="J414" t="s">
        <v>2399</v>
      </c>
      <c r="L414" s="40"/>
      <c r="M414">
        <v>3.0864197530864197</v>
      </c>
      <c r="N414" t="s">
        <v>1371</v>
      </c>
      <c r="O414" t="str">
        <f t="shared" si="6"/>
        <v>{"type": "boat","name": "","tonnage": "10","owners": "","master": "","mariners_per_vessel": "","boys": "","fishermen_per_vessel": "3.08641975308642","notes": "Fishing only"}</v>
      </c>
    </row>
    <row r="415" spans="1:15" x14ac:dyDescent="0.25">
      <c r="A415">
        <v>414</v>
      </c>
      <c r="B415">
        <v>183</v>
      </c>
      <c r="C415" t="str">
        <f>VLOOKUP(B415,Places!A:E,5)</f>
        <v>Yarmouth</v>
      </c>
      <c r="D415" t="s">
        <v>812</v>
      </c>
      <c r="F415" s="3" t="s">
        <v>346</v>
      </c>
      <c r="J415" t="s">
        <v>2399</v>
      </c>
      <c r="L415" s="40"/>
      <c r="M415">
        <v>3.0864197530864197</v>
      </c>
      <c r="N415" t="s">
        <v>1371</v>
      </c>
      <c r="O415" t="str">
        <f t="shared" si="6"/>
        <v>{"type": "boat","name": "","tonnage": "10","owners": "","master": "","mariners_per_vessel": "","boys": "","fishermen_per_vessel": "3.08641975308642","notes": "Fishing only"}</v>
      </c>
    </row>
    <row r="416" spans="1:15" x14ac:dyDescent="0.25">
      <c r="A416">
        <v>415</v>
      </c>
      <c r="B416">
        <v>183</v>
      </c>
      <c r="C416" t="str">
        <f>VLOOKUP(B416,Places!A:E,5)</f>
        <v>Yarmouth</v>
      </c>
      <c r="D416" t="s">
        <v>812</v>
      </c>
      <c r="F416" s="3" t="s">
        <v>346</v>
      </c>
      <c r="J416" t="s">
        <v>2399</v>
      </c>
      <c r="L416" s="40"/>
      <c r="M416">
        <v>3.0864197530864197</v>
      </c>
      <c r="N416" t="s">
        <v>1371</v>
      </c>
      <c r="O416" t="str">
        <f t="shared" si="6"/>
        <v>{"type": "boat","name": "","tonnage": "10","owners": "","master": "","mariners_per_vessel": "","boys": "","fishermen_per_vessel": "3.08641975308642","notes": "Fishing only"}</v>
      </c>
    </row>
    <row r="417" spans="1:15" x14ac:dyDescent="0.25">
      <c r="A417">
        <v>416</v>
      </c>
      <c r="B417">
        <v>183</v>
      </c>
      <c r="C417" t="str">
        <f>VLOOKUP(B417,Places!A:E,5)</f>
        <v>Yarmouth</v>
      </c>
      <c r="D417" t="s">
        <v>812</v>
      </c>
      <c r="F417" s="3" t="s">
        <v>346</v>
      </c>
      <c r="J417" t="s">
        <v>2399</v>
      </c>
      <c r="L417" s="40"/>
      <c r="M417">
        <v>3.0864197530864197</v>
      </c>
      <c r="N417" t="s">
        <v>1371</v>
      </c>
      <c r="O417" t="str">
        <f t="shared" si="6"/>
        <v>{"type": "boat","name": "","tonnage": "10","owners": "","master": "","mariners_per_vessel": "","boys": "","fishermen_per_vessel": "3.08641975308642","notes": "Fishing only"}</v>
      </c>
    </row>
    <row r="418" spans="1:15" x14ac:dyDescent="0.25">
      <c r="A418">
        <v>417</v>
      </c>
      <c r="B418">
        <v>183</v>
      </c>
      <c r="C418" t="str">
        <f>VLOOKUP(B418,Places!A:E,5)</f>
        <v>Yarmouth</v>
      </c>
      <c r="D418" t="s">
        <v>812</v>
      </c>
      <c r="F418" s="3" t="s">
        <v>346</v>
      </c>
      <c r="J418" t="s">
        <v>2399</v>
      </c>
      <c r="L418" s="40"/>
      <c r="M418">
        <v>3.0864197530864197</v>
      </c>
      <c r="N418" t="s">
        <v>1371</v>
      </c>
      <c r="O418" t="str">
        <f t="shared" si="6"/>
        <v>{"type": "boat","name": "","tonnage": "10","owners": "","master": "","mariners_per_vessel": "","boys": "","fishermen_per_vessel": "3.08641975308642","notes": "Fishing only"}</v>
      </c>
    </row>
    <row r="419" spans="1:15" x14ac:dyDescent="0.25">
      <c r="A419">
        <v>418</v>
      </c>
      <c r="B419">
        <v>183</v>
      </c>
      <c r="C419" t="str">
        <f>VLOOKUP(B419,Places!A:E,5)</f>
        <v>Yarmouth</v>
      </c>
      <c r="D419" t="s">
        <v>812</v>
      </c>
      <c r="F419" s="3" t="s">
        <v>346</v>
      </c>
      <c r="J419" t="s">
        <v>2399</v>
      </c>
      <c r="L419" s="40"/>
      <c r="M419">
        <v>3.0864197530864197</v>
      </c>
      <c r="N419" t="s">
        <v>1371</v>
      </c>
      <c r="O419" t="str">
        <f t="shared" si="6"/>
        <v>{"type": "boat","name": "","tonnage": "10","owners": "","master": "","mariners_per_vessel": "","boys": "","fishermen_per_vessel": "3.08641975308642","notes": "Fishing only"}</v>
      </c>
    </row>
    <row r="420" spans="1:15" x14ac:dyDescent="0.25">
      <c r="A420">
        <v>419</v>
      </c>
      <c r="B420">
        <v>183</v>
      </c>
      <c r="C420" t="str">
        <f>VLOOKUP(B420,Places!A:E,5)</f>
        <v>Yarmouth</v>
      </c>
      <c r="D420" t="s">
        <v>812</v>
      </c>
      <c r="F420" s="3" t="s">
        <v>346</v>
      </c>
      <c r="J420" t="s">
        <v>2399</v>
      </c>
      <c r="L420" s="40"/>
      <c r="M420">
        <v>3.0864197530864197</v>
      </c>
      <c r="N420" t="s">
        <v>1371</v>
      </c>
      <c r="O420" t="str">
        <f t="shared" si="6"/>
        <v>{"type": "boat","name": "","tonnage": "10","owners": "","master": "","mariners_per_vessel": "","boys": "","fishermen_per_vessel": "3.08641975308642","notes": "Fishing only"}</v>
      </c>
    </row>
    <row r="421" spans="1:15" x14ac:dyDescent="0.25">
      <c r="A421">
        <v>420</v>
      </c>
      <c r="B421">
        <v>183</v>
      </c>
      <c r="C421" t="str">
        <f>VLOOKUP(B421,Places!A:E,5)</f>
        <v>Yarmouth</v>
      </c>
      <c r="D421" t="s">
        <v>812</v>
      </c>
      <c r="F421" s="3" t="s">
        <v>346</v>
      </c>
      <c r="J421" t="s">
        <v>2399</v>
      </c>
      <c r="L421" s="40"/>
      <c r="M421">
        <v>3.0864197530864197</v>
      </c>
      <c r="N421" t="s">
        <v>1371</v>
      </c>
      <c r="O421" t="str">
        <f t="shared" si="6"/>
        <v>{"type": "boat","name": "","tonnage": "10","owners": "","master": "","mariners_per_vessel": "","boys": "","fishermen_per_vessel": "3.08641975308642","notes": "Fishing only"}</v>
      </c>
    </row>
    <row r="422" spans="1:15" x14ac:dyDescent="0.25">
      <c r="A422">
        <v>421</v>
      </c>
      <c r="B422">
        <v>183</v>
      </c>
      <c r="C422" t="str">
        <f>VLOOKUP(B422,Places!A:E,5)</f>
        <v>Yarmouth</v>
      </c>
      <c r="D422" t="s">
        <v>812</v>
      </c>
      <c r="F422" s="3" t="s">
        <v>346</v>
      </c>
      <c r="J422" t="s">
        <v>2399</v>
      </c>
      <c r="L422" s="40"/>
      <c r="M422">
        <v>3.0864197530864197</v>
      </c>
      <c r="N422" t="s">
        <v>1371</v>
      </c>
      <c r="O422" t="str">
        <f t="shared" si="6"/>
        <v>{"type": "boat","name": "","tonnage": "10","owners": "","master": "","mariners_per_vessel": "","boys": "","fishermen_per_vessel": "3.08641975308642","notes": "Fishing only"}</v>
      </c>
    </row>
    <row r="423" spans="1:15" x14ac:dyDescent="0.25">
      <c r="A423">
        <v>422</v>
      </c>
      <c r="B423">
        <v>183</v>
      </c>
      <c r="C423" t="str">
        <f>VLOOKUP(B423,Places!A:E,5)</f>
        <v>Yarmouth</v>
      </c>
      <c r="D423" t="s">
        <v>812</v>
      </c>
      <c r="F423" s="3" t="s">
        <v>346</v>
      </c>
      <c r="J423" t="s">
        <v>2399</v>
      </c>
      <c r="L423" s="40"/>
      <c r="M423">
        <v>3.0864197530864197</v>
      </c>
      <c r="N423" t="s">
        <v>1371</v>
      </c>
      <c r="O423" t="str">
        <f t="shared" si="6"/>
        <v>{"type": "boat","name": "","tonnage": "10","owners": "","master": "","mariners_per_vessel": "","boys": "","fishermen_per_vessel": "3.08641975308642","notes": "Fishing only"}</v>
      </c>
    </row>
    <row r="424" spans="1:15" x14ac:dyDescent="0.25">
      <c r="A424">
        <v>423</v>
      </c>
      <c r="B424">
        <v>183</v>
      </c>
      <c r="C424" t="str">
        <f>VLOOKUP(B424,Places!A:E,5)</f>
        <v>Yarmouth</v>
      </c>
      <c r="D424" t="s">
        <v>812</v>
      </c>
      <c r="F424" s="3" t="s">
        <v>346</v>
      </c>
      <c r="J424" t="s">
        <v>2399</v>
      </c>
      <c r="L424" s="40"/>
      <c r="M424">
        <v>3.0864197530864197</v>
      </c>
      <c r="N424" t="s">
        <v>1371</v>
      </c>
      <c r="O424" t="str">
        <f t="shared" si="6"/>
        <v>{"type": "boat","name": "","tonnage": "10","owners": "","master": "","mariners_per_vessel": "","boys": "","fishermen_per_vessel": "3.08641975308642","notes": "Fishing only"}</v>
      </c>
    </row>
    <row r="425" spans="1:15" x14ac:dyDescent="0.25">
      <c r="A425">
        <v>424</v>
      </c>
      <c r="B425">
        <v>183</v>
      </c>
      <c r="C425" t="str">
        <f>VLOOKUP(B425,Places!A:E,5)</f>
        <v>Yarmouth</v>
      </c>
      <c r="D425" t="s">
        <v>812</v>
      </c>
      <c r="F425" s="3" t="s">
        <v>346</v>
      </c>
      <c r="J425" t="s">
        <v>2399</v>
      </c>
      <c r="L425" s="40"/>
      <c r="M425">
        <v>3.0864197530864197</v>
      </c>
      <c r="N425" t="s">
        <v>1371</v>
      </c>
      <c r="O425" t="str">
        <f t="shared" si="6"/>
        <v>{"type": "boat","name": "","tonnage": "10","owners": "","master": "","mariners_per_vessel": "","boys": "","fishermen_per_vessel": "3.08641975308642","notes": "Fishing only"}</v>
      </c>
    </row>
    <row r="426" spans="1:15" x14ac:dyDescent="0.25">
      <c r="A426">
        <v>425</v>
      </c>
      <c r="B426">
        <v>183</v>
      </c>
      <c r="C426" t="str">
        <f>VLOOKUP(B426,Places!A:E,5)</f>
        <v>Yarmouth</v>
      </c>
      <c r="D426" t="s">
        <v>812</v>
      </c>
      <c r="F426" s="3" t="s">
        <v>346</v>
      </c>
      <c r="J426" t="s">
        <v>2399</v>
      </c>
      <c r="L426" s="40"/>
      <c r="M426">
        <v>3.0864197530864197</v>
      </c>
      <c r="N426" t="s">
        <v>1371</v>
      </c>
      <c r="O426" t="str">
        <f t="shared" si="6"/>
        <v>{"type": "boat","name": "","tonnage": "10","owners": "","master": "","mariners_per_vessel": "","boys": "","fishermen_per_vessel": "3.08641975308642","notes": "Fishing only"}</v>
      </c>
    </row>
    <row r="427" spans="1:15" x14ac:dyDescent="0.25">
      <c r="A427">
        <v>426</v>
      </c>
      <c r="B427">
        <v>183</v>
      </c>
      <c r="C427" t="str">
        <f>VLOOKUP(B427,Places!A:E,5)</f>
        <v>Yarmouth</v>
      </c>
      <c r="D427" t="s">
        <v>812</v>
      </c>
      <c r="F427" s="3" t="s">
        <v>346</v>
      </c>
      <c r="J427" t="s">
        <v>2399</v>
      </c>
      <c r="L427" s="40"/>
      <c r="M427">
        <v>3.0864197530864197</v>
      </c>
      <c r="N427" t="s">
        <v>1371</v>
      </c>
      <c r="O427" t="str">
        <f t="shared" si="6"/>
        <v>{"type": "boat","name": "","tonnage": "10","owners": "","master": "","mariners_per_vessel": "","boys": "","fishermen_per_vessel": "3.08641975308642","notes": "Fishing only"}</v>
      </c>
    </row>
    <row r="428" spans="1:15" x14ac:dyDescent="0.25">
      <c r="A428">
        <v>427</v>
      </c>
      <c r="B428">
        <v>183</v>
      </c>
      <c r="C428" t="str">
        <f>VLOOKUP(B428,Places!A:E,5)</f>
        <v>Yarmouth</v>
      </c>
      <c r="D428" t="s">
        <v>812</v>
      </c>
      <c r="F428" s="3" t="s">
        <v>346</v>
      </c>
      <c r="J428" t="s">
        <v>2399</v>
      </c>
      <c r="L428" s="40"/>
      <c r="M428">
        <v>3.0864197530864197</v>
      </c>
      <c r="N428" t="s">
        <v>1371</v>
      </c>
      <c r="O428" t="str">
        <f t="shared" si="6"/>
        <v>{"type": "boat","name": "","tonnage": "10","owners": "","master": "","mariners_per_vessel": "","boys": "","fishermen_per_vessel": "3.08641975308642","notes": "Fishing only"}</v>
      </c>
    </row>
    <row r="429" spans="1:15" x14ac:dyDescent="0.25">
      <c r="A429">
        <v>428</v>
      </c>
      <c r="B429">
        <v>183</v>
      </c>
      <c r="C429" t="str">
        <f>VLOOKUP(B429,Places!A:E,5)</f>
        <v>Yarmouth</v>
      </c>
      <c r="D429" t="s">
        <v>812</v>
      </c>
      <c r="F429" s="3" t="s">
        <v>346</v>
      </c>
      <c r="J429" t="s">
        <v>2399</v>
      </c>
      <c r="L429" s="40"/>
      <c r="M429">
        <v>3.0864197530864197</v>
      </c>
      <c r="N429" t="s">
        <v>1371</v>
      </c>
      <c r="O429" t="str">
        <f t="shared" si="6"/>
        <v>{"type": "boat","name": "","tonnage": "10","owners": "","master": "","mariners_per_vessel": "","boys": "","fishermen_per_vessel": "3.08641975308642","notes": "Fishing only"}</v>
      </c>
    </row>
    <row r="430" spans="1:15" x14ac:dyDescent="0.25">
      <c r="A430">
        <v>429</v>
      </c>
      <c r="B430">
        <v>183</v>
      </c>
      <c r="C430" t="str">
        <f>VLOOKUP(B430,Places!A:E,5)</f>
        <v>Yarmouth</v>
      </c>
      <c r="D430" t="s">
        <v>812</v>
      </c>
      <c r="F430" s="3" t="s">
        <v>346</v>
      </c>
      <c r="J430" t="s">
        <v>2399</v>
      </c>
      <c r="L430" s="40"/>
      <c r="M430">
        <v>3.0864197530864197</v>
      </c>
      <c r="N430" t="s">
        <v>1371</v>
      </c>
      <c r="O430" t="str">
        <f t="shared" si="6"/>
        <v>{"type": "boat","name": "","tonnage": "10","owners": "","master": "","mariners_per_vessel": "","boys": "","fishermen_per_vessel": "3.08641975308642","notes": "Fishing only"}</v>
      </c>
    </row>
    <row r="431" spans="1:15" x14ac:dyDescent="0.25">
      <c r="A431">
        <v>430</v>
      </c>
      <c r="B431">
        <v>183</v>
      </c>
      <c r="C431" t="str">
        <f>VLOOKUP(B431,Places!A:E,5)</f>
        <v>Yarmouth</v>
      </c>
      <c r="D431" t="s">
        <v>812</v>
      </c>
      <c r="F431" s="3" t="s">
        <v>346</v>
      </c>
      <c r="J431" t="s">
        <v>2399</v>
      </c>
      <c r="L431" s="40"/>
      <c r="M431">
        <v>3.0864197530864197</v>
      </c>
      <c r="N431" t="s">
        <v>1371</v>
      </c>
      <c r="O431" t="str">
        <f t="shared" si="6"/>
        <v>{"type": "boat","name": "","tonnage": "10","owners": "","master": "","mariners_per_vessel": "","boys": "","fishermen_per_vessel": "3.08641975308642","notes": "Fishing only"}</v>
      </c>
    </row>
    <row r="432" spans="1:15" x14ac:dyDescent="0.25">
      <c r="A432">
        <v>431</v>
      </c>
      <c r="B432">
        <v>183</v>
      </c>
      <c r="C432" t="str">
        <f>VLOOKUP(B432,Places!A:E,5)</f>
        <v>Yarmouth</v>
      </c>
      <c r="D432" t="s">
        <v>812</v>
      </c>
      <c r="F432" s="3" t="s">
        <v>346</v>
      </c>
      <c r="J432" t="s">
        <v>2399</v>
      </c>
      <c r="L432" s="40"/>
      <c r="M432">
        <v>3.0864197530864197</v>
      </c>
      <c r="N432" t="s">
        <v>1371</v>
      </c>
      <c r="O432" t="str">
        <f t="shared" si="6"/>
        <v>{"type": "boat","name": "","tonnage": "10","owners": "","master": "","mariners_per_vessel": "","boys": "","fishermen_per_vessel": "3.08641975308642","notes": "Fishing only"}</v>
      </c>
    </row>
    <row r="433" spans="1:15" x14ac:dyDescent="0.25">
      <c r="A433">
        <v>432</v>
      </c>
      <c r="B433">
        <v>183</v>
      </c>
      <c r="C433" t="str">
        <f>VLOOKUP(B433,Places!A:E,5)</f>
        <v>Yarmouth</v>
      </c>
      <c r="D433" t="s">
        <v>812</v>
      </c>
      <c r="F433" s="3" t="s">
        <v>346</v>
      </c>
      <c r="J433" t="s">
        <v>2399</v>
      </c>
      <c r="L433" s="40"/>
      <c r="M433">
        <v>3.0864197530864197</v>
      </c>
      <c r="N433" t="s">
        <v>1371</v>
      </c>
      <c r="O433" t="str">
        <f t="shared" si="6"/>
        <v>{"type": "boat","name": "","tonnage": "10","owners": "","master": "","mariners_per_vessel": "","boys": "","fishermen_per_vessel": "3.08641975308642","notes": "Fishing only"}</v>
      </c>
    </row>
    <row r="434" spans="1:15" x14ac:dyDescent="0.25">
      <c r="A434">
        <v>433</v>
      </c>
      <c r="B434">
        <v>183</v>
      </c>
      <c r="C434" t="str">
        <f>VLOOKUP(B434,Places!A:E,5)</f>
        <v>Yarmouth</v>
      </c>
      <c r="D434" t="s">
        <v>812</v>
      </c>
      <c r="F434" s="3" t="s">
        <v>346</v>
      </c>
      <c r="J434" t="s">
        <v>2399</v>
      </c>
      <c r="L434" s="40"/>
      <c r="M434">
        <v>3.0864197530864197</v>
      </c>
      <c r="N434" t="s">
        <v>1371</v>
      </c>
      <c r="O434" t="str">
        <f t="shared" si="6"/>
        <v>{"type": "boat","name": "","tonnage": "10","owners": "","master": "","mariners_per_vessel": "","boys": "","fishermen_per_vessel": "3.08641975308642","notes": "Fishing only"}</v>
      </c>
    </row>
    <row r="435" spans="1:15" x14ac:dyDescent="0.25">
      <c r="A435">
        <v>434</v>
      </c>
      <c r="B435">
        <v>183</v>
      </c>
      <c r="C435" t="str">
        <f>VLOOKUP(B435,Places!A:E,5)</f>
        <v>Yarmouth</v>
      </c>
      <c r="D435" t="s">
        <v>812</v>
      </c>
      <c r="F435" s="3" t="s">
        <v>346</v>
      </c>
      <c r="J435" t="s">
        <v>2399</v>
      </c>
      <c r="L435" s="40"/>
      <c r="M435">
        <v>3.0864197530864197</v>
      </c>
      <c r="N435" t="s">
        <v>1371</v>
      </c>
      <c r="O435" t="str">
        <f t="shared" si="6"/>
        <v>{"type": "boat","name": "","tonnage": "10","owners": "","master": "","mariners_per_vessel": "","boys": "","fishermen_per_vessel": "3.08641975308642","notes": "Fishing only"}</v>
      </c>
    </row>
    <row r="436" spans="1:15" x14ac:dyDescent="0.25">
      <c r="A436">
        <v>435</v>
      </c>
      <c r="B436">
        <v>183</v>
      </c>
      <c r="C436" t="str">
        <f>VLOOKUP(B436,Places!A:E,5)</f>
        <v>Yarmouth</v>
      </c>
      <c r="D436" t="s">
        <v>812</v>
      </c>
      <c r="F436" s="3" t="s">
        <v>346</v>
      </c>
      <c r="J436" t="s">
        <v>2399</v>
      </c>
      <c r="L436" s="40"/>
      <c r="M436">
        <v>3.0864197530864197</v>
      </c>
      <c r="N436" t="s">
        <v>1371</v>
      </c>
      <c r="O436" t="str">
        <f t="shared" si="6"/>
        <v>{"type": "boat","name": "","tonnage": "10","owners": "","master": "","mariners_per_vessel": "","boys": "","fishermen_per_vessel": "3.08641975308642","notes": "Fishing only"}</v>
      </c>
    </row>
    <row r="437" spans="1:15" x14ac:dyDescent="0.25">
      <c r="A437">
        <v>436</v>
      </c>
      <c r="B437">
        <v>183</v>
      </c>
      <c r="C437" t="str">
        <f>VLOOKUP(B437,Places!A:E,5)</f>
        <v>Yarmouth</v>
      </c>
      <c r="D437" t="s">
        <v>812</v>
      </c>
      <c r="F437" s="3" t="s">
        <v>346</v>
      </c>
      <c r="J437" t="s">
        <v>2399</v>
      </c>
      <c r="L437" s="40"/>
      <c r="M437">
        <v>3.0864197530864197</v>
      </c>
      <c r="N437" t="s">
        <v>1371</v>
      </c>
      <c r="O437" t="str">
        <f t="shared" si="6"/>
        <v>{"type": "boat","name": "","tonnage": "10","owners": "","master": "","mariners_per_vessel": "","boys": "","fishermen_per_vessel": "3.08641975308642","notes": "Fishing only"}</v>
      </c>
    </row>
    <row r="438" spans="1:15" x14ac:dyDescent="0.25">
      <c r="A438">
        <v>437</v>
      </c>
      <c r="B438">
        <v>183</v>
      </c>
      <c r="C438" t="str">
        <f>VLOOKUP(B438,Places!A:E,5)</f>
        <v>Yarmouth</v>
      </c>
      <c r="D438" t="s">
        <v>812</v>
      </c>
      <c r="F438" s="3" t="s">
        <v>346</v>
      </c>
      <c r="J438" t="s">
        <v>2399</v>
      </c>
      <c r="L438" s="40"/>
      <c r="M438">
        <v>3.0864197530864197</v>
      </c>
      <c r="N438" t="s">
        <v>1371</v>
      </c>
      <c r="O438" t="str">
        <f t="shared" si="6"/>
        <v>{"type": "boat","name": "","tonnage": "10","owners": "","master": "","mariners_per_vessel": "","boys": "","fishermen_per_vessel": "3.08641975308642","notes": "Fishing only"}</v>
      </c>
    </row>
    <row r="439" spans="1:15" x14ac:dyDescent="0.25">
      <c r="A439">
        <v>438</v>
      </c>
      <c r="B439">
        <v>183</v>
      </c>
      <c r="C439" t="str">
        <f>VLOOKUP(B439,Places!A:E,5)</f>
        <v>Yarmouth</v>
      </c>
      <c r="D439" t="s">
        <v>812</v>
      </c>
      <c r="F439" s="3" t="s">
        <v>346</v>
      </c>
      <c r="J439" t="s">
        <v>2399</v>
      </c>
      <c r="L439" s="40"/>
      <c r="M439">
        <v>3.0864197530864197</v>
      </c>
      <c r="N439" t="s">
        <v>1371</v>
      </c>
      <c r="O439" t="str">
        <f t="shared" si="6"/>
        <v>{"type": "boat","name": "","tonnage": "10","owners": "","master": "","mariners_per_vessel": "","boys": "","fishermen_per_vessel": "3.08641975308642","notes": "Fishing only"}</v>
      </c>
    </row>
    <row r="440" spans="1:15" x14ac:dyDescent="0.25">
      <c r="A440">
        <v>439</v>
      </c>
      <c r="B440">
        <v>183</v>
      </c>
      <c r="C440" t="str">
        <f>VLOOKUP(B440,Places!A:E,5)</f>
        <v>Yarmouth</v>
      </c>
      <c r="D440" t="s">
        <v>812</v>
      </c>
      <c r="F440" s="3" t="s">
        <v>346</v>
      </c>
      <c r="J440" t="s">
        <v>2399</v>
      </c>
      <c r="L440" s="40"/>
      <c r="M440">
        <v>3.0864197530864197</v>
      </c>
      <c r="N440" t="s">
        <v>1371</v>
      </c>
      <c r="O440" t="str">
        <f t="shared" si="6"/>
        <v>{"type": "boat","name": "","tonnage": "10","owners": "","master": "","mariners_per_vessel": "","boys": "","fishermen_per_vessel": "3.08641975308642","notes": "Fishing only"}</v>
      </c>
    </row>
    <row r="441" spans="1:15" x14ac:dyDescent="0.25">
      <c r="A441">
        <v>440</v>
      </c>
      <c r="B441">
        <v>183</v>
      </c>
      <c r="C441" t="str">
        <f>VLOOKUP(B441,Places!A:E,5)</f>
        <v>Yarmouth</v>
      </c>
      <c r="D441" t="s">
        <v>812</v>
      </c>
      <c r="F441" s="3" t="s">
        <v>346</v>
      </c>
      <c r="J441" t="s">
        <v>2399</v>
      </c>
      <c r="L441" s="40"/>
      <c r="M441">
        <v>3.0864197530864197</v>
      </c>
      <c r="N441" t="s">
        <v>1371</v>
      </c>
      <c r="O441" t="str">
        <f t="shared" si="6"/>
        <v>{"type": "boat","name": "","tonnage": "10","owners": "","master": "","mariners_per_vessel": "","boys": "","fishermen_per_vessel": "3.08641975308642","notes": "Fishing only"}</v>
      </c>
    </row>
    <row r="442" spans="1:15" x14ac:dyDescent="0.25">
      <c r="A442">
        <v>441</v>
      </c>
      <c r="B442">
        <v>183</v>
      </c>
      <c r="C442" t="str">
        <f>VLOOKUP(B442,Places!A:E,5)</f>
        <v>Yarmouth</v>
      </c>
      <c r="D442" t="s">
        <v>812</v>
      </c>
      <c r="F442" s="3" t="s">
        <v>346</v>
      </c>
      <c r="J442" t="s">
        <v>2399</v>
      </c>
      <c r="L442" s="40"/>
      <c r="M442">
        <v>3.0864197530864197</v>
      </c>
      <c r="N442" t="s">
        <v>1371</v>
      </c>
      <c r="O442" t="str">
        <f t="shared" si="6"/>
        <v>{"type": "boat","name": "","tonnage": "10","owners": "","master": "","mariners_per_vessel": "","boys": "","fishermen_per_vessel": "3.08641975308642","notes": "Fishing only"}</v>
      </c>
    </row>
    <row r="443" spans="1:15" x14ac:dyDescent="0.25">
      <c r="A443">
        <v>442</v>
      </c>
      <c r="B443">
        <v>183</v>
      </c>
      <c r="C443" t="str">
        <f>VLOOKUP(B443,Places!A:E,5)</f>
        <v>Yarmouth</v>
      </c>
      <c r="D443" t="s">
        <v>812</v>
      </c>
      <c r="F443" s="3" t="s">
        <v>346</v>
      </c>
      <c r="J443" t="s">
        <v>2399</v>
      </c>
      <c r="L443" s="40"/>
      <c r="M443">
        <v>3.0864197530864197</v>
      </c>
      <c r="N443" t="s">
        <v>1371</v>
      </c>
      <c r="O443" t="str">
        <f t="shared" si="6"/>
        <v>{"type": "boat","name": "","tonnage": "10","owners": "","master": "","mariners_per_vessel": "","boys": "","fishermen_per_vessel": "3.08641975308642","notes": "Fishing only"}</v>
      </c>
    </row>
    <row r="444" spans="1:15" x14ac:dyDescent="0.25">
      <c r="A444">
        <v>443</v>
      </c>
      <c r="B444">
        <v>183</v>
      </c>
      <c r="C444" t="str">
        <f>VLOOKUP(B444,Places!A:E,5)</f>
        <v>Yarmouth</v>
      </c>
      <c r="D444" t="s">
        <v>812</v>
      </c>
      <c r="F444" s="3" t="s">
        <v>346</v>
      </c>
      <c r="J444" t="s">
        <v>2399</v>
      </c>
      <c r="L444" s="40"/>
      <c r="M444">
        <v>3.0864197530864197</v>
      </c>
      <c r="N444" t="s">
        <v>1371</v>
      </c>
      <c r="O444" t="str">
        <f t="shared" si="6"/>
        <v>{"type": "boat","name": "","tonnage": "10","owners": "","master": "","mariners_per_vessel": "","boys": "","fishermen_per_vessel": "3.08641975308642","notes": "Fishing only"}</v>
      </c>
    </row>
    <row r="445" spans="1:15" x14ac:dyDescent="0.25">
      <c r="A445">
        <v>444</v>
      </c>
      <c r="B445">
        <v>183</v>
      </c>
      <c r="C445" t="str">
        <f>VLOOKUP(B445,Places!A:E,5)</f>
        <v>Yarmouth</v>
      </c>
      <c r="D445" t="s">
        <v>812</v>
      </c>
      <c r="F445" s="3" t="s">
        <v>346</v>
      </c>
      <c r="J445" t="s">
        <v>2399</v>
      </c>
      <c r="L445" s="40"/>
      <c r="M445">
        <v>3.0864197530864197</v>
      </c>
      <c r="N445" t="s">
        <v>1371</v>
      </c>
      <c r="O445" t="str">
        <f t="shared" si="6"/>
        <v>{"type": "boat","name": "","tonnage": "10","owners": "","master": "","mariners_per_vessel": "","boys": "","fishermen_per_vessel": "3.08641975308642","notes": "Fishing only"}</v>
      </c>
    </row>
    <row r="446" spans="1:15" x14ac:dyDescent="0.25">
      <c r="A446">
        <v>445</v>
      </c>
      <c r="B446">
        <v>183</v>
      </c>
      <c r="C446" t="str">
        <f>VLOOKUP(B446,Places!A:E,5)</f>
        <v>Yarmouth</v>
      </c>
      <c r="D446" t="s">
        <v>812</v>
      </c>
      <c r="F446" s="3" t="s">
        <v>346</v>
      </c>
      <c r="J446" t="s">
        <v>2399</v>
      </c>
      <c r="L446" s="40"/>
      <c r="M446">
        <v>3.0864197530864197</v>
      </c>
      <c r="N446" t="s">
        <v>1371</v>
      </c>
      <c r="O446" t="str">
        <f t="shared" si="6"/>
        <v>{"type": "boat","name": "","tonnage": "10","owners": "","master": "","mariners_per_vessel": "","boys": "","fishermen_per_vessel": "3.08641975308642","notes": "Fishing only"}</v>
      </c>
    </row>
    <row r="447" spans="1:15" x14ac:dyDescent="0.25">
      <c r="A447">
        <v>446</v>
      </c>
      <c r="B447">
        <v>183</v>
      </c>
      <c r="C447" t="str">
        <f>VLOOKUP(B447,Places!A:E,5)</f>
        <v>Yarmouth</v>
      </c>
      <c r="D447" t="s">
        <v>812</v>
      </c>
      <c r="F447" s="3" t="s">
        <v>346</v>
      </c>
      <c r="J447" t="s">
        <v>2399</v>
      </c>
      <c r="L447" s="40"/>
      <c r="M447">
        <v>3.0864197530864197</v>
      </c>
      <c r="N447" t="s">
        <v>1371</v>
      </c>
      <c r="O447" t="str">
        <f t="shared" si="6"/>
        <v>{"type": "boat","name": "","tonnage": "10","owners": "","master": "","mariners_per_vessel": "","boys": "","fishermen_per_vessel": "3.08641975308642","notes": "Fishing only"}</v>
      </c>
    </row>
    <row r="448" spans="1:15" x14ac:dyDescent="0.25">
      <c r="A448">
        <v>447</v>
      </c>
      <c r="B448">
        <v>183</v>
      </c>
      <c r="C448" t="str">
        <f>VLOOKUP(B448,Places!A:E,5)</f>
        <v>Yarmouth</v>
      </c>
      <c r="D448" t="s">
        <v>812</v>
      </c>
      <c r="F448" s="3" t="s">
        <v>346</v>
      </c>
      <c r="J448" t="s">
        <v>2399</v>
      </c>
      <c r="L448" s="40"/>
      <c r="M448">
        <v>3.0864197530864197</v>
      </c>
      <c r="N448" t="s">
        <v>1371</v>
      </c>
      <c r="O448" t="str">
        <f t="shared" si="6"/>
        <v>{"type": "boat","name": "","tonnage": "10","owners": "","master": "","mariners_per_vessel": "","boys": "","fishermen_per_vessel": "3.08641975308642","notes": "Fishing only"}</v>
      </c>
    </row>
    <row r="449" spans="1:15" x14ac:dyDescent="0.25">
      <c r="A449">
        <v>448</v>
      </c>
      <c r="B449">
        <v>183</v>
      </c>
      <c r="C449" t="str">
        <f>VLOOKUP(B449,Places!A:E,5)</f>
        <v>Yarmouth</v>
      </c>
      <c r="D449" t="s">
        <v>812</v>
      </c>
      <c r="F449" s="3" t="s">
        <v>346</v>
      </c>
      <c r="J449" t="s">
        <v>2399</v>
      </c>
      <c r="L449" s="40"/>
      <c r="M449">
        <v>3.0864197530864197</v>
      </c>
      <c r="N449" t="s">
        <v>1371</v>
      </c>
      <c r="O449" t="str">
        <f t="shared" si="6"/>
        <v>{"type": "boat","name": "","tonnage": "10","owners": "","master": "","mariners_per_vessel": "","boys": "","fishermen_per_vessel": "3.08641975308642","notes": "Fishing only"}</v>
      </c>
    </row>
    <row r="450" spans="1:15" x14ac:dyDescent="0.25">
      <c r="A450">
        <v>449</v>
      </c>
      <c r="B450">
        <v>183</v>
      </c>
      <c r="C450" t="str">
        <f>VLOOKUP(B450,Places!A:E,5)</f>
        <v>Yarmouth</v>
      </c>
      <c r="D450" t="s">
        <v>812</v>
      </c>
      <c r="F450" s="3" t="s">
        <v>346</v>
      </c>
      <c r="J450" t="s">
        <v>2399</v>
      </c>
      <c r="L450" s="40"/>
      <c r="M450">
        <v>3.0864197530864197</v>
      </c>
      <c r="N450" t="s">
        <v>1371</v>
      </c>
      <c r="O450" t="str">
        <f t="shared" si="6"/>
        <v>{"type": "boat","name": "","tonnage": "10","owners": "","master": "","mariners_per_vessel": "","boys": "","fishermen_per_vessel": "3.08641975308642","notes": "Fishing only"}</v>
      </c>
    </row>
    <row r="451" spans="1:15" x14ac:dyDescent="0.25">
      <c r="A451">
        <v>450</v>
      </c>
      <c r="B451">
        <v>183</v>
      </c>
      <c r="C451" t="str">
        <f>VLOOKUP(B451,Places!A:E,5)</f>
        <v>Yarmouth</v>
      </c>
      <c r="D451" t="s">
        <v>812</v>
      </c>
      <c r="F451" s="3" t="s">
        <v>346</v>
      </c>
      <c r="J451" t="s">
        <v>2399</v>
      </c>
      <c r="L451" s="40"/>
      <c r="M451">
        <v>3.0864197530864197</v>
      </c>
      <c r="N451" t="s">
        <v>1371</v>
      </c>
      <c r="O451" t="str">
        <f t="shared" ref="O451:O514" si="7">_xlfn.CONCAT("{",_xlfn.CONCAT("""type"": """,D451,""","),_xlfn.CONCAT("""name"": """,E451,""","),_xlfn.CONCAT("""tonnage"": """,F451,""","),_xlfn.CONCAT("""owners"": """,G451,""","),_xlfn.CONCAT("""master"": """,H451,""","),_xlfn.CONCAT("""mariners_per_vessel"": """,J451,""","),_xlfn.CONCAT("""boys"": """,K451,""","),_xlfn.CONCAT("""fishermen_per_vessel"": """,M451,""","),_xlfn.CONCAT("""notes"": """,N451,""""),"}")</f>
        <v>{"type": "boat","name": "","tonnage": "10","owners": "","master": "","mariners_per_vessel": "","boys": "","fishermen_per_vessel": "3.08641975308642","notes": "Fishing only"}</v>
      </c>
    </row>
    <row r="452" spans="1:15" x14ac:dyDescent="0.25">
      <c r="A452">
        <v>451</v>
      </c>
      <c r="B452">
        <v>183</v>
      </c>
      <c r="C452" t="str">
        <f>VLOOKUP(B452,Places!A:E,5)</f>
        <v>Yarmouth</v>
      </c>
      <c r="D452" t="s">
        <v>812</v>
      </c>
      <c r="F452" s="3" t="s">
        <v>346</v>
      </c>
      <c r="J452" t="s">
        <v>2399</v>
      </c>
      <c r="L452" s="40"/>
      <c r="M452">
        <v>3.0864197530864197</v>
      </c>
      <c r="N452" t="s">
        <v>1371</v>
      </c>
      <c r="O452" t="str">
        <f t="shared" si="7"/>
        <v>{"type": "boat","name": "","tonnage": "10","owners": "","master": "","mariners_per_vessel": "","boys": "","fishermen_per_vessel": "3.08641975308642","notes": "Fishing only"}</v>
      </c>
    </row>
    <row r="453" spans="1:15" x14ac:dyDescent="0.25">
      <c r="A453">
        <v>452</v>
      </c>
      <c r="B453">
        <v>183</v>
      </c>
      <c r="C453" t="str">
        <f>VLOOKUP(B453,Places!A:E,5)</f>
        <v>Yarmouth</v>
      </c>
      <c r="D453" t="s">
        <v>812</v>
      </c>
      <c r="F453" s="3" t="s">
        <v>346</v>
      </c>
      <c r="J453" t="s">
        <v>2399</v>
      </c>
      <c r="L453" s="40"/>
      <c r="M453">
        <v>3.0864197530864197</v>
      </c>
      <c r="N453" t="s">
        <v>1371</v>
      </c>
      <c r="O453" t="str">
        <f t="shared" si="7"/>
        <v>{"type": "boat","name": "","tonnage": "10","owners": "","master": "","mariners_per_vessel": "","boys": "","fishermen_per_vessel": "3.08641975308642","notes": "Fishing only"}</v>
      </c>
    </row>
    <row r="454" spans="1:15" x14ac:dyDescent="0.25">
      <c r="A454">
        <v>453</v>
      </c>
      <c r="B454">
        <v>183</v>
      </c>
      <c r="C454" t="str">
        <f>VLOOKUP(B454,Places!A:E,5)</f>
        <v>Yarmouth</v>
      </c>
      <c r="D454" t="s">
        <v>812</v>
      </c>
      <c r="F454" s="3" t="s">
        <v>346</v>
      </c>
      <c r="J454" t="s">
        <v>2399</v>
      </c>
      <c r="L454" s="40"/>
      <c r="M454">
        <v>3.0864197530864197</v>
      </c>
      <c r="N454" t="s">
        <v>1371</v>
      </c>
      <c r="O454" t="str">
        <f t="shared" si="7"/>
        <v>{"type": "boat","name": "","tonnage": "10","owners": "","master": "","mariners_per_vessel": "","boys": "","fishermen_per_vessel": "3.08641975308642","notes": "Fishing only"}</v>
      </c>
    </row>
    <row r="455" spans="1:15" x14ac:dyDescent="0.25">
      <c r="A455">
        <v>454</v>
      </c>
      <c r="B455">
        <v>183</v>
      </c>
      <c r="C455" t="str">
        <f>VLOOKUP(B455,Places!A:E,5)</f>
        <v>Yarmouth</v>
      </c>
      <c r="D455" t="s">
        <v>812</v>
      </c>
      <c r="F455" s="3" t="s">
        <v>346</v>
      </c>
      <c r="J455" t="s">
        <v>2399</v>
      </c>
      <c r="L455" s="40"/>
      <c r="M455">
        <v>3.0864197530864197</v>
      </c>
      <c r="N455" t="s">
        <v>1371</v>
      </c>
      <c r="O455" t="str">
        <f t="shared" si="7"/>
        <v>{"type": "boat","name": "","tonnage": "10","owners": "","master": "","mariners_per_vessel": "","boys": "","fishermen_per_vessel": "3.08641975308642","notes": "Fishing only"}</v>
      </c>
    </row>
    <row r="456" spans="1:15" x14ac:dyDescent="0.25">
      <c r="A456">
        <v>455</v>
      </c>
      <c r="B456">
        <v>183</v>
      </c>
      <c r="C456" t="str">
        <f>VLOOKUP(B456,Places!A:E,5)</f>
        <v>Yarmouth</v>
      </c>
      <c r="D456" t="s">
        <v>812</v>
      </c>
      <c r="F456" s="3" t="s">
        <v>346</v>
      </c>
      <c r="J456" t="s">
        <v>2399</v>
      </c>
      <c r="L456" s="40"/>
      <c r="M456">
        <v>3.0864197530864197</v>
      </c>
      <c r="N456" t="s">
        <v>1371</v>
      </c>
      <c r="O456" t="str">
        <f t="shared" si="7"/>
        <v>{"type": "boat","name": "","tonnage": "10","owners": "","master": "","mariners_per_vessel": "","boys": "","fishermen_per_vessel": "3.08641975308642","notes": "Fishing only"}</v>
      </c>
    </row>
    <row r="457" spans="1:15" x14ac:dyDescent="0.25">
      <c r="A457">
        <v>456</v>
      </c>
      <c r="B457">
        <v>183</v>
      </c>
      <c r="C457" t="str">
        <f>VLOOKUP(B457,Places!A:E,5)</f>
        <v>Yarmouth</v>
      </c>
      <c r="D457" t="s">
        <v>812</v>
      </c>
      <c r="F457" s="3" t="s">
        <v>346</v>
      </c>
      <c r="J457" t="s">
        <v>2399</v>
      </c>
      <c r="L457" s="40"/>
      <c r="M457">
        <v>3.0864197530864197</v>
      </c>
      <c r="N457" t="s">
        <v>1371</v>
      </c>
      <c r="O457" t="str">
        <f t="shared" si="7"/>
        <v>{"type": "boat","name": "","tonnage": "10","owners": "","master": "","mariners_per_vessel": "","boys": "","fishermen_per_vessel": "3.08641975308642","notes": "Fishing only"}</v>
      </c>
    </row>
    <row r="458" spans="1:15" x14ac:dyDescent="0.25">
      <c r="A458">
        <v>457</v>
      </c>
      <c r="B458">
        <v>183</v>
      </c>
      <c r="C458" t="str">
        <f>VLOOKUP(B458,Places!A:E,5)</f>
        <v>Yarmouth</v>
      </c>
      <c r="D458" t="s">
        <v>812</v>
      </c>
      <c r="F458" s="3" t="s">
        <v>346</v>
      </c>
      <c r="J458" t="s">
        <v>2399</v>
      </c>
      <c r="L458" s="40"/>
      <c r="M458">
        <v>3.0864197530864197</v>
      </c>
      <c r="N458" t="s">
        <v>1371</v>
      </c>
      <c r="O458" t="str">
        <f t="shared" si="7"/>
        <v>{"type": "boat","name": "","tonnage": "10","owners": "","master": "","mariners_per_vessel": "","boys": "","fishermen_per_vessel": "3.08641975308642","notes": "Fishing only"}</v>
      </c>
    </row>
    <row r="459" spans="1:15" x14ac:dyDescent="0.25">
      <c r="A459">
        <v>458</v>
      </c>
      <c r="B459">
        <v>183</v>
      </c>
      <c r="C459" t="str">
        <f>VLOOKUP(B459,Places!A:E,5)</f>
        <v>Yarmouth</v>
      </c>
      <c r="D459" t="s">
        <v>812</v>
      </c>
      <c r="F459" s="3" t="s">
        <v>346</v>
      </c>
      <c r="J459" t="s">
        <v>2399</v>
      </c>
      <c r="L459" s="40"/>
      <c r="M459">
        <v>3.0864197530864197</v>
      </c>
      <c r="N459" t="s">
        <v>1371</v>
      </c>
      <c r="O459" t="str">
        <f t="shared" si="7"/>
        <v>{"type": "boat","name": "","tonnage": "10","owners": "","master": "","mariners_per_vessel": "","boys": "","fishermen_per_vessel": "3.08641975308642","notes": "Fishing only"}</v>
      </c>
    </row>
    <row r="460" spans="1:15" x14ac:dyDescent="0.25">
      <c r="A460">
        <v>459</v>
      </c>
      <c r="B460">
        <v>183</v>
      </c>
      <c r="C460" t="str">
        <f>VLOOKUP(B460,Places!A:E,5)</f>
        <v>Yarmouth</v>
      </c>
      <c r="D460" t="s">
        <v>812</v>
      </c>
      <c r="F460" s="3" t="s">
        <v>346</v>
      </c>
      <c r="J460" t="s">
        <v>2399</v>
      </c>
      <c r="L460" s="40"/>
      <c r="M460">
        <v>3.0864197530864197</v>
      </c>
      <c r="N460" t="s">
        <v>1371</v>
      </c>
      <c r="O460" t="str">
        <f t="shared" si="7"/>
        <v>{"type": "boat","name": "","tonnage": "10","owners": "","master": "","mariners_per_vessel": "","boys": "","fishermen_per_vessel": "3.08641975308642","notes": "Fishing only"}</v>
      </c>
    </row>
    <row r="461" spans="1:15" x14ac:dyDescent="0.25">
      <c r="A461">
        <v>460</v>
      </c>
      <c r="B461">
        <v>181</v>
      </c>
      <c r="C461" t="str">
        <f>VLOOKUP(B461,Places!A:E,5)</f>
        <v>Winterton-on-Sea</v>
      </c>
      <c r="D461" t="s">
        <v>812</v>
      </c>
      <c r="E461" t="s">
        <v>1372</v>
      </c>
      <c r="F461" s="3" t="s">
        <v>163</v>
      </c>
      <c r="G461" t="s">
        <v>1373</v>
      </c>
      <c r="I461" s="40">
        <v>6</v>
      </c>
      <c r="J461">
        <v>1</v>
      </c>
      <c r="L461" s="40">
        <v>8</v>
      </c>
      <c r="M461">
        <v>1.3333333333333333</v>
      </c>
      <c r="N461" t="s">
        <v>1379</v>
      </c>
      <c r="O461" t="str">
        <f t="shared" si="7"/>
        <v>{"type": "boat","name": "Edmond","tonnage": "4","owners": "Edmond Cobbes, gent","master": "","mariners_per_vessel": "1","boys": "","fishermen_per_vessel": "1.33333333333333","notes": "Herring fishing"}</v>
      </c>
    </row>
    <row r="462" spans="1:15" x14ac:dyDescent="0.25">
      <c r="A462">
        <v>461</v>
      </c>
      <c r="B462">
        <v>181</v>
      </c>
      <c r="C462" t="str">
        <f>VLOOKUP(B462,Places!A:E,5)</f>
        <v>Winterton-on-Sea</v>
      </c>
      <c r="D462" t="s">
        <v>812</v>
      </c>
      <c r="E462" t="s">
        <v>452</v>
      </c>
      <c r="F462" s="3" t="s">
        <v>163</v>
      </c>
      <c r="G462" t="s">
        <v>1373</v>
      </c>
      <c r="I462" s="40"/>
      <c r="J462">
        <v>1</v>
      </c>
      <c r="L462" s="40"/>
      <c r="M462">
        <v>1.3333333333333333</v>
      </c>
      <c r="N462" t="s">
        <v>1379</v>
      </c>
      <c r="O462" t="str">
        <f t="shared" si="7"/>
        <v>{"type": "boat","name": "Jhesus","tonnage": "4","owners": "Edmond Cobbes, gent","master": "","mariners_per_vessel": "1","boys": "","fishermen_per_vessel": "1.33333333333333","notes": "Herring fishing"}</v>
      </c>
    </row>
    <row r="463" spans="1:15" x14ac:dyDescent="0.25">
      <c r="A463">
        <v>462</v>
      </c>
      <c r="B463">
        <v>181</v>
      </c>
      <c r="C463" t="str">
        <f>VLOOKUP(B463,Places!A:E,5)</f>
        <v>Winterton-on-Sea</v>
      </c>
      <c r="D463" t="s">
        <v>812</v>
      </c>
      <c r="E463" t="s">
        <v>1065</v>
      </c>
      <c r="F463" s="3" t="s">
        <v>404</v>
      </c>
      <c r="G463" t="s">
        <v>1374</v>
      </c>
      <c r="I463" s="40"/>
      <c r="J463">
        <v>1</v>
      </c>
      <c r="L463" s="40"/>
      <c r="M463">
        <v>1.3333333333333333</v>
      </c>
      <c r="N463" t="s">
        <v>1379</v>
      </c>
      <c r="O463" t="str">
        <f t="shared" si="7"/>
        <v>{"type": "boat","name": "Margaret","tonnage": "5","owners": "Thomas Hyghton","master": "","mariners_per_vessel": "1","boys": "","fishermen_per_vessel": "1.33333333333333","notes": "Herring fishing"}</v>
      </c>
    </row>
    <row r="464" spans="1:15" x14ac:dyDescent="0.25">
      <c r="A464">
        <v>463</v>
      </c>
      <c r="B464">
        <v>181</v>
      </c>
      <c r="C464" t="str">
        <f>VLOOKUP(B464,Places!A:E,5)</f>
        <v>Winterton-on-Sea</v>
      </c>
      <c r="D464" t="s">
        <v>812</v>
      </c>
      <c r="E464" t="s">
        <v>1375</v>
      </c>
      <c r="F464" s="3" t="s">
        <v>163</v>
      </c>
      <c r="G464" t="s">
        <v>1376</v>
      </c>
      <c r="I464" s="40"/>
      <c r="J464">
        <v>1</v>
      </c>
      <c r="L464" s="40"/>
      <c r="M464">
        <v>1.3333333333333333</v>
      </c>
      <c r="N464" t="s">
        <v>1379</v>
      </c>
      <c r="O464" t="str">
        <f t="shared" si="7"/>
        <v>{"type": "boat","name": "Fortune","tonnage": "4","owners": "William Johnson","master": "","mariners_per_vessel": "1","boys": "","fishermen_per_vessel": "1.33333333333333","notes": "Herring fishing"}</v>
      </c>
    </row>
    <row r="465" spans="1:15" x14ac:dyDescent="0.25">
      <c r="A465">
        <v>464</v>
      </c>
      <c r="B465">
        <v>181</v>
      </c>
      <c r="C465" t="str">
        <f>VLOOKUP(B465,Places!A:E,5)</f>
        <v>Winterton-on-Sea</v>
      </c>
      <c r="D465" t="s">
        <v>812</v>
      </c>
      <c r="E465" t="s">
        <v>166</v>
      </c>
      <c r="F465" s="3" t="s">
        <v>163</v>
      </c>
      <c r="G465" t="s">
        <v>1377</v>
      </c>
      <c r="I465" s="40"/>
      <c r="J465">
        <v>1</v>
      </c>
      <c r="L465" s="40"/>
      <c r="M465">
        <v>1.3333333333333333</v>
      </c>
      <c r="N465" t="s">
        <v>1379</v>
      </c>
      <c r="O465" t="str">
        <f t="shared" si="7"/>
        <v>{"type": "boat","name": "John","tonnage": "4","owners": "William Swanton","master": "","mariners_per_vessel": "1","boys": "","fishermen_per_vessel": "1.33333333333333","notes": "Herring fishing"}</v>
      </c>
    </row>
    <row r="466" spans="1:15" x14ac:dyDescent="0.25">
      <c r="A466">
        <v>465</v>
      </c>
      <c r="B466">
        <v>181</v>
      </c>
      <c r="C466" t="str">
        <f>VLOOKUP(B466,Places!A:E,5)</f>
        <v>Winterton-on-Sea</v>
      </c>
      <c r="D466" t="s">
        <v>812</v>
      </c>
      <c r="E466" t="s">
        <v>166</v>
      </c>
      <c r="F466" s="3" t="s">
        <v>163</v>
      </c>
      <c r="G466" t="s">
        <v>1378</v>
      </c>
      <c r="I466" s="40"/>
      <c r="J466">
        <v>1</v>
      </c>
      <c r="L466" s="40"/>
      <c r="M466">
        <v>1.3333333333333333</v>
      </c>
      <c r="N466" t="s">
        <v>1379</v>
      </c>
      <c r="O466" t="str">
        <f t="shared" si="7"/>
        <v>{"type": "boat","name": "John","tonnage": "4","owners": "John Woodes","master": "","mariners_per_vessel": "1","boys": "","fishermen_per_vessel": "1.33333333333333","notes": "Herring fishing"}</v>
      </c>
    </row>
    <row r="467" spans="1:15" x14ac:dyDescent="0.25">
      <c r="A467">
        <v>466</v>
      </c>
      <c r="B467">
        <v>178</v>
      </c>
      <c r="C467" t="str">
        <f>VLOOKUP(B467,Places!A:E,5)</f>
        <v>Waxham</v>
      </c>
      <c r="D467" t="s">
        <v>1381</v>
      </c>
      <c r="E467" t="s">
        <v>751</v>
      </c>
      <c r="F467" s="3" t="s">
        <v>160</v>
      </c>
      <c r="G467" t="s">
        <v>1382</v>
      </c>
      <c r="I467" s="40">
        <v>4</v>
      </c>
      <c r="J467">
        <v>2</v>
      </c>
      <c r="L467" s="40">
        <v>9</v>
      </c>
      <c r="M467">
        <v>4.5</v>
      </c>
      <c r="N467" t="s">
        <v>1379</v>
      </c>
      <c r="O467" t="str">
        <f t="shared" si="7"/>
        <v>{"type": "vessel","name": "Rose","tonnage": "6","owners": "Sir Thomas Woodhouse, William Sayer, Thomas Tailour","master": "","mariners_per_vessel": "2","boys": "","fishermen_per_vessel": "4.5","notes": "Herring fishing"}</v>
      </c>
    </row>
    <row r="468" spans="1:15" x14ac:dyDescent="0.25">
      <c r="A468">
        <v>467</v>
      </c>
      <c r="B468">
        <v>178</v>
      </c>
      <c r="C468" t="str">
        <f>VLOOKUP(B468,Places!A:E,5)</f>
        <v>Waxham</v>
      </c>
      <c r="D468" t="s">
        <v>1381</v>
      </c>
      <c r="E468" t="s">
        <v>192</v>
      </c>
      <c r="F468" s="3" t="s">
        <v>163</v>
      </c>
      <c r="G468" t="s">
        <v>1383</v>
      </c>
      <c r="I468" s="40"/>
      <c r="J468">
        <v>2</v>
      </c>
      <c r="L468" s="40"/>
      <c r="M468">
        <v>4.5</v>
      </c>
      <c r="N468" t="s">
        <v>1379</v>
      </c>
      <c r="O468" t="str">
        <f t="shared" si="7"/>
        <v>{"type": "vessel","name": "William","tonnage": "4","owners": "Sir Thomas Woodhouse, Robert Rottour","master": "","mariners_per_vessel": "2","boys": "","fishermen_per_vessel": "4.5","notes": "Herring fishing"}</v>
      </c>
    </row>
    <row r="469" spans="1:15" x14ac:dyDescent="0.25">
      <c r="A469">
        <v>468</v>
      </c>
      <c r="B469">
        <v>179</v>
      </c>
      <c r="C469" t="str">
        <f>VLOOKUP(B469,Places!A:E,5)</f>
        <v>Palling</v>
      </c>
      <c r="D469" t="s">
        <v>812</v>
      </c>
      <c r="E469" t="s">
        <v>686</v>
      </c>
      <c r="F469" s="3" t="s">
        <v>403</v>
      </c>
      <c r="G469" t="s">
        <v>1384</v>
      </c>
      <c r="I469">
        <v>2</v>
      </c>
      <c r="J469">
        <v>2</v>
      </c>
      <c r="L469">
        <v>3</v>
      </c>
      <c r="M469">
        <v>3</v>
      </c>
      <c r="N469" t="s">
        <v>1379</v>
      </c>
      <c r="O469" t="str">
        <f t="shared" si="7"/>
        <v>{"type": "boat","name": "Anne","tonnage": "3","owners": "Sir Thomas Woodhouse, Paul Norman","master": "","mariners_per_vessel": "2","boys": "","fishermen_per_vessel": "3","notes": "Herring fishing"}</v>
      </c>
    </row>
    <row r="470" spans="1:15" x14ac:dyDescent="0.25">
      <c r="A470">
        <v>469</v>
      </c>
      <c r="B470">
        <v>180</v>
      </c>
      <c r="C470" t="str">
        <f>VLOOKUP(B470,Places!A:E,5)</f>
        <v>Eccles-on-Sea</v>
      </c>
      <c r="D470" t="s">
        <v>812</v>
      </c>
      <c r="E470" t="s">
        <v>192</v>
      </c>
      <c r="F470" s="3" t="s">
        <v>163</v>
      </c>
      <c r="G470" t="s">
        <v>1385</v>
      </c>
      <c r="I470">
        <v>3</v>
      </c>
      <c r="J470">
        <v>3</v>
      </c>
      <c r="L470">
        <v>3</v>
      </c>
      <c r="M470">
        <v>3</v>
      </c>
      <c r="N470" t="s">
        <v>1379</v>
      </c>
      <c r="O470" t="str">
        <f t="shared" si="7"/>
        <v>{"type": "boat","name": "William","tonnage": "4","owners": "Oliver Gardiner","master": "","mariners_per_vessel": "3","boys": "","fishermen_per_vessel": "3","notes": "Herring fishing"}</v>
      </c>
    </row>
    <row r="471" spans="1:15" x14ac:dyDescent="0.25">
      <c r="A471">
        <v>470</v>
      </c>
      <c r="B471">
        <v>177</v>
      </c>
      <c r="C471" t="str">
        <f>VLOOKUP(B471,Places!A:E,5)</f>
        <v>Happisburgh</v>
      </c>
      <c r="D471" t="s">
        <v>714</v>
      </c>
      <c r="F471" s="3" t="s">
        <v>387</v>
      </c>
      <c r="G471" t="s">
        <v>1386</v>
      </c>
      <c r="J471" t="s">
        <v>2399</v>
      </c>
      <c r="M471" t="s">
        <v>2399</v>
      </c>
      <c r="N471" t="s">
        <v>1379</v>
      </c>
      <c r="O471" t="str">
        <f t="shared" si="7"/>
        <v>{"type": "cock","name": "","tonnage": "2","owners": "John Harrison","master": "","mariners_per_vessel": "","boys": "","fishermen_per_vessel": "","notes": "Herring fishing"}</v>
      </c>
    </row>
    <row r="472" spans="1:15" x14ac:dyDescent="0.25">
      <c r="A472">
        <v>471</v>
      </c>
      <c r="B472">
        <v>177</v>
      </c>
      <c r="C472" t="str">
        <f>VLOOKUP(B472,Places!A:E,5)</f>
        <v>Happisburgh</v>
      </c>
      <c r="D472" t="s">
        <v>714</v>
      </c>
      <c r="F472" s="3" t="s">
        <v>387</v>
      </c>
      <c r="G472" t="s">
        <v>1387</v>
      </c>
      <c r="J472" t="s">
        <v>2399</v>
      </c>
      <c r="M472" t="s">
        <v>2399</v>
      </c>
      <c r="N472" t="s">
        <v>1379</v>
      </c>
      <c r="O472" t="str">
        <f t="shared" si="7"/>
        <v>{"type": "cock","name": "","tonnage": "2","owners": "John Turcock","master": "","mariners_per_vessel": "","boys": "","fishermen_per_vessel": "","notes": "Herring fishing"}</v>
      </c>
    </row>
    <row r="473" spans="1:15" x14ac:dyDescent="0.25">
      <c r="A473">
        <v>472</v>
      </c>
      <c r="B473">
        <v>176</v>
      </c>
      <c r="C473" t="str">
        <f>VLOOKUP(B473,Places!A:E,5)</f>
        <v>Broomholm</v>
      </c>
      <c r="D473" t="s">
        <v>812</v>
      </c>
      <c r="F473" s="3" t="s">
        <v>387</v>
      </c>
      <c r="G473" t="s">
        <v>1388</v>
      </c>
      <c r="J473" t="s">
        <v>2399</v>
      </c>
      <c r="M473" t="s">
        <v>2399</v>
      </c>
      <c r="N473" t="s">
        <v>1389</v>
      </c>
      <c r="O473" t="str">
        <f t="shared" si="7"/>
        <v>{"type": "boat","name": "","tonnage": "2","owners": "Thomas Allyen","master": "","mariners_per_vessel": "","boys": "","fishermen_per_vessel": "","notes": "Ferrying corn"}</v>
      </c>
    </row>
    <row r="474" spans="1:15" x14ac:dyDescent="0.25">
      <c r="A474">
        <v>473</v>
      </c>
      <c r="B474">
        <v>175</v>
      </c>
      <c r="C474" t="str">
        <f>VLOOKUP(B474,Places!A:E,5)</f>
        <v>Mundesley</v>
      </c>
      <c r="D474" t="s">
        <v>812</v>
      </c>
      <c r="F474" s="3" t="s">
        <v>387</v>
      </c>
      <c r="G474" t="s">
        <v>1391</v>
      </c>
      <c r="J474" t="s">
        <v>2399</v>
      </c>
      <c r="M474" t="s">
        <v>2399</v>
      </c>
      <c r="N474" t="s">
        <v>1390</v>
      </c>
      <c r="O474" t="str">
        <f t="shared" si="7"/>
        <v>{"type": "boat","name": "","tonnage": "2","owners": "Thomas Doodes","master": "","mariners_per_vessel": "","boys": "","fishermen_per_vessel": "","notes": "Mackerel, Herring, Whiting, Spurling"}</v>
      </c>
    </row>
    <row r="475" spans="1:15" x14ac:dyDescent="0.25">
      <c r="A475">
        <v>474</v>
      </c>
      <c r="B475">
        <v>175</v>
      </c>
      <c r="C475" t="str">
        <f>VLOOKUP(B475,Places!A:E,5)</f>
        <v>Mundesley</v>
      </c>
      <c r="D475" t="s">
        <v>812</v>
      </c>
      <c r="F475" s="3" t="s">
        <v>355</v>
      </c>
      <c r="G475" t="s">
        <v>1391</v>
      </c>
      <c r="J475" t="s">
        <v>2399</v>
      </c>
      <c r="M475" t="s">
        <v>2399</v>
      </c>
      <c r="N475" t="s">
        <v>1390</v>
      </c>
      <c r="O475" t="str">
        <f t="shared" si="7"/>
        <v>{"type": "boat","name": "","tonnage": "1","owners": "Thomas Doodes","master": "","mariners_per_vessel": "","boys": "","fishermen_per_vessel": "","notes": "Mackerel, Herring, Whiting, Spurling"}</v>
      </c>
    </row>
    <row r="476" spans="1:15" x14ac:dyDescent="0.25">
      <c r="A476">
        <v>475</v>
      </c>
      <c r="B476">
        <v>175</v>
      </c>
      <c r="C476" t="str">
        <f>VLOOKUP(B476,Places!A:E,5)</f>
        <v>Mundesley</v>
      </c>
      <c r="D476" t="s">
        <v>812</v>
      </c>
      <c r="F476" s="3" t="s">
        <v>355</v>
      </c>
      <c r="G476" t="s">
        <v>1392</v>
      </c>
      <c r="J476" t="s">
        <v>2399</v>
      </c>
      <c r="M476" t="s">
        <v>2399</v>
      </c>
      <c r="N476" t="s">
        <v>1390</v>
      </c>
      <c r="O476" t="str">
        <f t="shared" si="7"/>
        <v>{"type": "boat","name": "","tonnage": "1","owners": "John Taylour","master": "","mariners_per_vessel": "","boys": "","fishermen_per_vessel": "","notes": "Mackerel, Herring, Whiting, Spurling"}</v>
      </c>
    </row>
    <row r="477" spans="1:15" x14ac:dyDescent="0.25">
      <c r="A477">
        <v>476</v>
      </c>
      <c r="B477">
        <v>170</v>
      </c>
      <c r="C477" t="str">
        <f>VLOOKUP(B477,Places!A:E,5)</f>
        <v>Cley next the Sea</v>
      </c>
      <c r="D477" t="s">
        <v>802</v>
      </c>
      <c r="E477" t="s">
        <v>131</v>
      </c>
      <c r="F477" s="3" t="s">
        <v>88</v>
      </c>
      <c r="G477" t="s">
        <v>1394</v>
      </c>
      <c r="I477" s="40">
        <v>35</v>
      </c>
      <c r="J477">
        <v>1.5217391304347827</v>
      </c>
      <c r="L477" s="40">
        <v>25</v>
      </c>
      <c r="M477">
        <v>1.0869565217391304</v>
      </c>
      <c r="N477" t="s">
        <v>1334</v>
      </c>
      <c r="O477" t="str">
        <f t="shared" si="7"/>
        <v>{"type": "ship","name": "Mary","tonnage": "50","owners": "Robert Roper, Richard Astle","master": "","mariners_per_vessel": "1.52173913043478","boys": "","fishermen_per_vessel": "1.08695652173913","notes": "Serves Iceland only"}</v>
      </c>
    </row>
    <row r="478" spans="1:15" x14ac:dyDescent="0.25">
      <c r="A478">
        <v>477</v>
      </c>
      <c r="B478">
        <v>170</v>
      </c>
      <c r="C478" t="str">
        <f>VLOOKUP(B478,Places!A:E,5)</f>
        <v>Cley next the Sea</v>
      </c>
      <c r="D478" t="s">
        <v>802</v>
      </c>
      <c r="E478" t="s">
        <v>205</v>
      </c>
      <c r="F478" s="3" t="s">
        <v>1331</v>
      </c>
      <c r="G478" t="s">
        <v>1395</v>
      </c>
      <c r="I478" s="40"/>
      <c r="J478">
        <v>1.5217391304347827</v>
      </c>
      <c r="L478" s="40"/>
      <c r="M478">
        <v>1.0869565217391304</v>
      </c>
      <c r="N478" t="s">
        <v>1334</v>
      </c>
      <c r="O478" t="str">
        <f t="shared" si="7"/>
        <v>{"type": "ship","name": "Thomas","tonnage": "70","owners": "Giles Symonds","master": "","mariners_per_vessel": "1.52173913043478","boys": "","fishermen_per_vessel": "1.08695652173913","notes": "Serves Iceland only"}</v>
      </c>
    </row>
    <row r="479" spans="1:15" x14ac:dyDescent="0.25">
      <c r="A479">
        <v>478</v>
      </c>
      <c r="B479">
        <v>170</v>
      </c>
      <c r="C479" t="str">
        <f>VLOOKUP(B479,Places!A:E,5)</f>
        <v>Cley next the Sea</v>
      </c>
      <c r="D479" t="s">
        <v>802</v>
      </c>
      <c r="E479" t="s">
        <v>468</v>
      </c>
      <c r="F479" s="3" t="s">
        <v>487</v>
      </c>
      <c r="G479" t="s">
        <v>1396</v>
      </c>
      <c r="I479" s="40"/>
      <c r="J479">
        <v>1.5217391304347827</v>
      </c>
      <c r="L479" s="40"/>
      <c r="M479">
        <v>1.0869565217391304</v>
      </c>
      <c r="N479" t="s">
        <v>1334</v>
      </c>
      <c r="O479" t="str">
        <f t="shared" si="7"/>
        <v>{"type": "ship","name": "Andrew","tonnage": "55","owners": "Andrew Michelson","master": "","mariners_per_vessel": "1.52173913043478","boys": "","fishermen_per_vessel": "1.08695652173913","notes": "Serves Iceland only"}</v>
      </c>
    </row>
    <row r="480" spans="1:15" x14ac:dyDescent="0.25">
      <c r="A480">
        <v>479</v>
      </c>
      <c r="B480">
        <v>170</v>
      </c>
      <c r="C480" t="str">
        <f>VLOOKUP(B480,Places!A:E,5)</f>
        <v>Cley next the Sea</v>
      </c>
      <c r="D480" t="s">
        <v>802</v>
      </c>
      <c r="E480" t="s">
        <v>166</v>
      </c>
      <c r="F480" s="3" t="s">
        <v>1125</v>
      </c>
      <c r="G480" t="s">
        <v>1396</v>
      </c>
      <c r="I480" s="40"/>
      <c r="J480">
        <v>1.5217391304347827</v>
      </c>
      <c r="L480" s="40"/>
      <c r="M480">
        <v>1.0869565217391304</v>
      </c>
      <c r="N480" t="s">
        <v>1334</v>
      </c>
      <c r="O480" t="str">
        <f t="shared" si="7"/>
        <v>{"type": "ship","name": "John","tonnage": "60","owners": "Andrew Michelson","master": "","mariners_per_vessel": "1.52173913043478","boys": "","fishermen_per_vessel": "1.08695652173913","notes": "Serves Iceland only"}</v>
      </c>
    </row>
    <row r="481" spans="1:15" x14ac:dyDescent="0.25">
      <c r="A481">
        <v>480</v>
      </c>
      <c r="B481">
        <v>170</v>
      </c>
      <c r="C481" t="str">
        <f>VLOOKUP(B481,Places!A:E,5)</f>
        <v>Cley next the Sea</v>
      </c>
      <c r="D481" t="s">
        <v>802</v>
      </c>
      <c r="E481" t="s">
        <v>1397</v>
      </c>
      <c r="F481" s="3" t="s">
        <v>359</v>
      </c>
      <c r="G481" t="s">
        <v>1398</v>
      </c>
      <c r="I481" s="40"/>
      <c r="J481">
        <v>1.5217391304347827</v>
      </c>
      <c r="L481" s="40"/>
      <c r="M481">
        <v>1.0869565217391304</v>
      </c>
      <c r="N481" t="s">
        <v>1334</v>
      </c>
      <c r="O481" t="str">
        <f t="shared" si="7"/>
        <v>{"type": "ship","name": "Megge","tonnage": "80","owners": "Robert Taylor, John Rooke","master": "","mariners_per_vessel": "1.52173913043478","boys": "","fishermen_per_vessel": "1.08695652173913","notes": "Serves Iceland only"}</v>
      </c>
    </row>
    <row r="482" spans="1:15" x14ac:dyDescent="0.25">
      <c r="A482">
        <v>481</v>
      </c>
      <c r="B482">
        <v>170</v>
      </c>
      <c r="C482" t="str">
        <f>VLOOKUP(B482,Places!A:E,5)</f>
        <v>Cley next the Sea</v>
      </c>
      <c r="D482" t="s">
        <v>802</v>
      </c>
      <c r="E482" t="s">
        <v>159</v>
      </c>
      <c r="F482" s="3" t="s">
        <v>88</v>
      </c>
      <c r="G482" t="s">
        <v>1399</v>
      </c>
      <c r="I482" s="40"/>
      <c r="J482">
        <v>1.5217391304347827</v>
      </c>
      <c r="L482" s="40"/>
      <c r="M482">
        <v>1.0869565217391304</v>
      </c>
      <c r="N482" t="s">
        <v>1334</v>
      </c>
      <c r="O482" t="str">
        <f t="shared" si="7"/>
        <v>{"type": "ship","name": "Peter","tonnage": "50","owners": "John Rooke","master": "","mariners_per_vessel": "1.52173913043478","boys": "","fishermen_per_vessel": "1.08695652173913","notes": "Serves Iceland only"}</v>
      </c>
    </row>
    <row r="483" spans="1:15" x14ac:dyDescent="0.25">
      <c r="A483">
        <v>482</v>
      </c>
      <c r="B483">
        <v>170</v>
      </c>
      <c r="C483" t="str">
        <f>VLOOKUP(B483,Places!A:E,5)</f>
        <v>Cley next the Sea</v>
      </c>
      <c r="D483" t="s">
        <v>802</v>
      </c>
      <c r="E483" t="s">
        <v>1400</v>
      </c>
      <c r="F483" s="3" t="s">
        <v>1063</v>
      </c>
      <c r="G483" t="s">
        <v>1401</v>
      </c>
      <c r="I483" s="40"/>
      <c r="J483">
        <v>1.5217391304347827</v>
      </c>
      <c r="L483" s="40"/>
      <c r="M483">
        <v>1.0869565217391304</v>
      </c>
      <c r="N483" t="s">
        <v>1334</v>
      </c>
      <c r="O483" t="str">
        <f t="shared" si="7"/>
        <v>{"type": "ship","name": "Mary Grace","tonnage": "100","owners": "John Dobbe, Thomas Deye","master": "","mariners_per_vessel": "1.52173913043478","boys": "","fishermen_per_vessel": "1.08695652173913","notes": "Serves Iceland only"}</v>
      </c>
    </row>
    <row r="484" spans="1:15" x14ac:dyDescent="0.25">
      <c r="A484">
        <v>483</v>
      </c>
      <c r="B484">
        <v>170</v>
      </c>
      <c r="C484" t="str">
        <f>VLOOKUP(B484,Places!A:E,5)</f>
        <v>Cley next the Sea</v>
      </c>
      <c r="D484" t="s">
        <v>802</v>
      </c>
      <c r="E484" t="s">
        <v>1400</v>
      </c>
      <c r="F484" s="3" t="s">
        <v>359</v>
      </c>
      <c r="G484" t="s">
        <v>1402</v>
      </c>
      <c r="I484" s="40"/>
      <c r="J484">
        <v>1.5217391304347827</v>
      </c>
      <c r="L484" s="40"/>
      <c r="M484">
        <v>1.0869565217391304</v>
      </c>
      <c r="N484" t="s">
        <v>1334</v>
      </c>
      <c r="O484" t="str">
        <f t="shared" si="7"/>
        <v>{"type": "ship","name": "Mary Grace","tonnage": "80","owners": "Richard Wilkinson","master": "","mariners_per_vessel": "1.52173913043478","boys": "","fishermen_per_vessel": "1.08695652173913","notes": "Serves Iceland only"}</v>
      </c>
    </row>
    <row r="485" spans="1:15" x14ac:dyDescent="0.25">
      <c r="A485">
        <v>484</v>
      </c>
      <c r="B485">
        <v>170</v>
      </c>
      <c r="C485" t="str">
        <f>VLOOKUP(B485,Places!A:E,5)</f>
        <v>Cley next the Sea</v>
      </c>
      <c r="D485" t="s">
        <v>802</v>
      </c>
      <c r="E485" t="s">
        <v>213</v>
      </c>
      <c r="F485" s="3" t="s">
        <v>1125</v>
      </c>
      <c r="G485" t="s">
        <v>1403</v>
      </c>
      <c r="I485" s="40"/>
      <c r="J485">
        <v>1.5217391304347827</v>
      </c>
      <c r="L485" s="40"/>
      <c r="M485">
        <v>1.0869565217391304</v>
      </c>
      <c r="N485" t="s">
        <v>1334</v>
      </c>
      <c r="O485" t="str">
        <f t="shared" si="7"/>
        <v>{"type": "ship","name": "Leonard","tonnage": "60","owners": "Richard Byshoppe","master": "","mariners_per_vessel": "1.52173913043478","boys": "","fishermen_per_vessel": "1.08695652173913","notes": "Serves Iceland only"}</v>
      </c>
    </row>
    <row r="486" spans="1:15" x14ac:dyDescent="0.25">
      <c r="A486">
        <v>485</v>
      </c>
      <c r="B486">
        <v>170</v>
      </c>
      <c r="C486" t="str">
        <f>VLOOKUP(B486,Places!A:E,5)</f>
        <v>Cley next the Sea</v>
      </c>
      <c r="D486" t="s">
        <v>802</v>
      </c>
      <c r="E486" t="s">
        <v>159</v>
      </c>
      <c r="F486" s="3" t="s">
        <v>117</v>
      </c>
      <c r="G486" t="s">
        <v>1404</v>
      </c>
      <c r="I486" s="40"/>
      <c r="J486">
        <v>1.5217391304347827</v>
      </c>
      <c r="L486" s="40"/>
      <c r="M486">
        <v>1.0869565217391304</v>
      </c>
      <c r="N486" t="s">
        <v>1418</v>
      </c>
      <c r="O486" t="str">
        <f t="shared" si="7"/>
        <v>{"type": "ship","name": "Peter","tonnage": "14","owners": "John Webster sen","master": "","mariners_per_vessel": "1.52173913043478","boys": "","fishermen_per_vessel": "1.08695652173913","notes": "Herring Fair, carrying corn coastal northwards, and coal"}</v>
      </c>
    </row>
    <row r="487" spans="1:15" x14ac:dyDescent="0.25">
      <c r="A487">
        <v>486</v>
      </c>
      <c r="B487">
        <v>170</v>
      </c>
      <c r="C487" t="str">
        <f>VLOOKUP(B487,Places!A:E,5)</f>
        <v>Cley next the Sea</v>
      </c>
      <c r="D487" t="s">
        <v>802</v>
      </c>
      <c r="E487" t="s">
        <v>188</v>
      </c>
      <c r="F487" s="3" t="s">
        <v>379</v>
      </c>
      <c r="G487" t="s">
        <v>1404</v>
      </c>
      <c r="I487" s="40"/>
      <c r="J487">
        <v>1.5217391304347827</v>
      </c>
      <c r="L487" s="40"/>
      <c r="M487">
        <v>1.0869565217391304</v>
      </c>
      <c r="N487" t="s">
        <v>1418</v>
      </c>
      <c r="O487" t="str">
        <f t="shared" si="7"/>
        <v>{"type": "ship","name": "George","tonnage": "16","owners": "John Webster sen","master": "","mariners_per_vessel": "1.52173913043478","boys": "","fishermen_per_vessel": "1.08695652173913","notes": "Herring Fair, carrying corn coastal northwards, and coal"}</v>
      </c>
    </row>
    <row r="488" spans="1:15" x14ac:dyDescent="0.25">
      <c r="A488">
        <v>487</v>
      </c>
      <c r="B488">
        <v>170</v>
      </c>
      <c r="C488" t="str">
        <f>VLOOKUP(B488,Places!A:E,5)</f>
        <v>Cley next the Sea</v>
      </c>
      <c r="D488" t="s">
        <v>802</v>
      </c>
      <c r="F488" s="3" t="s">
        <v>160</v>
      </c>
      <c r="G488" t="s">
        <v>1405</v>
      </c>
      <c r="I488" s="40"/>
      <c r="J488">
        <v>1.5217391304347827</v>
      </c>
      <c r="L488" s="40"/>
      <c r="M488">
        <v>1.0869565217391304</v>
      </c>
      <c r="N488" t="s">
        <v>1418</v>
      </c>
      <c r="O488" t="str">
        <f t="shared" si="7"/>
        <v>{"type": "ship","name": "","tonnage": "6","owners": "John Webster jun","master": "","mariners_per_vessel": "1.52173913043478","boys": "","fishermen_per_vessel": "1.08695652173913","notes": "Herring Fair, carrying corn coastal northwards, and coal"}</v>
      </c>
    </row>
    <row r="489" spans="1:15" x14ac:dyDescent="0.25">
      <c r="A489">
        <v>488</v>
      </c>
      <c r="B489">
        <v>170</v>
      </c>
      <c r="C489" t="str">
        <f>VLOOKUP(B489,Places!A:E,5)</f>
        <v>Cley next the Sea</v>
      </c>
      <c r="D489" t="s">
        <v>802</v>
      </c>
      <c r="E489" t="s">
        <v>1407</v>
      </c>
      <c r="F489" s="3" t="s">
        <v>107</v>
      </c>
      <c r="G489" t="s">
        <v>1406</v>
      </c>
      <c r="I489" s="40"/>
      <c r="J489">
        <v>1.5217391304347827</v>
      </c>
      <c r="L489" s="40"/>
      <c r="M489">
        <v>1.0869565217391304</v>
      </c>
      <c r="N489" t="s">
        <v>1418</v>
      </c>
      <c r="O489" t="str">
        <f t="shared" si="7"/>
        <v>{"type": "ship","name": "Kate","tonnage": "20","owners": "John Springolde","master": "","mariners_per_vessel": "1.52173913043478","boys": "","fishermen_per_vessel": "1.08695652173913","notes": "Herring Fair, carrying corn coastal northwards, and coal"}</v>
      </c>
    </row>
    <row r="490" spans="1:15" x14ac:dyDescent="0.25">
      <c r="A490">
        <v>489</v>
      </c>
      <c r="B490">
        <v>170</v>
      </c>
      <c r="C490" t="str">
        <f>VLOOKUP(B490,Places!A:E,5)</f>
        <v>Cley next the Sea</v>
      </c>
      <c r="D490" t="s">
        <v>802</v>
      </c>
      <c r="F490" s="3" t="s">
        <v>96</v>
      </c>
      <c r="G490" t="s">
        <v>1408</v>
      </c>
      <c r="I490" s="40"/>
      <c r="J490">
        <v>1.5217391304347827</v>
      </c>
      <c r="L490" s="40"/>
      <c r="M490">
        <v>1.0869565217391304</v>
      </c>
      <c r="N490" t="s">
        <v>1418</v>
      </c>
      <c r="O490" t="str">
        <f t="shared" si="7"/>
        <v>{"type": "ship","name": "","tonnage": "30","owners": "Henry Shilling","master": "","mariners_per_vessel": "1.52173913043478","boys": "","fishermen_per_vessel": "1.08695652173913","notes": "Herring Fair, carrying corn coastal northwards, and coal"}</v>
      </c>
    </row>
    <row r="491" spans="1:15" x14ac:dyDescent="0.25">
      <c r="A491">
        <v>490</v>
      </c>
      <c r="B491">
        <v>170</v>
      </c>
      <c r="C491" t="str">
        <f>VLOOKUP(B491,Places!A:E,5)</f>
        <v>Cley next the Sea</v>
      </c>
      <c r="D491" t="s">
        <v>802</v>
      </c>
      <c r="E491" t="s">
        <v>688</v>
      </c>
      <c r="F491" s="3" t="s">
        <v>346</v>
      </c>
      <c r="G491" t="s">
        <v>1409</v>
      </c>
      <c r="I491" s="40"/>
      <c r="J491">
        <v>1.5217391304347827</v>
      </c>
      <c r="L491" s="40"/>
      <c r="M491">
        <v>1.0869565217391304</v>
      </c>
      <c r="N491" t="s">
        <v>1418</v>
      </c>
      <c r="O491" t="str">
        <f t="shared" si="7"/>
        <v>{"type": "ship","name": "Elizabeth","tonnage": "10","owners": "Mr Roy, Lawrence Warren","master": "","mariners_per_vessel": "1.52173913043478","boys": "","fishermen_per_vessel": "1.08695652173913","notes": "Herring Fair, carrying corn coastal northwards, and coal"}</v>
      </c>
    </row>
    <row r="492" spans="1:15" x14ac:dyDescent="0.25">
      <c r="A492">
        <v>491</v>
      </c>
      <c r="B492">
        <v>170</v>
      </c>
      <c r="C492" t="str">
        <f>VLOOKUP(B492,Places!A:E,5)</f>
        <v>Cley next the Sea</v>
      </c>
      <c r="D492" t="s">
        <v>802</v>
      </c>
      <c r="E492" t="s">
        <v>429</v>
      </c>
      <c r="F492" s="3" t="s">
        <v>96</v>
      </c>
      <c r="G492" t="s">
        <v>1410</v>
      </c>
      <c r="I492" s="40"/>
      <c r="J492">
        <v>1.5217391304347827</v>
      </c>
      <c r="L492" s="40"/>
      <c r="M492">
        <v>1.0869565217391304</v>
      </c>
      <c r="N492" t="s">
        <v>1418</v>
      </c>
      <c r="O492" t="str">
        <f t="shared" si="7"/>
        <v>{"type": "ship","name": "Anne Gallant","tonnage": "30","owners": "James Howarde, Richard Baylie","master": "","mariners_per_vessel": "1.52173913043478","boys": "","fishermen_per_vessel": "1.08695652173913","notes": "Herring Fair, carrying corn coastal northwards, and coal"}</v>
      </c>
    </row>
    <row r="493" spans="1:15" x14ac:dyDescent="0.25">
      <c r="A493">
        <v>492</v>
      </c>
      <c r="B493">
        <v>170</v>
      </c>
      <c r="C493" t="str">
        <f>VLOOKUP(B493,Places!A:E,5)</f>
        <v>Cley next the Sea</v>
      </c>
      <c r="D493" t="s">
        <v>802</v>
      </c>
      <c r="E493" t="s">
        <v>218</v>
      </c>
      <c r="F493" s="3" t="s">
        <v>100</v>
      </c>
      <c r="G493" t="s">
        <v>1403</v>
      </c>
      <c r="I493" s="40"/>
      <c r="J493">
        <v>1.5217391304347827</v>
      </c>
      <c r="L493" s="40"/>
      <c r="M493">
        <v>1.0869565217391304</v>
      </c>
      <c r="N493" t="s">
        <v>1418</v>
      </c>
      <c r="O493" t="str">
        <f t="shared" si="7"/>
        <v>{"type": "ship","name": "Nicholas","tonnage": "40","owners": "Richard Byshoppe","master": "","mariners_per_vessel": "1.52173913043478","boys": "","fishermen_per_vessel": "1.08695652173913","notes": "Herring Fair, carrying corn coastal northwards, and coal"}</v>
      </c>
    </row>
    <row r="494" spans="1:15" x14ac:dyDescent="0.25">
      <c r="A494">
        <v>493</v>
      </c>
      <c r="B494">
        <v>170</v>
      </c>
      <c r="C494" t="str">
        <f>VLOOKUP(B494,Places!A:E,5)</f>
        <v>Cley next the Sea</v>
      </c>
      <c r="D494" t="s">
        <v>802</v>
      </c>
      <c r="E494" t="s">
        <v>1411</v>
      </c>
      <c r="F494" s="3" t="s">
        <v>550</v>
      </c>
      <c r="G494" t="s">
        <v>1412</v>
      </c>
      <c r="I494" s="40"/>
      <c r="J494">
        <v>1.5217391304347827</v>
      </c>
      <c r="L494" s="40"/>
      <c r="M494">
        <v>1.0869565217391304</v>
      </c>
      <c r="N494" t="s">
        <v>1418</v>
      </c>
      <c r="O494" t="str">
        <f t="shared" si="7"/>
        <v>{"type": "ship","name": "Mary Ann","tonnage": "34","owners": "Robert Dowell","master": "","mariners_per_vessel": "1.52173913043478","boys": "","fishermen_per_vessel": "1.08695652173913","notes": "Herring Fair, carrying corn coastal northwards, and coal"}</v>
      </c>
    </row>
    <row r="495" spans="1:15" x14ac:dyDescent="0.25">
      <c r="A495">
        <v>494</v>
      </c>
      <c r="B495">
        <v>170</v>
      </c>
      <c r="C495" t="str">
        <f>VLOOKUP(B495,Places!A:E,5)</f>
        <v>Cley next the Sea</v>
      </c>
      <c r="D495" t="s">
        <v>802</v>
      </c>
      <c r="E495" t="s">
        <v>188</v>
      </c>
      <c r="F495" s="3" t="s">
        <v>107</v>
      </c>
      <c r="G495" t="s">
        <v>1399</v>
      </c>
      <c r="I495" s="40"/>
      <c r="J495">
        <v>1.5217391304347827</v>
      </c>
      <c r="L495" s="40"/>
      <c r="M495">
        <v>1.0869565217391304</v>
      </c>
      <c r="N495" t="s">
        <v>1418</v>
      </c>
      <c r="O495" t="str">
        <f t="shared" si="7"/>
        <v>{"type": "ship","name": "George","tonnage": "20","owners": "John Rooke","master": "","mariners_per_vessel": "1.52173913043478","boys": "","fishermen_per_vessel": "1.08695652173913","notes": "Herring Fair, carrying corn coastal northwards, and coal"}</v>
      </c>
    </row>
    <row r="496" spans="1:15" x14ac:dyDescent="0.25">
      <c r="A496">
        <v>495</v>
      </c>
      <c r="B496">
        <v>170</v>
      </c>
      <c r="C496" t="str">
        <f>VLOOKUP(B496,Places!A:E,5)</f>
        <v>Cley next the Sea</v>
      </c>
      <c r="D496" t="s">
        <v>802</v>
      </c>
      <c r="E496" t="s">
        <v>166</v>
      </c>
      <c r="F496" s="3" t="s">
        <v>379</v>
      </c>
      <c r="G496" t="s">
        <v>1413</v>
      </c>
      <c r="I496" s="40"/>
      <c r="J496">
        <v>1.5217391304347827</v>
      </c>
      <c r="L496" s="40"/>
      <c r="M496">
        <v>1.0869565217391304</v>
      </c>
      <c r="N496" t="s">
        <v>1418</v>
      </c>
      <c r="O496" t="str">
        <f t="shared" si="7"/>
        <v>{"type": "ship","name": "John","tonnage": "16","owners": "Edward Brook","master": "","mariners_per_vessel": "1.52173913043478","boys": "","fishermen_per_vessel": "1.08695652173913","notes": "Herring Fair, carrying corn coastal northwards, and coal"}</v>
      </c>
    </row>
    <row r="497" spans="1:15" x14ac:dyDescent="0.25">
      <c r="A497">
        <v>496</v>
      </c>
      <c r="B497">
        <v>170</v>
      </c>
      <c r="C497" t="str">
        <f>VLOOKUP(B497,Places!A:E,5)</f>
        <v>Cley next the Sea</v>
      </c>
      <c r="D497" t="s">
        <v>802</v>
      </c>
      <c r="E497" t="s">
        <v>1414</v>
      </c>
      <c r="F497" s="3" t="s">
        <v>149</v>
      </c>
      <c r="G497" t="s">
        <v>1415</v>
      </c>
      <c r="I497" s="40"/>
      <c r="J497">
        <v>1.5217391304347827</v>
      </c>
      <c r="L497" s="40"/>
      <c r="M497">
        <v>1.0869565217391304</v>
      </c>
      <c r="N497" t="s">
        <v>1418</v>
      </c>
      <c r="O497" t="str">
        <f t="shared" si="7"/>
        <v>{"type": "ship","name": "Pynas*","tonnage": "8","owners": "William Prater","master": "","mariners_per_vessel": "1.52173913043478","boys": "","fishermen_per_vessel": "1.08695652173913","notes": "Herring Fair, carrying corn coastal northwards, and coal"}</v>
      </c>
    </row>
    <row r="498" spans="1:15" x14ac:dyDescent="0.25">
      <c r="A498">
        <v>497</v>
      </c>
      <c r="B498">
        <v>170</v>
      </c>
      <c r="C498" t="str">
        <f>VLOOKUP(B498,Places!A:E,5)</f>
        <v>Cley next the Sea</v>
      </c>
      <c r="D498" t="s">
        <v>802</v>
      </c>
      <c r="E498" t="s">
        <v>1456</v>
      </c>
      <c r="F498" s="3" t="s">
        <v>362</v>
      </c>
      <c r="G498" t="s">
        <v>1402</v>
      </c>
      <c r="I498" s="40"/>
      <c r="J498">
        <v>1.5217391304347827</v>
      </c>
      <c r="L498" s="40"/>
      <c r="M498">
        <v>1.0869565217391304</v>
      </c>
      <c r="N498" t="s">
        <v>1418</v>
      </c>
      <c r="O498" t="str">
        <f t="shared" si="7"/>
        <v>{"type": "ship","name": "Godds Grace","tonnage": "29","owners": "Richard Wilkinson","master": "","mariners_per_vessel": "1.52173913043478","boys": "","fishermen_per_vessel": "1.08695652173913","notes": "Herring Fair, carrying corn coastal northwards, and coal"}</v>
      </c>
    </row>
    <row r="499" spans="1:15" x14ac:dyDescent="0.25">
      <c r="A499">
        <v>498</v>
      </c>
      <c r="B499">
        <v>170</v>
      </c>
      <c r="C499" t="str">
        <f>VLOOKUP(B499,Places!A:E,5)</f>
        <v>Cley next the Sea</v>
      </c>
      <c r="D499" t="s">
        <v>802</v>
      </c>
      <c r="E499" t="s">
        <v>1416</v>
      </c>
      <c r="F499" s="3" t="s">
        <v>600</v>
      </c>
      <c r="G499" t="s">
        <v>1417</v>
      </c>
      <c r="I499" s="40"/>
      <c r="J499">
        <v>1.5217391304347827</v>
      </c>
      <c r="L499" s="40"/>
      <c r="M499">
        <v>1.0869565217391304</v>
      </c>
      <c r="N499" t="s">
        <v>1418</v>
      </c>
      <c r="O499" t="str">
        <f t="shared" si="7"/>
        <v>{"type": "ship","name": "Cecilie","tonnage": "27","owners": "James Howarde","master": "","mariners_per_vessel": "1.52173913043478","boys": "","fishermen_per_vessel": "1.08695652173913","notes": "Herring Fair, carrying corn coastal northwards, and coal"}</v>
      </c>
    </row>
    <row r="500" spans="1:15" x14ac:dyDescent="0.25">
      <c r="A500">
        <v>499</v>
      </c>
      <c r="B500">
        <v>169</v>
      </c>
      <c r="C500" t="str">
        <f>VLOOKUP(B500,Places!A:E,5)</f>
        <v>Wiveton</v>
      </c>
      <c r="D500" t="s">
        <v>802</v>
      </c>
      <c r="E500" t="s">
        <v>1419</v>
      </c>
      <c r="F500" s="3" t="s">
        <v>1331</v>
      </c>
      <c r="G500" t="s">
        <v>1420</v>
      </c>
      <c r="I500" s="40">
        <v>30</v>
      </c>
      <c r="J500">
        <v>1.6666666666666667</v>
      </c>
      <c r="L500" s="40">
        <v>18</v>
      </c>
      <c r="M500">
        <v>1</v>
      </c>
      <c r="N500" t="s">
        <v>1334</v>
      </c>
      <c r="O500" t="str">
        <f t="shared" si="7"/>
        <v>{"type": "ship","name": "Marie Fortune","tonnage": "70","owners": "George Canary, John Smythe","master": "","mariners_per_vessel": "1.66666666666667","boys": "","fishermen_per_vessel": "1","notes": "Serves Iceland only"}</v>
      </c>
    </row>
    <row r="501" spans="1:15" x14ac:dyDescent="0.25">
      <c r="A501">
        <v>500</v>
      </c>
      <c r="B501">
        <v>169</v>
      </c>
      <c r="C501" t="str">
        <f>VLOOKUP(B501,Places!A:E,5)</f>
        <v>Wiveton</v>
      </c>
      <c r="D501" t="s">
        <v>802</v>
      </c>
      <c r="E501" t="s">
        <v>500</v>
      </c>
      <c r="F501" s="3" t="s">
        <v>88</v>
      </c>
      <c r="G501" t="s">
        <v>1421</v>
      </c>
      <c r="I501" s="40"/>
      <c r="J501">
        <v>1.6666666666666667</v>
      </c>
      <c r="L501" s="40"/>
      <c r="M501">
        <v>1</v>
      </c>
      <c r="N501" t="s">
        <v>1418</v>
      </c>
      <c r="O501" t="str">
        <f t="shared" si="7"/>
        <v>{"type": "ship","name": "James","tonnage": "50","owners": "George Canary","master": "","mariners_per_vessel": "1.66666666666667","boys": "","fishermen_per_vessel": "1","notes": "Herring Fair, carrying corn coastal northwards, and coal"}</v>
      </c>
    </row>
    <row r="502" spans="1:15" x14ac:dyDescent="0.25">
      <c r="A502">
        <v>501</v>
      </c>
      <c r="B502">
        <v>169</v>
      </c>
      <c r="C502" t="str">
        <f>VLOOKUP(B502,Places!A:E,5)</f>
        <v>Wiveton</v>
      </c>
      <c r="D502" t="s">
        <v>802</v>
      </c>
      <c r="E502" t="s">
        <v>1423</v>
      </c>
      <c r="F502" s="3" t="s">
        <v>107</v>
      </c>
      <c r="G502" t="s">
        <v>1422</v>
      </c>
      <c r="I502" s="40"/>
      <c r="J502">
        <v>1.6666666666666667</v>
      </c>
      <c r="L502" s="40"/>
      <c r="M502">
        <v>1</v>
      </c>
      <c r="N502" t="s">
        <v>1418</v>
      </c>
      <c r="O502" t="str">
        <f t="shared" si="7"/>
        <v>{"type": "ship","name": "Migel","tonnage": "20","owners": "John Podege","master": "","mariners_per_vessel": "1.66666666666667","boys": "","fishermen_per_vessel": "1","notes": "Herring Fair, carrying corn coastal northwards, and coal"}</v>
      </c>
    </row>
    <row r="503" spans="1:15" x14ac:dyDescent="0.25">
      <c r="A503">
        <v>502</v>
      </c>
      <c r="B503">
        <v>169</v>
      </c>
      <c r="C503" t="str">
        <f>VLOOKUP(B503,Places!A:E,5)</f>
        <v>Wiveton</v>
      </c>
      <c r="D503" t="s">
        <v>802</v>
      </c>
      <c r="E503" t="s">
        <v>218</v>
      </c>
      <c r="F503" s="3" t="s">
        <v>100</v>
      </c>
      <c r="G503" t="s">
        <v>1424</v>
      </c>
      <c r="I503" s="40"/>
      <c r="J503">
        <v>1.6666666666666667</v>
      </c>
      <c r="L503" s="40"/>
      <c r="M503">
        <v>1</v>
      </c>
      <c r="N503" t="s">
        <v>1418</v>
      </c>
      <c r="O503" t="str">
        <f t="shared" si="7"/>
        <v>{"type": "ship","name": "Nicholas","tonnage": "40","owners": "Edmund Bunting, Christopher Thurlow","master": "","mariners_per_vessel": "1.66666666666667","boys": "","fishermen_per_vessel": "1","notes": "Herring Fair, carrying corn coastal northwards, and coal"}</v>
      </c>
    </row>
    <row r="504" spans="1:15" x14ac:dyDescent="0.25">
      <c r="A504">
        <v>503</v>
      </c>
      <c r="B504">
        <v>169</v>
      </c>
      <c r="C504" t="str">
        <f>VLOOKUP(B504,Places!A:E,5)</f>
        <v>Wiveton</v>
      </c>
      <c r="D504" t="s">
        <v>802</v>
      </c>
      <c r="E504" t="s">
        <v>1368</v>
      </c>
      <c r="F504" s="3" t="s">
        <v>100</v>
      </c>
      <c r="G504" t="s">
        <v>1425</v>
      </c>
      <c r="I504" s="40"/>
      <c r="J504">
        <v>1.6666666666666667</v>
      </c>
      <c r="L504" s="40"/>
      <c r="M504">
        <v>1</v>
      </c>
      <c r="N504" t="s">
        <v>1418</v>
      </c>
      <c r="O504" t="str">
        <f t="shared" si="7"/>
        <v>{"type": "ship","name": "Trinitie","tonnage": "40","owners": "Margaret Smithe, John Smythe","master": "","mariners_per_vessel": "1.66666666666667","boys": "","fishermen_per_vessel": "1","notes": "Herring Fair, carrying corn coastal northwards, and coal"}</v>
      </c>
    </row>
    <row r="505" spans="1:15" x14ac:dyDescent="0.25">
      <c r="A505">
        <v>504</v>
      </c>
      <c r="B505">
        <v>169</v>
      </c>
      <c r="C505" t="str">
        <f>VLOOKUP(B505,Places!A:E,5)</f>
        <v>Wiveton</v>
      </c>
      <c r="D505" t="s">
        <v>802</v>
      </c>
      <c r="E505" t="s">
        <v>192</v>
      </c>
      <c r="F505" s="3" t="s">
        <v>100</v>
      </c>
      <c r="G505" t="s">
        <v>1354</v>
      </c>
      <c r="I505" s="40"/>
      <c r="J505">
        <v>1.6666666666666667</v>
      </c>
      <c r="L505" s="40"/>
      <c r="M505">
        <v>1</v>
      </c>
      <c r="N505" t="s">
        <v>1418</v>
      </c>
      <c r="O505" t="str">
        <f t="shared" si="7"/>
        <v>{"type": "ship","name": "William","tonnage": "40","owners": "John Smythe","master": "","mariners_per_vessel": "1.66666666666667","boys": "","fishermen_per_vessel": "1","notes": "Herring Fair, carrying corn coastal northwards, and coal"}</v>
      </c>
    </row>
    <row r="506" spans="1:15" x14ac:dyDescent="0.25">
      <c r="A506">
        <v>505</v>
      </c>
      <c r="B506">
        <v>168</v>
      </c>
      <c r="C506" t="str">
        <f>VLOOKUP(B506,Places!A:E,5)</f>
        <v>Blakeney</v>
      </c>
      <c r="D506" t="s">
        <v>802</v>
      </c>
      <c r="E506" t="s">
        <v>1364</v>
      </c>
      <c r="F506" s="3" t="s">
        <v>359</v>
      </c>
      <c r="G506" t="s">
        <v>1426</v>
      </c>
      <c r="I506" s="40"/>
      <c r="J506">
        <v>1.6666666666666667</v>
      </c>
      <c r="L506" s="40"/>
      <c r="M506">
        <v>1</v>
      </c>
      <c r="N506" t="s">
        <v>1334</v>
      </c>
      <c r="O506" t="str">
        <f t="shared" si="7"/>
        <v>{"type": "ship","name": "Mary George","tonnage": "80","owners": "Thomas Barker","master": "","mariners_per_vessel": "1.66666666666667","boys": "","fishermen_per_vessel": "1","notes": "Serves Iceland only"}</v>
      </c>
    </row>
    <row r="507" spans="1:15" x14ac:dyDescent="0.25">
      <c r="A507">
        <v>506</v>
      </c>
      <c r="B507">
        <v>168</v>
      </c>
      <c r="C507" t="str">
        <f>VLOOKUP(B507,Places!A:E,5)</f>
        <v>Blakeney</v>
      </c>
      <c r="D507" t="s">
        <v>802</v>
      </c>
      <c r="E507" t="s">
        <v>686</v>
      </c>
      <c r="F507" s="3" t="s">
        <v>359</v>
      </c>
      <c r="G507" t="s">
        <v>1426</v>
      </c>
      <c r="I507" s="40"/>
      <c r="J507">
        <v>1.6666666666666667</v>
      </c>
      <c r="L507" s="40"/>
      <c r="M507">
        <v>1</v>
      </c>
      <c r="N507" t="s">
        <v>1334</v>
      </c>
      <c r="O507" t="str">
        <f t="shared" si="7"/>
        <v>{"type": "ship","name": "Anne","tonnage": "80","owners": "Thomas Barker","master": "","mariners_per_vessel": "1.66666666666667","boys": "","fishermen_per_vessel": "1","notes": "Serves Iceland only"}</v>
      </c>
    </row>
    <row r="508" spans="1:15" x14ac:dyDescent="0.25">
      <c r="A508">
        <v>507</v>
      </c>
      <c r="B508">
        <v>168</v>
      </c>
      <c r="C508" t="str">
        <f>VLOOKUP(B508,Places!A:E,5)</f>
        <v>Blakeney</v>
      </c>
      <c r="D508" t="s">
        <v>802</v>
      </c>
      <c r="E508" t="s">
        <v>1343</v>
      </c>
      <c r="F508" s="3" t="s">
        <v>1125</v>
      </c>
      <c r="G508" t="s">
        <v>1430</v>
      </c>
      <c r="I508" s="40"/>
      <c r="J508">
        <v>1.6666666666666667</v>
      </c>
      <c r="L508" s="40"/>
      <c r="M508">
        <v>1</v>
      </c>
      <c r="N508" t="s">
        <v>1334</v>
      </c>
      <c r="O508" t="str">
        <f t="shared" si="7"/>
        <v>{"type": "ship","name": "Gregory","tonnage": "60","owners": "Thomas Barker, John Dobbe","master": "","mariners_per_vessel": "1.66666666666667","boys": "","fishermen_per_vessel": "1","notes": "Serves Iceland only"}</v>
      </c>
    </row>
    <row r="509" spans="1:15" x14ac:dyDescent="0.25">
      <c r="A509">
        <v>508</v>
      </c>
      <c r="B509">
        <v>168</v>
      </c>
      <c r="C509" t="str">
        <f>VLOOKUP(B509,Places!A:E,5)</f>
        <v>Blakeney</v>
      </c>
      <c r="D509" t="s">
        <v>802</v>
      </c>
      <c r="E509" t="s">
        <v>1427</v>
      </c>
      <c r="F509" s="3" t="s">
        <v>1125</v>
      </c>
      <c r="G509" t="s">
        <v>1428</v>
      </c>
      <c r="I509" s="40"/>
      <c r="J509">
        <v>1.6666666666666667</v>
      </c>
      <c r="L509" s="40"/>
      <c r="M509">
        <v>1</v>
      </c>
      <c r="N509" t="s">
        <v>1334</v>
      </c>
      <c r="O509" t="str">
        <f t="shared" si="7"/>
        <v>{"type": "ship","name": "Mary Kateryn","tonnage": "60","owners": "Thomas Page","master": "","mariners_per_vessel": "1.66666666666667","boys": "","fishermen_per_vessel": "1","notes": "Serves Iceland only"}</v>
      </c>
    </row>
    <row r="510" spans="1:15" x14ac:dyDescent="0.25">
      <c r="A510">
        <v>509</v>
      </c>
      <c r="B510">
        <v>168</v>
      </c>
      <c r="C510" t="str">
        <f>VLOOKUP(B510,Places!A:E,5)</f>
        <v>Blakeney</v>
      </c>
      <c r="D510" t="s">
        <v>848</v>
      </c>
      <c r="E510" t="s">
        <v>1429</v>
      </c>
      <c r="F510" s="3" t="s">
        <v>100</v>
      </c>
      <c r="G510" t="s">
        <v>1430</v>
      </c>
      <c r="I510" s="40"/>
      <c r="J510">
        <v>1.6666666666666667</v>
      </c>
      <c r="L510" s="40"/>
      <c r="M510">
        <v>1</v>
      </c>
      <c r="N510" t="s">
        <v>1418</v>
      </c>
      <c r="O510" t="str">
        <f t="shared" si="7"/>
        <v>{"type": "crayer","name": "Blyth","tonnage": "40","owners": "Thomas Barker, John Dobbe","master": "","mariners_per_vessel": "1.66666666666667","boys": "","fishermen_per_vessel": "1","notes": "Herring Fair, carrying corn coastal northwards, and coal"}</v>
      </c>
    </row>
    <row r="511" spans="1:15" x14ac:dyDescent="0.25">
      <c r="A511">
        <v>510</v>
      </c>
      <c r="B511">
        <v>168</v>
      </c>
      <c r="C511" t="str">
        <f>VLOOKUP(B511,Places!A:E,5)</f>
        <v>Blakeney</v>
      </c>
      <c r="D511" t="s">
        <v>848</v>
      </c>
      <c r="E511" t="s">
        <v>159</v>
      </c>
      <c r="F511" s="3" t="s">
        <v>548</v>
      </c>
      <c r="G511" t="s">
        <v>1426</v>
      </c>
      <c r="I511" s="40"/>
      <c r="J511">
        <v>1.6666666666666667</v>
      </c>
      <c r="L511" s="40"/>
      <c r="M511">
        <v>1</v>
      </c>
      <c r="N511" t="s">
        <v>1418</v>
      </c>
      <c r="O511" t="str">
        <f t="shared" si="7"/>
        <v>{"type": "crayer","name": "Peter","tonnage": "35","owners": "Thomas Barker","master": "","mariners_per_vessel": "1.66666666666667","boys": "","fishermen_per_vessel": "1","notes": "Herring Fair, carrying corn coastal northwards, and coal"}</v>
      </c>
    </row>
    <row r="512" spans="1:15" x14ac:dyDescent="0.25">
      <c r="A512">
        <v>511</v>
      </c>
      <c r="B512">
        <v>168</v>
      </c>
      <c r="C512" t="str">
        <f>VLOOKUP(B512,Places!A:E,5)</f>
        <v>Blakeney</v>
      </c>
      <c r="D512" t="s">
        <v>848</v>
      </c>
      <c r="E512" t="s">
        <v>1431</v>
      </c>
      <c r="F512" s="3" t="s">
        <v>88</v>
      </c>
      <c r="G512" t="s">
        <v>1432</v>
      </c>
      <c r="I512" s="40"/>
      <c r="J512">
        <v>1.6666666666666667</v>
      </c>
      <c r="L512" s="40"/>
      <c r="M512">
        <v>1</v>
      </c>
      <c r="N512" t="s">
        <v>1418</v>
      </c>
      <c r="O512" t="str">
        <f t="shared" si="7"/>
        <v>{"type": "crayer","name": "Valentyn","tonnage": "50","owners": "George Barker","master": "","mariners_per_vessel": "1.66666666666667","boys": "","fishermen_per_vessel": "1","notes": "Herring Fair, carrying corn coastal northwards, and coal"}</v>
      </c>
    </row>
    <row r="513" spans="1:15" x14ac:dyDescent="0.25">
      <c r="A513">
        <v>512</v>
      </c>
      <c r="B513">
        <v>168</v>
      </c>
      <c r="C513" t="str">
        <f>VLOOKUP(B513,Places!A:E,5)</f>
        <v>Blakeney</v>
      </c>
      <c r="D513" t="s">
        <v>848</v>
      </c>
      <c r="E513" t="s">
        <v>159</v>
      </c>
      <c r="F513" s="3" t="s">
        <v>88</v>
      </c>
      <c r="G513" t="s">
        <v>1428</v>
      </c>
      <c r="I513" s="40"/>
      <c r="J513">
        <v>1.6666666666666667</v>
      </c>
      <c r="L513" s="40"/>
      <c r="M513">
        <v>1</v>
      </c>
      <c r="N513" t="s">
        <v>1418</v>
      </c>
      <c r="O513" t="str">
        <f t="shared" si="7"/>
        <v>{"type": "crayer","name": "Peter","tonnage": "50","owners": "Thomas Page","master": "","mariners_per_vessel": "1.66666666666667","boys": "","fishermen_per_vessel": "1","notes": "Herring Fair, carrying corn coastal northwards, and coal"}</v>
      </c>
    </row>
    <row r="514" spans="1:15" x14ac:dyDescent="0.25">
      <c r="A514">
        <v>513</v>
      </c>
      <c r="B514">
        <v>168</v>
      </c>
      <c r="C514" t="str">
        <f>VLOOKUP(B514,Places!A:E,5)</f>
        <v>Blakeney</v>
      </c>
      <c r="D514" t="s">
        <v>848</v>
      </c>
      <c r="E514" t="s">
        <v>192</v>
      </c>
      <c r="F514" s="3" t="s">
        <v>107</v>
      </c>
      <c r="G514" t="s">
        <v>1433</v>
      </c>
      <c r="I514" s="40"/>
      <c r="J514">
        <v>1.6666666666666667</v>
      </c>
      <c r="L514" s="40"/>
      <c r="M514">
        <v>1</v>
      </c>
      <c r="N514" t="s">
        <v>1418</v>
      </c>
      <c r="O514" t="str">
        <f t="shared" si="7"/>
        <v>{"type": "crayer","name": "William","tonnage": "20","owners": "Symon Bright, John Person","master": "","mariners_per_vessel": "1.66666666666667","boys": "","fishermen_per_vessel": "1","notes": "Herring Fair, carrying corn coastal northwards, and coal"}</v>
      </c>
    </row>
    <row r="515" spans="1:15" x14ac:dyDescent="0.25">
      <c r="A515">
        <v>514</v>
      </c>
      <c r="B515">
        <v>168</v>
      </c>
      <c r="C515" t="str">
        <f>VLOOKUP(B515,Places!A:E,5)</f>
        <v>Blakeney</v>
      </c>
      <c r="D515" t="s">
        <v>848</v>
      </c>
      <c r="E515" t="s">
        <v>500</v>
      </c>
      <c r="F515" s="3" t="s">
        <v>96</v>
      </c>
      <c r="G515" t="s">
        <v>1434</v>
      </c>
      <c r="I515" s="40"/>
      <c r="J515">
        <v>1.6666666666666667</v>
      </c>
      <c r="L515" s="40"/>
      <c r="M515">
        <v>1</v>
      </c>
      <c r="N515" t="s">
        <v>1418</v>
      </c>
      <c r="O515" t="str">
        <f t="shared" ref="O515:O578" si="8">_xlfn.CONCAT("{",_xlfn.CONCAT("""type"": """,D515,""","),_xlfn.CONCAT("""name"": """,E515,""","),_xlfn.CONCAT("""tonnage"": """,F515,""","),_xlfn.CONCAT("""owners"": """,G515,""","),_xlfn.CONCAT("""master"": """,H515,""","),_xlfn.CONCAT("""mariners_per_vessel"": """,J515,""","),_xlfn.CONCAT("""boys"": """,K515,""","),_xlfn.CONCAT("""fishermen_per_vessel"": """,M515,""","),_xlfn.CONCAT("""notes"": """,N515,""""),"}")</f>
        <v>{"type": "crayer","name": "James","tonnage": "30","owners": "William Barker, Richard Makdane","master": "","mariners_per_vessel": "1.66666666666667","boys": "","fishermen_per_vessel": "1","notes": "Herring Fair, carrying corn coastal northwards, and coal"}</v>
      </c>
    </row>
    <row r="516" spans="1:15" x14ac:dyDescent="0.25">
      <c r="A516">
        <v>515</v>
      </c>
      <c r="B516">
        <v>168</v>
      </c>
      <c r="C516" t="str">
        <f>VLOOKUP(B516,Places!A:E,5)</f>
        <v>Blakeney</v>
      </c>
      <c r="D516" t="s">
        <v>848</v>
      </c>
      <c r="E516" t="s">
        <v>205</v>
      </c>
      <c r="F516" s="3" t="s">
        <v>128</v>
      </c>
      <c r="G516" t="s">
        <v>1435</v>
      </c>
      <c r="I516" s="40"/>
      <c r="J516">
        <v>1.6666666666666667</v>
      </c>
      <c r="L516" s="40"/>
      <c r="M516">
        <v>1</v>
      </c>
      <c r="N516" t="s">
        <v>1418</v>
      </c>
      <c r="O516" t="str">
        <f t="shared" si="8"/>
        <v>{"type": "crayer","name": "Thomas","tonnage": "12","owners": "Jeffrey Tansy","master": "","mariners_per_vessel": "1.66666666666667","boys": "","fishermen_per_vessel": "1","notes": "Herring Fair, carrying corn coastal northwards, and coal"}</v>
      </c>
    </row>
    <row r="517" spans="1:15" x14ac:dyDescent="0.25">
      <c r="A517">
        <v>516</v>
      </c>
      <c r="B517">
        <v>168</v>
      </c>
      <c r="C517" t="str">
        <f>VLOOKUP(B517,Places!A:E,5)</f>
        <v>Blakeney</v>
      </c>
      <c r="D517" t="s">
        <v>848</v>
      </c>
      <c r="E517" t="s">
        <v>1436</v>
      </c>
      <c r="F517" s="3" t="s">
        <v>576</v>
      </c>
      <c r="G517" t="s">
        <v>1437</v>
      </c>
      <c r="I517" s="40"/>
      <c r="J517">
        <v>1.6666666666666667</v>
      </c>
      <c r="L517" s="40"/>
      <c r="M517">
        <v>1</v>
      </c>
      <c r="N517" t="s">
        <v>1418</v>
      </c>
      <c r="O517" t="str">
        <f t="shared" si="8"/>
        <v>{"type": "crayer","name": "Endycke","tonnage": "15","owners": "William Ryx","master": "","mariners_per_vessel": "1.66666666666667","boys": "","fishermen_per_vessel": "1","notes": "Herring Fair, carrying corn coastal northwards, and coal"}</v>
      </c>
    </row>
    <row r="518" spans="1:15" x14ac:dyDescent="0.25">
      <c r="A518">
        <v>517</v>
      </c>
      <c r="B518">
        <v>167</v>
      </c>
      <c r="C518" t="str">
        <f>VLOOKUP(B518,Places!A:E,5)</f>
        <v>Wells-next-the-Sea</v>
      </c>
      <c r="D518" t="s">
        <v>802</v>
      </c>
      <c r="E518" t="s">
        <v>1345</v>
      </c>
      <c r="F518" s="3" t="s">
        <v>359</v>
      </c>
      <c r="G518" t="s">
        <v>1438</v>
      </c>
      <c r="J518" t="s">
        <v>2399</v>
      </c>
      <c r="M518" t="s">
        <v>2399</v>
      </c>
      <c r="N518" t="s">
        <v>1334</v>
      </c>
      <c r="O518" t="str">
        <f t="shared" si="8"/>
        <v>{"type": "ship","name": "Charity","tonnage": "80","owners": "Ambrose Fyske","master": "","mariners_per_vessel": "","boys": "","fishermen_per_vessel": "","notes": "Serves Iceland only"}</v>
      </c>
    </row>
    <row r="519" spans="1:15" x14ac:dyDescent="0.25">
      <c r="A519">
        <v>518</v>
      </c>
      <c r="B519">
        <v>167</v>
      </c>
      <c r="C519" t="str">
        <f>VLOOKUP(B519,Places!A:E,5)</f>
        <v>Wells-next-the-Sea</v>
      </c>
      <c r="D519" t="s">
        <v>802</v>
      </c>
      <c r="E519" t="s">
        <v>1439</v>
      </c>
      <c r="F519" s="3" t="s">
        <v>1125</v>
      </c>
      <c r="G519" t="s">
        <v>1440</v>
      </c>
      <c r="J519" t="s">
        <v>2399</v>
      </c>
      <c r="M519" t="s">
        <v>2399</v>
      </c>
      <c r="N519" t="s">
        <v>1334</v>
      </c>
      <c r="O519" t="str">
        <f t="shared" si="8"/>
        <v>{"type": "ship","name": "Savior","tonnage": "60","owners": "Ambrose Fyske, John Yates","master": "","mariners_per_vessel": "","boys": "","fishermen_per_vessel": "","notes": "Serves Iceland only"}</v>
      </c>
    </row>
    <row r="520" spans="1:15" x14ac:dyDescent="0.25">
      <c r="A520">
        <v>519</v>
      </c>
      <c r="B520">
        <v>167</v>
      </c>
      <c r="C520" t="str">
        <f>VLOOKUP(B520,Places!A:E,5)</f>
        <v>Wells-next-the-Sea</v>
      </c>
      <c r="D520" t="s">
        <v>802</v>
      </c>
      <c r="E520" t="s">
        <v>1441</v>
      </c>
      <c r="F520" s="3" t="s">
        <v>1125</v>
      </c>
      <c r="G520" t="s">
        <v>1442</v>
      </c>
      <c r="J520" t="s">
        <v>2399</v>
      </c>
      <c r="M520" t="s">
        <v>2399</v>
      </c>
      <c r="N520" t="s">
        <v>1334</v>
      </c>
      <c r="O520" t="str">
        <f t="shared" si="8"/>
        <v>{"type": "ship","name": "John Baptist","tonnage": "60","owners": "William Sabbe, John Farry","master": "","mariners_per_vessel": "","boys": "","fishermen_per_vessel": "","notes": "Serves Iceland only"}</v>
      </c>
    </row>
    <row r="521" spans="1:15" x14ac:dyDescent="0.25">
      <c r="A521">
        <v>520</v>
      </c>
      <c r="B521">
        <v>167</v>
      </c>
      <c r="C521" t="str">
        <f>VLOOKUP(B521,Places!A:E,5)</f>
        <v>Wells-next-the-Sea</v>
      </c>
      <c r="D521" t="s">
        <v>802</v>
      </c>
      <c r="E521" t="s">
        <v>500</v>
      </c>
      <c r="F521" s="3" t="s">
        <v>1125</v>
      </c>
      <c r="G521" t="s">
        <v>1447</v>
      </c>
      <c r="J521" t="s">
        <v>2399</v>
      </c>
      <c r="M521" t="s">
        <v>2399</v>
      </c>
      <c r="N521" t="s">
        <v>1334</v>
      </c>
      <c r="O521" t="str">
        <f t="shared" si="8"/>
        <v>{"type": "ship","name": "James","tonnage": "60","owners": "William Sabbe","master": "","mariners_per_vessel": "","boys": "","fishermen_per_vessel": "","notes": "Serves Iceland only"}</v>
      </c>
    </row>
    <row r="522" spans="1:15" x14ac:dyDescent="0.25">
      <c r="A522">
        <v>521</v>
      </c>
      <c r="B522">
        <v>167</v>
      </c>
      <c r="C522" t="str">
        <f>VLOOKUP(B522,Places!A:E,5)</f>
        <v>Wells-next-the-Sea</v>
      </c>
      <c r="D522" t="s">
        <v>802</v>
      </c>
      <c r="E522" t="s">
        <v>1330</v>
      </c>
      <c r="F522" s="3" t="s">
        <v>1331</v>
      </c>
      <c r="G522" t="s">
        <v>1446</v>
      </c>
      <c r="J522" t="s">
        <v>2399</v>
      </c>
      <c r="M522" t="s">
        <v>2399</v>
      </c>
      <c r="N522" t="s">
        <v>1334</v>
      </c>
      <c r="O522" t="str">
        <f t="shared" si="8"/>
        <v>{"type": "ship","name": "Barke","tonnage": "70","owners": "Nicholas Pomfret, Roger Cooper","master": "","mariners_per_vessel": "","boys": "","fishermen_per_vessel": "","notes": "Serves Iceland only"}</v>
      </c>
    </row>
    <row r="523" spans="1:15" x14ac:dyDescent="0.25">
      <c r="A523">
        <v>522</v>
      </c>
      <c r="B523">
        <v>167</v>
      </c>
      <c r="C523" t="str">
        <f>VLOOKUP(B523,Places!A:E,5)</f>
        <v>Wells-next-the-Sea</v>
      </c>
      <c r="D523" t="s">
        <v>802</v>
      </c>
      <c r="E523" t="s">
        <v>1445</v>
      </c>
      <c r="F523" s="3" t="s">
        <v>1125</v>
      </c>
      <c r="G523" t="s">
        <v>1443</v>
      </c>
      <c r="J523" t="s">
        <v>2399</v>
      </c>
      <c r="M523" t="s">
        <v>2399</v>
      </c>
      <c r="N523" t="s">
        <v>1334</v>
      </c>
      <c r="O523" t="str">
        <f t="shared" si="8"/>
        <v>{"type": "ship","name": "Bartilmewe","tonnage": "60","owners": "Nicholas Pomfret, Andrew Grygs","master": "","mariners_per_vessel": "","boys": "","fishermen_per_vessel": "","notes": "Serves Iceland only"}</v>
      </c>
    </row>
    <row r="524" spans="1:15" x14ac:dyDescent="0.25">
      <c r="A524">
        <v>523</v>
      </c>
      <c r="B524">
        <v>167</v>
      </c>
      <c r="C524" t="str">
        <f>VLOOKUP(B524,Places!A:E,5)</f>
        <v>Wells-next-the-Sea</v>
      </c>
      <c r="D524" t="s">
        <v>802</v>
      </c>
      <c r="E524" t="s">
        <v>218</v>
      </c>
      <c r="F524" s="3" t="s">
        <v>1125</v>
      </c>
      <c r="G524" t="s">
        <v>1444</v>
      </c>
      <c r="J524" t="s">
        <v>2399</v>
      </c>
      <c r="M524" t="s">
        <v>2399</v>
      </c>
      <c r="N524" t="s">
        <v>1334</v>
      </c>
      <c r="O524" t="str">
        <f t="shared" si="8"/>
        <v>{"type": "ship","name": "Nicholas","tonnage": "60","owners": "Thomas Reade","master": "","mariners_per_vessel": "","boys": "","fishermen_per_vessel": "","notes": "Serves Iceland only"}</v>
      </c>
    </row>
    <row r="525" spans="1:15" x14ac:dyDescent="0.25">
      <c r="A525">
        <v>524</v>
      </c>
      <c r="B525">
        <v>167</v>
      </c>
      <c r="C525" t="str">
        <f>VLOOKUP(B525,Places!A:E,5)</f>
        <v>Wells-next-the-Sea</v>
      </c>
      <c r="D525" t="s">
        <v>802</v>
      </c>
      <c r="E525" t="s">
        <v>192</v>
      </c>
      <c r="F525" s="3" t="s">
        <v>1125</v>
      </c>
      <c r="G525" t="s">
        <v>1447</v>
      </c>
      <c r="J525" t="s">
        <v>2399</v>
      </c>
      <c r="M525" t="s">
        <v>2399</v>
      </c>
      <c r="N525" t="s">
        <v>1418</v>
      </c>
      <c r="O525" t="str">
        <f t="shared" si="8"/>
        <v>{"type": "ship","name": "William","tonnage": "60","owners": "William Sabbe","master": "","mariners_per_vessel": "","boys": "","fishermen_per_vessel": "","notes": "Herring Fair, carrying corn coastal northwards, and coal"}</v>
      </c>
    </row>
    <row r="526" spans="1:15" x14ac:dyDescent="0.25">
      <c r="A526">
        <v>525</v>
      </c>
      <c r="B526">
        <v>167</v>
      </c>
      <c r="C526" t="str">
        <f>VLOOKUP(B526,Places!A:E,5)</f>
        <v>Wells-next-the-Sea</v>
      </c>
      <c r="D526" t="s">
        <v>802</v>
      </c>
      <c r="E526" t="s">
        <v>1448</v>
      </c>
      <c r="F526" s="3" t="s">
        <v>1125</v>
      </c>
      <c r="G526" t="s">
        <v>1449</v>
      </c>
      <c r="J526" t="s">
        <v>2399</v>
      </c>
      <c r="M526" t="s">
        <v>2399</v>
      </c>
      <c r="N526" t="s">
        <v>1418</v>
      </c>
      <c r="O526" t="str">
        <f t="shared" si="8"/>
        <v>{"type": "ship","name": "Clement","tonnage": "60","owners": "Nicholas Pomfret","master": "","mariners_per_vessel": "","boys": "","fishermen_per_vessel": "","notes": "Herring Fair, carrying corn coastal northwards, and coal"}</v>
      </c>
    </row>
    <row r="527" spans="1:15" x14ac:dyDescent="0.25">
      <c r="A527">
        <v>526</v>
      </c>
      <c r="B527">
        <v>167</v>
      </c>
      <c r="C527" t="str">
        <f>VLOOKUP(B527,Places!A:E,5)</f>
        <v>Wells-next-the-Sea</v>
      </c>
      <c r="D527" t="s">
        <v>802</v>
      </c>
      <c r="E527" t="s">
        <v>159</v>
      </c>
      <c r="F527" s="3" t="s">
        <v>1125</v>
      </c>
      <c r="G527" t="s">
        <v>1450</v>
      </c>
      <c r="J527" t="s">
        <v>2399</v>
      </c>
      <c r="M527" t="s">
        <v>2399</v>
      </c>
      <c r="N527" t="s">
        <v>1418</v>
      </c>
      <c r="O527" t="str">
        <f t="shared" si="8"/>
        <v>{"type": "ship","name": "Peter","tonnage": "60","owners": "John Howsego, Christopher Newgate","master": "","mariners_per_vessel": "","boys": "","fishermen_per_vessel": "","notes": "Herring Fair, carrying corn coastal northwards, and coal"}</v>
      </c>
    </row>
    <row r="528" spans="1:15" x14ac:dyDescent="0.25">
      <c r="A528">
        <v>527</v>
      </c>
      <c r="B528">
        <v>167</v>
      </c>
      <c r="C528" t="str">
        <f>VLOOKUP(B528,Places!A:E,5)</f>
        <v>Wells-next-the-Sea</v>
      </c>
      <c r="D528" t="s">
        <v>802</v>
      </c>
      <c r="E528" t="s">
        <v>1451</v>
      </c>
      <c r="F528" s="3" t="s">
        <v>1125</v>
      </c>
      <c r="G528" t="s">
        <v>1452</v>
      </c>
      <c r="J528" t="s">
        <v>2399</v>
      </c>
      <c r="M528" t="s">
        <v>2399</v>
      </c>
      <c r="N528" t="s">
        <v>1418</v>
      </c>
      <c r="O528" t="str">
        <f t="shared" si="8"/>
        <v>{"type": "ship","name": "Mary and John","tonnage": "60","owners": "John Farrye","master": "","mariners_per_vessel": "","boys": "","fishermen_per_vessel": "","notes": "Herring Fair, carrying corn coastal northwards, and coal"}</v>
      </c>
    </row>
    <row r="529" spans="1:15" x14ac:dyDescent="0.25">
      <c r="A529">
        <v>528</v>
      </c>
      <c r="B529">
        <v>167</v>
      </c>
      <c r="C529" t="str">
        <f>VLOOKUP(B529,Places!A:E,5)</f>
        <v>Wells-next-the-Sea</v>
      </c>
      <c r="D529" t="s">
        <v>802</v>
      </c>
      <c r="E529" t="s">
        <v>1431</v>
      </c>
      <c r="F529" s="3" t="s">
        <v>548</v>
      </c>
      <c r="G529" t="s">
        <v>1453</v>
      </c>
      <c r="J529" t="s">
        <v>2399</v>
      </c>
      <c r="M529" t="s">
        <v>2399</v>
      </c>
      <c r="N529" t="s">
        <v>1418</v>
      </c>
      <c r="O529" t="str">
        <f t="shared" si="8"/>
        <v>{"type": "ship","name": "Valentyn","tonnage": "35","owners": "Thomas Reade of Ringstedd","master": "","mariners_per_vessel": "","boys": "","fishermen_per_vessel": "","notes": "Herring Fair, carrying corn coastal northwards, and coal"}</v>
      </c>
    </row>
    <row r="530" spans="1:15" x14ac:dyDescent="0.25">
      <c r="A530">
        <v>529</v>
      </c>
      <c r="B530">
        <v>167</v>
      </c>
      <c r="C530" t="str">
        <f>VLOOKUP(B530,Places!A:E,5)</f>
        <v>Wells-next-the-Sea</v>
      </c>
      <c r="D530" t="s">
        <v>802</v>
      </c>
      <c r="E530" t="s">
        <v>166</v>
      </c>
      <c r="F530" s="3" t="s">
        <v>548</v>
      </c>
      <c r="G530" t="s">
        <v>1454</v>
      </c>
      <c r="J530" t="s">
        <v>2399</v>
      </c>
      <c r="M530" t="s">
        <v>2399</v>
      </c>
      <c r="N530" t="s">
        <v>1418</v>
      </c>
      <c r="O530" t="str">
        <f t="shared" si="8"/>
        <v>{"type": "ship","name": "John","tonnage": "35","owners": "Nicholas Danby, Thomas Jesopp","master": "","mariners_per_vessel": "","boys": "","fishermen_per_vessel": "","notes": "Herring Fair, carrying corn coastal northwards, and coal"}</v>
      </c>
    </row>
    <row r="531" spans="1:15" x14ac:dyDescent="0.25">
      <c r="A531">
        <v>530</v>
      </c>
      <c r="B531">
        <v>167</v>
      </c>
      <c r="C531" t="str">
        <f>VLOOKUP(B531,Places!A:E,5)</f>
        <v>Wells-next-the-Sea</v>
      </c>
      <c r="D531" t="s">
        <v>802</v>
      </c>
      <c r="E531" t="s">
        <v>131</v>
      </c>
      <c r="F531" s="3" t="s">
        <v>576</v>
      </c>
      <c r="G531" t="s">
        <v>1455</v>
      </c>
      <c r="J531" t="s">
        <v>2399</v>
      </c>
      <c r="M531" t="s">
        <v>2399</v>
      </c>
      <c r="N531" t="s">
        <v>1418</v>
      </c>
      <c r="O531" t="str">
        <f t="shared" si="8"/>
        <v>{"type": "ship","name": "Mary","tonnage": "15","owners": "Nicholas Fyske","master": "","mariners_per_vessel": "","boys": "","fishermen_per_vessel": "","notes": "Herring Fair, carrying corn coastal northwards, and coal"}</v>
      </c>
    </row>
    <row r="532" spans="1:15" x14ac:dyDescent="0.25">
      <c r="A532">
        <v>531</v>
      </c>
      <c r="B532">
        <v>166</v>
      </c>
      <c r="C532" t="str">
        <f>VLOOKUP(B532,Places!A:E,5)</f>
        <v>Burnham</v>
      </c>
      <c r="D532" t="s">
        <v>802</v>
      </c>
      <c r="E532" t="s">
        <v>1456</v>
      </c>
      <c r="F532" s="3" t="s">
        <v>96</v>
      </c>
      <c r="G532" t="s">
        <v>1457</v>
      </c>
      <c r="I532" s="40">
        <v>7</v>
      </c>
      <c r="J532">
        <v>3.5</v>
      </c>
      <c r="L532" s="40">
        <v>2</v>
      </c>
      <c r="M532">
        <v>1</v>
      </c>
      <c r="N532" t="s">
        <v>1461</v>
      </c>
      <c r="O532" t="str">
        <f t="shared" si="8"/>
        <v>{"type": "ship","name": "Godds Grace","tonnage": "30","owners": "Thomas Baxter","master": "","mariners_per_vessel": "3.5","boys": "","fishermen_per_vessel": "1","notes": "Carrying corn coastal northwards, and coal"}</v>
      </c>
    </row>
    <row r="533" spans="1:15" x14ac:dyDescent="0.25">
      <c r="A533">
        <v>532</v>
      </c>
      <c r="B533">
        <v>166</v>
      </c>
      <c r="C533" t="str">
        <f>VLOOKUP(B533,Places!A:E,5)</f>
        <v>Burnham</v>
      </c>
      <c r="D533" t="s">
        <v>802</v>
      </c>
      <c r="E533" t="s">
        <v>1458</v>
      </c>
      <c r="F533" s="3" t="s">
        <v>1459</v>
      </c>
      <c r="G533" t="s">
        <v>1460</v>
      </c>
      <c r="I533" s="40"/>
      <c r="J533">
        <v>3.5</v>
      </c>
      <c r="L533" s="40"/>
      <c r="M533">
        <v>1</v>
      </c>
      <c r="N533" t="s">
        <v>1461</v>
      </c>
      <c r="O533" t="str">
        <f t="shared" si="8"/>
        <v>{"type": "ship","name": "Kateryn","tonnage": "42","owners": "Robert Hargate, Richard Cooper","master": "","mariners_per_vessel": "3.5","boys": "","fishermen_per_vessel": "1","notes": "Carrying corn coastal northwards, and coal"}</v>
      </c>
    </row>
    <row r="534" spans="1:15" x14ac:dyDescent="0.25">
      <c r="A534">
        <v>533</v>
      </c>
      <c r="B534">
        <v>162</v>
      </c>
      <c r="C534" t="str">
        <f>VLOOKUP(B534,Places!A:E,5)</f>
        <v>Dersingham</v>
      </c>
      <c r="D534" t="s">
        <v>802</v>
      </c>
      <c r="E534" t="s">
        <v>192</v>
      </c>
      <c r="F534" s="3" t="s">
        <v>96</v>
      </c>
      <c r="G534" t="s">
        <v>1462</v>
      </c>
      <c r="J534" t="s">
        <v>2399</v>
      </c>
      <c r="M534" t="s">
        <v>2399</v>
      </c>
      <c r="N534" t="s">
        <v>1461</v>
      </c>
      <c r="O534" t="str">
        <f t="shared" si="8"/>
        <v>{"type": "ship","name": "William","tonnage": "30","owners": "John Bery, William Nevet","master": "","mariners_per_vessel": "","boys": "","fishermen_per_vessel": "","notes": "Carrying corn coastal northwards, and coal"}</v>
      </c>
    </row>
    <row r="535" spans="1:15" x14ac:dyDescent="0.25">
      <c r="A535">
        <v>534</v>
      </c>
      <c r="B535">
        <v>163</v>
      </c>
      <c r="C535" t="str">
        <f>VLOOKUP(B535,Places!A:E,5)</f>
        <v>Heacham</v>
      </c>
      <c r="D535" t="s">
        <v>802</v>
      </c>
      <c r="E535" t="s">
        <v>218</v>
      </c>
      <c r="F535" s="3" t="s">
        <v>548</v>
      </c>
      <c r="G535" t="s">
        <v>1444</v>
      </c>
      <c r="I535">
        <v>3</v>
      </c>
      <c r="J535">
        <v>3</v>
      </c>
      <c r="L535">
        <v>2</v>
      </c>
      <c r="M535">
        <v>2</v>
      </c>
      <c r="N535" t="s">
        <v>1463</v>
      </c>
      <c r="O535" t="str">
        <f t="shared" si="8"/>
        <v>{"type": "ship","name": "Nicholas","tonnage": "35","owners": "Thomas Reade","master": "","mariners_per_vessel": "3","boys": "","fishermen_per_vessel": "2","notes": "Fishing, and carrying corn coastal northwards, and coal"}</v>
      </c>
    </row>
    <row r="536" spans="1:15" x14ac:dyDescent="0.25">
      <c r="A536">
        <v>535</v>
      </c>
      <c r="B536">
        <v>184</v>
      </c>
      <c r="C536" t="str">
        <f>VLOOKUP(B536,Places!A:E,5)</f>
        <v>Woodbridge</v>
      </c>
      <c r="D536" t="s">
        <v>802</v>
      </c>
      <c r="F536" s="3" t="s">
        <v>1125</v>
      </c>
      <c r="J536" t="s">
        <v>2399</v>
      </c>
      <c r="M536" t="s">
        <v>2399</v>
      </c>
      <c r="O536" t="str">
        <f t="shared" si="8"/>
        <v>{"type": "ship","name": "","tonnage": "60","owners": "","master": "","mariners_per_vessel": "","boys": "","fishermen_per_vessel": "","notes": ""}</v>
      </c>
    </row>
    <row r="537" spans="1:15" x14ac:dyDescent="0.25">
      <c r="A537">
        <v>536</v>
      </c>
      <c r="B537">
        <v>184</v>
      </c>
      <c r="C537" t="str">
        <f>VLOOKUP(B537,Places!A:E,5)</f>
        <v>Woodbridge</v>
      </c>
      <c r="D537" t="s">
        <v>802</v>
      </c>
      <c r="F537" s="3" t="s">
        <v>1125</v>
      </c>
      <c r="J537" t="s">
        <v>2399</v>
      </c>
      <c r="M537" t="s">
        <v>2399</v>
      </c>
      <c r="O537" t="str">
        <f t="shared" si="8"/>
        <v>{"type": "ship","name": "","tonnage": "60","owners": "","master": "","mariners_per_vessel": "","boys": "","fishermen_per_vessel": "","notes": ""}</v>
      </c>
    </row>
    <row r="538" spans="1:15" x14ac:dyDescent="0.25">
      <c r="A538">
        <v>537</v>
      </c>
      <c r="B538">
        <v>184</v>
      </c>
      <c r="C538" t="str">
        <f>VLOOKUP(B538,Places!A:E,5)</f>
        <v>Woodbridge</v>
      </c>
      <c r="D538" t="s">
        <v>802</v>
      </c>
      <c r="F538" s="3" t="s">
        <v>88</v>
      </c>
      <c r="J538" t="s">
        <v>2399</v>
      </c>
      <c r="M538" t="s">
        <v>2399</v>
      </c>
      <c r="O538" t="str">
        <f t="shared" si="8"/>
        <v>{"type": "ship","name": "","tonnage": "50","owners": "","master": "","mariners_per_vessel": "","boys": "","fishermen_per_vessel": "","notes": ""}</v>
      </c>
    </row>
    <row r="539" spans="1:15" x14ac:dyDescent="0.25">
      <c r="A539">
        <v>538</v>
      </c>
      <c r="B539">
        <v>184</v>
      </c>
      <c r="C539" t="str">
        <f>VLOOKUP(B539,Places!A:E,5)</f>
        <v>Woodbridge</v>
      </c>
      <c r="D539" t="s">
        <v>848</v>
      </c>
      <c r="F539" s="3" t="s">
        <v>107</v>
      </c>
      <c r="J539" t="s">
        <v>2399</v>
      </c>
      <c r="M539" t="s">
        <v>2399</v>
      </c>
      <c r="O539" t="str">
        <f t="shared" si="8"/>
        <v>{"type": "crayer","name": "","tonnage": "20","owners": "","master": "","mariners_per_vessel": "","boys": "","fishermen_per_vessel": "","notes": ""}</v>
      </c>
    </row>
    <row r="540" spans="1:15" x14ac:dyDescent="0.25">
      <c r="A540">
        <v>539</v>
      </c>
      <c r="B540">
        <v>184</v>
      </c>
      <c r="C540" t="str">
        <f>VLOOKUP(B540,Places!A:E,5)</f>
        <v>Woodbridge</v>
      </c>
      <c r="D540" t="s">
        <v>848</v>
      </c>
      <c r="F540" s="3" t="s">
        <v>128</v>
      </c>
      <c r="J540" t="s">
        <v>2399</v>
      </c>
      <c r="M540" t="s">
        <v>2399</v>
      </c>
      <c r="O540" t="str">
        <f t="shared" si="8"/>
        <v>{"type": "crayer","name": "","tonnage": "12","owners": "","master": "","mariners_per_vessel": "","boys": "","fishermen_per_vessel": "","notes": ""}</v>
      </c>
    </row>
    <row r="541" spans="1:15" x14ac:dyDescent="0.25">
      <c r="A541">
        <v>540</v>
      </c>
      <c r="B541">
        <v>184</v>
      </c>
      <c r="C541" t="str">
        <f>VLOOKUP(B541,Places!A:E,5)</f>
        <v>Woodbridge</v>
      </c>
      <c r="D541" t="s">
        <v>848</v>
      </c>
      <c r="F541" s="3" t="s">
        <v>128</v>
      </c>
      <c r="J541" t="s">
        <v>2399</v>
      </c>
      <c r="M541" t="s">
        <v>2399</v>
      </c>
      <c r="O541" t="str">
        <f t="shared" si="8"/>
        <v>{"type": "crayer","name": "","tonnage": "12","owners": "","master": "","mariners_per_vessel": "","boys": "","fishermen_per_vessel": "","notes": ""}</v>
      </c>
    </row>
    <row r="542" spans="1:15" x14ac:dyDescent="0.25">
      <c r="A542">
        <v>541</v>
      </c>
      <c r="B542">
        <v>184</v>
      </c>
      <c r="C542" t="str">
        <f>VLOOKUP(B542,Places!A:E,5)</f>
        <v>Woodbridge</v>
      </c>
      <c r="D542" t="s">
        <v>848</v>
      </c>
      <c r="F542" s="3" t="s">
        <v>128</v>
      </c>
      <c r="J542" t="s">
        <v>2399</v>
      </c>
      <c r="M542" t="s">
        <v>2399</v>
      </c>
      <c r="O542" t="str">
        <f t="shared" si="8"/>
        <v>{"type": "crayer","name": "","tonnage": "12","owners": "","master": "","mariners_per_vessel": "","boys": "","fishermen_per_vessel": "","notes": ""}</v>
      </c>
    </row>
    <row r="543" spans="1:15" x14ac:dyDescent="0.25">
      <c r="A543">
        <v>542</v>
      </c>
      <c r="B543">
        <v>184</v>
      </c>
      <c r="C543" t="str">
        <f>VLOOKUP(B543,Places!A:E,5)</f>
        <v>Woodbridge</v>
      </c>
      <c r="D543" t="s">
        <v>848</v>
      </c>
      <c r="F543" s="3" t="s">
        <v>346</v>
      </c>
      <c r="J543" t="s">
        <v>2399</v>
      </c>
      <c r="M543" t="s">
        <v>2399</v>
      </c>
      <c r="O543" t="str">
        <f t="shared" si="8"/>
        <v>{"type": "crayer","name": "","tonnage": "10","owners": "","master": "","mariners_per_vessel": "","boys": "","fishermen_per_vessel": "","notes": ""}</v>
      </c>
    </row>
    <row r="544" spans="1:15" x14ac:dyDescent="0.25">
      <c r="A544">
        <v>543</v>
      </c>
      <c r="B544">
        <v>184</v>
      </c>
      <c r="C544" t="str">
        <f>VLOOKUP(B544,Places!A:E,5)</f>
        <v>Woodbridge</v>
      </c>
      <c r="D544" t="s">
        <v>848</v>
      </c>
      <c r="F544" s="3" t="s">
        <v>346</v>
      </c>
      <c r="J544" t="s">
        <v>2399</v>
      </c>
      <c r="M544" t="s">
        <v>2399</v>
      </c>
      <c r="O544" t="str">
        <f t="shared" si="8"/>
        <v>{"type": "crayer","name": "","tonnage": "10","owners": "","master": "","mariners_per_vessel": "","boys": "","fishermen_per_vessel": "","notes": ""}</v>
      </c>
    </row>
    <row r="545" spans="1:15" x14ac:dyDescent="0.25">
      <c r="A545">
        <v>544</v>
      </c>
      <c r="B545">
        <v>184</v>
      </c>
      <c r="C545" t="str">
        <f>VLOOKUP(B545,Places!A:E,5)</f>
        <v>Woodbridge</v>
      </c>
      <c r="D545" t="s">
        <v>1128</v>
      </c>
      <c r="F545" s="3" t="s">
        <v>160</v>
      </c>
      <c r="J545" t="s">
        <v>2399</v>
      </c>
      <c r="M545" t="s">
        <v>2399</v>
      </c>
      <c r="O545" t="str">
        <f t="shared" si="8"/>
        <v>{"type": "hoy","name": "","tonnage": "6","owners": "","master": "","mariners_per_vessel": "","boys": "","fishermen_per_vessel": "","notes": ""}</v>
      </c>
    </row>
    <row r="546" spans="1:15" x14ac:dyDescent="0.25">
      <c r="A546">
        <v>545</v>
      </c>
      <c r="B546">
        <v>188</v>
      </c>
      <c r="C546" t="str">
        <f>VLOOKUP(B546,Places!A:E,5)</f>
        <v>Boyton</v>
      </c>
      <c r="D546" t="s">
        <v>812</v>
      </c>
      <c r="J546" t="s">
        <v>2399</v>
      </c>
      <c r="M546" t="s">
        <v>2399</v>
      </c>
      <c r="N546" t="s">
        <v>1493</v>
      </c>
      <c r="O546" t="str">
        <f t="shared" si="8"/>
        <v>{"type": "boat","name": "","tonnage": "","owners": "","master": "","mariners_per_vessel": "","boys": "","fishermen_per_vessel": "","notes": "Fishing"}</v>
      </c>
    </row>
    <row r="547" spans="1:15" x14ac:dyDescent="0.25">
      <c r="A547">
        <v>546</v>
      </c>
      <c r="B547">
        <v>188</v>
      </c>
      <c r="C547" t="str">
        <f>VLOOKUP(B547,Places!A:E,5)</f>
        <v>Boyton</v>
      </c>
      <c r="D547" t="s">
        <v>812</v>
      </c>
      <c r="J547" t="s">
        <v>2399</v>
      </c>
      <c r="M547" t="s">
        <v>2399</v>
      </c>
      <c r="N547" t="s">
        <v>1493</v>
      </c>
      <c r="O547" t="str">
        <f t="shared" si="8"/>
        <v>{"type": "boat","name": "","tonnage": "","owners": "","master": "","mariners_per_vessel": "","boys": "","fishermen_per_vessel": "","notes": "Fishing"}</v>
      </c>
    </row>
    <row r="548" spans="1:15" x14ac:dyDescent="0.25">
      <c r="A548">
        <v>547</v>
      </c>
      <c r="B548">
        <v>188</v>
      </c>
      <c r="C548" t="str">
        <f>VLOOKUP(B548,Places!A:E,5)</f>
        <v>Boyton</v>
      </c>
      <c r="D548" t="s">
        <v>812</v>
      </c>
      <c r="J548" t="s">
        <v>2399</v>
      </c>
      <c r="M548" t="s">
        <v>2399</v>
      </c>
      <c r="N548" t="s">
        <v>1493</v>
      </c>
      <c r="O548" t="str">
        <f t="shared" si="8"/>
        <v>{"type": "boat","name": "","tonnage": "","owners": "","master": "","mariners_per_vessel": "","boys": "","fishermen_per_vessel": "","notes": "Fishing"}</v>
      </c>
    </row>
    <row r="549" spans="1:15" x14ac:dyDescent="0.25">
      <c r="A549">
        <v>548</v>
      </c>
      <c r="B549">
        <v>188</v>
      </c>
      <c r="C549" t="str">
        <f>VLOOKUP(B549,Places!A:E,5)</f>
        <v>Boyton</v>
      </c>
      <c r="D549" t="s">
        <v>812</v>
      </c>
      <c r="J549" t="s">
        <v>2399</v>
      </c>
      <c r="M549" t="s">
        <v>2399</v>
      </c>
      <c r="N549" t="s">
        <v>1493</v>
      </c>
      <c r="O549" t="str">
        <f t="shared" si="8"/>
        <v>{"type": "boat","name": "","tonnage": "","owners": "","master": "","mariners_per_vessel": "","boys": "","fishermen_per_vessel": "","notes": "Fishing"}</v>
      </c>
    </row>
    <row r="550" spans="1:15" x14ac:dyDescent="0.25">
      <c r="A550">
        <v>549</v>
      </c>
      <c r="B550">
        <v>188</v>
      </c>
      <c r="C550" t="str">
        <f>VLOOKUP(B550,Places!A:E,5)</f>
        <v>Boyton</v>
      </c>
      <c r="D550" t="s">
        <v>812</v>
      </c>
      <c r="J550" t="s">
        <v>2399</v>
      </c>
      <c r="M550" t="s">
        <v>2399</v>
      </c>
      <c r="N550" t="s">
        <v>1493</v>
      </c>
      <c r="O550" t="str">
        <f t="shared" si="8"/>
        <v>{"type": "boat","name": "","tonnage": "","owners": "","master": "","mariners_per_vessel": "","boys": "","fishermen_per_vessel": "","notes": "Fishing"}</v>
      </c>
    </row>
    <row r="551" spans="1:15" x14ac:dyDescent="0.25">
      <c r="A551">
        <v>550</v>
      </c>
      <c r="B551">
        <v>189</v>
      </c>
      <c r="C551" t="str">
        <f>VLOOKUP(B551,Places!A:E,5)</f>
        <v>Orford</v>
      </c>
      <c r="D551" t="s">
        <v>802</v>
      </c>
      <c r="F551" s="3" t="s">
        <v>1125</v>
      </c>
      <c r="J551" t="s">
        <v>2399</v>
      </c>
      <c r="M551" t="s">
        <v>2399</v>
      </c>
      <c r="O551" t="str">
        <f t="shared" si="8"/>
        <v>{"type": "ship","name": "","tonnage": "60","owners": "","master": "","mariners_per_vessel": "","boys": "","fishermen_per_vessel": "","notes": ""}</v>
      </c>
    </row>
    <row r="552" spans="1:15" x14ac:dyDescent="0.25">
      <c r="A552">
        <v>551</v>
      </c>
      <c r="B552">
        <v>189</v>
      </c>
      <c r="C552" t="str">
        <f>VLOOKUP(B552,Places!A:E,5)</f>
        <v>Orford</v>
      </c>
      <c r="D552" t="s">
        <v>802</v>
      </c>
      <c r="F552" s="3" t="s">
        <v>88</v>
      </c>
      <c r="J552" t="s">
        <v>2399</v>
      </c>
      <c r="M552" t="s">
        <v>2399</v>
      </c>
      <c r="O552" t="str">
        <f t="shared" si="8"/>
        <v>{"type": "ship","name": "","tonnage": "50","owners": "","master": "","mariners_per_vessel": "","boys": "","fishermen_per_vessel": "","notes": ""}</v>
      </c>
    </row>
    <row r="553" spans="1:15" x14ac:dyDescent="0.25">
      <c r="A553">
        <v>552</v>
      </c>
      <c r="B553">
        <v>189</v>
      </c>
      <c r="C553" t="str">
        <f>VLOOKUP(B553,Places!A:E,5)</f>
        <v>Orford</v>
      </c>
      <c r="D553" t="s">
        <v>802</v>
      </c>
      <c r="F553" s="3" t="s">
        <v>96</v>
      </c>
      <c r="J553" t="s">
        <v>2399</v>
      </c>
      <c r="M553" t="s">
        <v>2399</v>
      </c>
      <c r="O553" t="str">
        <f t="shared" si="8"/>
        <v>{"type": "ship","name": "","tonnage": "30","owners": "","master": "","mariners_per_vessel": "","boys": "","fishermen_per_vessel": "","notes": ""}</v>
      </c>
    </row>
    <row r="554" spans="1:15" x14ac:dyDescent="0.25">
      <c r="A554">
        <v>553</v>
      </c>
      <c r="B554">
        <v>189</v>
      </c>
      <c r="C554" t="str">
        <f>VLOOKUP(B554,Places!A:E,5)</f>
        <v>Orford</v>
      </c>
      <c r="D554" t="s">
        <v>848</v>
      </c>
      <c r="F554" s="3" t="s">
        <v>117</v>
      </c>
      <c r="J554" t="s">
        <v>2399</v>
      </c>
      <c r="M554" t="s">
        <v>2399</v>
      </c>
      <c r="O554" t="str">
        <f t="shared" si="8"/>
        <v>{"type": "crayer","name": "","tonnage": "14","owners": "","master": "","mariners_per_vessel": "","boys": "","fishermen_per_vessel": "","notes": ""}</v>
      </c>
    </row>
    <row r="555" spans="1:15" x14ac:dyDescent="0.25">
      <c r="A555">
        <v>554</v>
      </c>
      <c r="B555">
        <v>189</v>
      </c>
      <c r="C555" t="str">
        <f>VLOOKUP(B555,Places!A:E,5)</f>
        <v>Orford</v>
      </c>
      <c r="D555" t="s">
        <v>848</v>
      </c>
      <c r="F555" s="3" t="s">
        <v>346</v>
      </c>
      <c r="J555" t="s">
        <v>2399</v>
      </c>
      <c r="M555" t="s">
        <v>2399</v>
      </c>
      <c r="O555" t="str">
        <f t="shared" si="8"/>
        <v>{"type": "crayer","name": "","tonnage": "10","owners": "","master": "","mariners_per_vessel": "","boys": "","fishermen_per_vessel": "","notes": ""}</v>
      </c>
    </row>
    <row r="556" spans="1:15" x14ac:dyDescent="0.25">
      <c r="A556">
        <v>555</v>
      </c>
      <c r="B556">
        <v>189</v>
      </c>
      <c r="C556" t="str">
        <f>VLOOKUP(B556,Places!A:E,5)</f>
        <v>Orford</v>
      </c>
      <c r="D556" t="s">
        <v>848</v>
      </c>
      <c r="F556" s="3" t="s">
        <v>404</v>
      </c>
      <c r="J556" t="s">
        <v>2399</v>
      </c>
      <c r="M556" t="s">
        <v>2399</v>
      </c>
      <c r="O556" t="str">
        <f t="shared" si="8"/>
        <v>{"type": "crayer","name": "","tonnage": "5","owners": "","master": "","mariners_per_vessel": "","boys": "","fishermen_per_vessel": "","notes": ""}</v>
      </c>
    </row>
    <row r="557" spans="1:15" x14ac:dyDescent="0.25">
      <c r="A557">
        <v>556</v>
      </c>
      <c r="B557">
        <v>189</v>
      </c>
      <c r="C557" t="str">
        <f>VLOOKUP(B557,Places!A:E,5)</f>
        <v>Orford</v>
      </c>
      <c r="D557" t="s">
        <v>812</v>
      </c>
      <c r="J557" t="s">
        <v>2399</v>
      </c>
      <c r="M557" t="s">
        <v>2399</v>
      </c>
      <c r="N557" t="s">
        <v>1493</v>
      </c>
      <c r="O557" t="str">
        <f t="shared" si="8"/>
        <v>{"type": "boat","name": "","tonnage": "","owners": "","master": "","mariners_per_vessel": "","boys": "","fishermen_per_vessel": "","notes": "Fishing"}</v>
      </c>
    </row>
    <row r="558" spans="1:15" x14ac:dyDescent="0.25">
      <c r="A558">
        <v>557</v>
      </c>
      <c r="B558">
        <v>189</v>
      </c>
      <c r="C558" t="str">
        <f>VLOOKUP(B558,Places!A:E,5)</f>
        <v>Orford</v>
      </c>
      <c r="D558" t="s">
        <v>812</v>
      </c>
      <c r="J558" t="s">
        <v>2399</v>
      </c>
      <c r="M558" t="s">
        <v>2399</v>
      </c>
      <c r="N558" t="s">
        <v>1493</v>
      </c>
      <c r="O558" t="str">
        <f t="shared" si="8"/>
        <v>{"type": "boat","name": "","tonnage": "","owners": "","master": "","mariners_per_vessel": "","boys": "","fishermen_per_vessel": "","notes": "Fishing"}</v>
      </c>
    </row>
    <row r="559" spans="1:15" x14ac:dyDescent="0.25">
      <c r="A559">
        <v>558</v>
      </c>
      <c r="B559">
        <v>189</v>
      </c>
      <c r="C559" t="str">
        <f>VLOOKUP(B559,Places!A:E,5)</f>
        <v>Orford</v>
      </c>
      <c r="D559" t="s">
        <v>812</v>
      </c>
      <c r="J559" t="s">
        <v>2399</v>
      </c>
      <c r="M559" t="s">
        <v>2399</v>
      </c>
      <c r="N559" t="s">
        <v>1493</v>
      </c>
      <c r="O559" t="str">
        <f t="shared" si="8"/>
        <v>{"type": "boat","name": "","tonnage": "","owners": "","master": "","mariners_per_vessel": "","boys": "","fishermen_per_vessel": "","notes": "Fishing"}</v>
      </c>
    </row>
    <row r="560" spans="1:15" x14ac:dyDescent="0.25">
      <c r="A560">
        <v>559</v>
      </c>
      <c r="B560">
        <v>189</v>
      </c>
      <c r="C560" t="str">
        <f>VLOOKUP(B560,Places!A:E,5)</f>
        <v>Orford</v>
      </c>
      <c r="D560" t="s">
        <v>812</v>
      </c>
      <c r="J560" t="s">
        <v>2399</v>
      </c>
      <c r="M560" t="s">
        <v>2399</v>
      </c>
      <c r="N560" t="s">
        <v>1493</v>
      </c>
      <c r="O560" t="str">
        <f t="shared" si="8"/>
        <v>{"type": "boat","name": "","tonnage": "","owners": "","master": "","mariners_per_vessel": "","boys": "","fishermen_per_vessel": "","notes": "Fishing"}</v>
      </c>
    </row>
    <row r="561" spans="1:15" x14ac:dyDescent="0.25">
      <c r="A561">
        <v>560</v>
      </c>
      <c r="B561">
        <v>189</v>
      </c>
      <c r="C561" t="str">
        <f>VLOOKUP(B561,Places!A:E,5)</f>
        <v>Orford</v>
      </c>
      <c r="D561" t="s">
        <v>812</v>
      </c>
      <c r="J561" t="s">
        <v>2399</v>
      </c>
      <c r="M561" t="s">
        <v>2399</v>
      </c>
      <c r="N561" t="s">
        <v>1493</v>
      </c>
      <c r="O561" t="str">
        <f t="shared" si="8"/>
        <v>{"type": "boat","name": "","tonnage": "","owners": "","master": "","mariners_per_vessel": "","boys": "","fishermen_per_vessel": "","notes": "Fishing"}</v>
      </c>
    </row>
    <row r="562" spans="1:15" x14ac:dyDescent="0.25">
      <c r="A562">
        <v>561</v>
      </c>
      <c r="B562">
        <v>189</v>
      </c>
      <c r="C562" t="str">
        <f>VLOOKUP(B562,Places!A:E,5)</f>
        <v>Orford</v>
      </c>
      <c r="D562" t="s">
        <v>812</v>
      </c>
      <c r="J562" t="s">
        <v>2399</v>
      </c>
      <c r="M562" t="s">
        <v>2399</v>
      </c>
      <c r="N562" t="s">
        <v>1493</v>
      </c>
      <c r="O562" t="str">
        <f t="shared" si="8"/>
        <v>{"type": "boat","name": "","tonnage": "","owners": "","master": "","mariners_per_vessel": "","boys": "","fishermen_per_vessel": "","notes": "Fishing"}</v>
      </c>
    </row>
    <row r="563" spans="1:15" x14ac:dyDescent="0.25">
      <c r="A563">
        <v>562</v>
      </c>
      <c r="B563">
        <v>189</v>
      </c>
      <c r="C563" t="str">
        <f>VLOOKUP(B563,Places!A:E,5)</f>
        <v>Orford</v>
      </c>
      <c r="D563" t="s">
        <v>812</v>
      </c>
      <c r="J563" t="s">
        <v>2399</v>
      </c>
      <c r="M563" t="s">
        <v>2399</v>
      </c>
      <c r="N563" t="s">
        <v>1493</v>
      </c>
      <c r="O563" t="str">
        <f t="shared" si="8"/>
        <v>{"type": "boat","name": "","tonnage": "","owners": "","master": "","mariners_per_vessel": "","boys": "","fishermen_per_vessel": "","notes": "Fishing"}</v>
      </c>
    </row>
    <row r="564" spans="1:15" x14ac:dyDescent="0.25">
      <c r="A564">
        <v>563</v>
      </c>
      <c r="B564">
        <v>189</v>
      </c>
      <c r="C564" t="str">
        <f>VLOOKUP(B564,Places!A:E,5)</f>
        <v>Orford</v>
      </c>
      <c r="D564" t="s">
        <v>812</v>
      </c>
      <c r="J564" t="s">
        <v>2399</v>
      </c>
      <c r="M564" t="s">
        <v>2399</v>
      </c>
      <c r="N564" t="s">
        <v>1493</v>
      </c>
      <c r="O564" t="str">
        <f t="shared" si="8"/>
        <v>{"type": "boat","name": "","tonnage": "","owners": "","master": "","mariners_per_vessel": "","boys": "","fishermen_per_vessel": "","notes": "Fishing"}</v>
      </c>
    </row>
    <row r="565" spans="1:15" x14ac:dyDescent="0.25">
      <c r="A565">
        <v>564</v>
      </c>
      <c r="B565">
        <v>189</v>
      </c>
      <c r="C565" t="str">
        <f>VLOOKUP(B565,Places!A:E,5)</f>
        <v>Orford</v>
      </c>
      <c r="D565" t="s">
        <v>812</v>
      </c>
      <c r="J565" t="s">
        <v>2399</v>
      </c>
      <c r="M565" t="s">
        <v>2399</v>
      </c>
      <c r="N565" t="s">
        <v>1493</v>
      </c>
      <c r="O565" t="str">
        <f t="shared" si="8"/>
        <v>{"type": "boat","name": "","tonnage": "","owners": "","master": "","mariners_per_vessel": "","boys": "","fishermen_per_vessel": "","notes": "Fishing"}</v>
      </c>
    </row>
    <row r="566" spans="1:15" x14ac:dyDescent="0.25">
      <c r="A566">
        <v>565</v>
      </c>
      <c r="B566">
        <v>189</v>
      </c>
      <c r="C566" t="str">
        <f>VLOOKUP(B566,Places!A:E,5)</f>
        <v>Orford</v>
      </c>
      <c r="D566" t="s">
        <v>812</v>
      </c>
      <c r="J566" t="s">
        <v>2399</v>
      </c>
      <c r="M566" t="s">
        <v>2399</v>
      </c>
      <c r="N566" t="s">
        <v>1493</v>
      </c>
      <c r="O566" t="str">
        <f t="shared" si="8"/>
        <v>{"type": "boat","name": "","tonnage": "","owners": "","master": "","mariners_per_vessel": "","boys": "","fishermen_per_vessel": "","notes": "Fishing"}</v>
      </c>
    </row>
    <row r="567" spans="1:15" x14ac:dyDescent="0.25">
      <c r="A567">
        <v>566</v>
      </c>
      <c r="B567">
        <v>189</v>
      </c>
      <c r="C567" t="str">
        <f>VLOOKUP(B567,Places!A:E,5)</f>
        <v>Orford</v>
      </c>
      <c r="D567" t="s">
        <v>812</v>
      </c>
      <c r="J567" t="s">
        <v>2399</v>
      </c>
      <c r="M567" t="s">
        <v>2399</v>
      </c>
      <c r="N567" t="s">
        <v>1493</v>
      </c>
      <c r="O567" t="str">
        <f t="shared" si="8"/>
        <v>{"type": "boat","name": "","tonnage": "","owners": "","master": "","mariners_per_vessel": "","boys": "","fishermen_per_vessel": "","notes": "Fishing"}</v>
      </c>
    </row>
    <row r="568" spans="1:15" x14ac:dyDescent="0.25">
      <c r="A568">
        <v>567</v>
      </c>
      <c r="B568">
        <v>189</v>
      </c>
      <c r="C568" t="str">
        <f>VLOOKUP(B568,Places!A:E,5)</f>
        <v>Orford</v>
      </c>
      <c r="D568" t="s">
        <v>812</v>
      </c>
      <c r="J568" t="s">
        <v>2399</v>
      </c>
      <c r="M568" t="s">
        <v>2399</v>
      </c>
      <c r="N568" t="s">
        <v>1493</v>
      </c>
      <c r="O568" t="str">
        <f t="shared" si="8"/>
        <v>{"type": "boat","name": "","tonnage": "","owners": "","master": "","mariners_per_vessel": "","boys": "","fishermen_per_vessel": "","notes": "Fishing"}</v>
      </c>
    </row>
    <row r="569" spans="1:15" x14ac:dyDescent="0.25">
      <c r="A569">
        <v>568</v>
      </c>
      <c r="B569">
        <v>189</v>
      </c>
      <c r="C569" t="str">
        <f>VLOOKUP(B569,Places!A:E,5)</f>
        <v>Orford</v>
      </c>
      <c r="D569" t="s">
        <v>812</v>
      </c>
      <c r="J569" t="s">
        <v>2399</v>
      </c>
      <c r="M569" t="s">
        <v>2399</v>
      </c>
      <c r="N569" t="s">
        <v>1493</v>
      </c>
      <c r="O569" t="str">
        <f t="shared" si="8"/>
        <v>{"type": "boat","name": "","tonnage": "","owners": "","master": "","mariners_per_vessel": "","boys": "","fishermen_per_vessel": "","notes": "Fishing"}</v>
      </c>
    </row>
    <row r="570" spans="1:15" x14ac:dyDescent="0.25">
      <c r="A570">
        <v>569</v>
      </c>
      <c r="B570">
        <v>189</v>
      </c>
      <c r="C570" t="str">
        <f>VLOOKUP(B570,Places!A:E,5)</f>
        <v>Orford</v>
      </c>
      <c r="D570" t="s">
        <v>812</v>
      </c>
      <c r="J570" t="s">
        <v>2399</v>
      </c>
      <c r="M570" t="s">
        <v>2399</v>
      </c>
      <c r="N570" t="s">
        <v>1493</v>
      </c>
      <c r="O570" t="str">
        <f t="shared" si="8"/>
        <v>{"type": "boat","name": "","tonnage": "","owners": "","master": "","mariners_per_vessel": "","boys": "","fishermen_per_vessel": "","notes": "Fishing"}</v>
      </c>
    </row>
    <row r="571" spans="1:15" x14ac:dyDescent="0.25">
      <c r="A571">
        <v>570</v>
      </c>
      <c r="B571">
        <v>189</v>
      </c>
      <c r="C571" t="str">
        <f>VLOOKUP(B571,Places!A:E,5)</f>
        <v>Orford</v>
      </c>
      <c r="D571" t="s">
        <v>812</v>
      </c>
      <c r="J571" t="s">
        <v>2399</v>
      </c>
      <c r="M571" t="s">
        <v>2399</v>
      </c>
      <c r="N571" t="s">
        <v>1493</v>
      </c>
      <c r="O571" t="str">
        <f t="shared" si="8"/>
        <v>{"type": "boat","name": "","tonnage": "","owners": "","master": "","mariners_per_vessel": "","boys": "","fishermen_per_vessel": "","notes": "Fishing"}</v>
      </c>
    </row>
    <row r="572" spans="1:15" x14ac:dyDescent="0.25">
      <c r="A572">
        <v>571</v>
      </c>
      <c r="B572">
        <v>190</v>
      </c>
      <c r="C572" t="str">
        <f>VLOOKUP(B572,Places!A:E,5)</f>
        <v>Aldeburgh</v>
      </c>
      <c r="D572" t="s">
        <v>802</v>
      </c>
      <c r="F572" s="3" t="s">
        <v>359</v>
      </c>
      <c r="J572" t="s">
        <v>2399</v>
      </c>
      <c r="M572" t="s">
        <v>2399</v>
      </c>
      <c r="O572" t="str">
        <f t="shared" si="8"/>
        <v>{"type": "ship","name": "","tonnage": "80","owners": "","master": "","mariners_per_vessel": "","boys": "","fishermen_per_vessel": "","notes": ""}</v>
      </c>
    </row>
    <row r="573" spans="1:15" x14ac:dyDescent="0.25">
      <c r="A573">
        <v>572</v>
      </c>
      <c r="B573">
        <v>190</v>
      </c>
      <c r="C573" t="str">
        <f>VLOOKUP(B573,Places!A:E,5)</f>
        <v>Aldeburgh</v>
      </c>
      <c r="D573" t="s">
        <v>802</v>
      </c>
      <c r="F573" s="3" t="s">
        <v>359</v>
      </c>
      <c r="J573" t="s">
        <v>2399</v>
      </c>
      <c r="M573" t="s">
        <v>2399</v>
      </c>
      <c r="O573" t="str">
        <f t="shared" si="8"/>
        <v>{"type": "ship","name": "","tonnage": "80","owners": "","master": "","mariners_per_vessel": "","boys": "","fishermen_per_vessel": "","notes": ""}</v>
      </c>
    </row>
    <row r="574" spans="1:15" x14ac:dyDescent="0.25">
      <c r="A574">
        <v>573</v>
      </c>
      <c r="B574">
        <v>190</v>
      </c>
      <c r="C574" t="str">
        <f>VLOOKUP(B574,Places!A:E,5)</f>
        <v>Aldeburgh</v>
      </c>
      <c r="D574" t="s">
        <v>802</v>
      </c>
      <c r="F574" s="3" t="s">
        <v>359</v>
      </c>
      <c r="J574" t="s">
        <v>2399</v>
      </c>
      <c r="M574" t="s">
        <v>2399</v>
      </c>
      <c r="O574" t="str">
        <f t="shared" si="8"/>
        <v>{"type": "ship","name": "","tonnage": "80","owners": "","master": "","mariners_per_vessel": "","boys": "","fishermen_per_vessel": "","notes": ""}</v>
      </c>
    </row>
    <row r="575" spans="1:15" x14ac:dyDescent="0.25">
      <c r="A575">
        <v>574</v>
      </c>
      <c r="B575">
        <v>190</v>
      </c>
      <c r="C575" t="str">
        <f>VLOOKUP(B575,Places!A:E,5)</f>
        <v>Aldeburgh</v>
      </c>
      <c r="D575" t="s">
        <v>802</v>
      </c>
      <c r="F575" s="3" t="s">
        <v>1125</v>
      </c>
      <c r="J575" t="s">
        <v>2399</v>
      </c>
      <c r="M575" t="s">
        <v>2399</v>
      </c>
      <c r="O575" t="str">
        <f t="shared" si="8"/>
        <v>{"type": "ship","name": "","tonnage": "60","owners": "","master": "","mariners_per_vessel": "","boys": "","fishermen_per_vessel": "","notes": ""}</v>
      </c>
    </row>
    <row r="576" spans="1:15" x14ac:dyDescent="0.25">
      <c r="A576">
        <v>575</v>
      </c>
      <c r="B576">
        <v>190</v>
      </c>
      <c r="C576" t="str">
        <f>VLOOKUP(B576,Places!A:E,5)</f>
        <v>Aldeburgh</v>
      </c>
      <c r="D576" t="s">
        <v>802</v>
      </c>
      <c r="F576" s="3" t="s">
        <v>88</v>
      </c>
      <c r="J576" t="s">
        <v>2399</v>
      </c>
      <c r="M576" t="s">
        <v>2399</v>
      </c>
      <c r="O576" t="str">
        <f t="shared" si="8"/>
        <v>{"type": "ship","name": "","tonnage": "50","owners": "","master": "","mariners_per_vessel": "","boys": "","fishermen_per_vessel": "","notes": ""}</v>
      </c>
    </row>
    <row r="577" spans="1:15" x14ac:dyDescent="0.25">
      <c r="A577">
        <v>576</v>
      </c>
      <c r="B577">
        <v>190</v>
      </c>
      <c r="C577" t="str">
        <f>VLOOKUP(B577,Places!A:E,5)</f>
        <v>Aldeburgh</v>
      </c>
      <c r="D577" t="s">
        <v>802</v>
      </c>
      <c r="F577" s="3" t="s">
        <v>1494</v>
      </c>
      <c r="J577" t="s">
        <v>2399</v>
      </c>
      <c r="M577" t="s">
        <v>2399</v>
      </c>
      <c r="O577" t="str">
        <f t="shared" si="8"/>
        <v>{"type": "ship","name": "","tonnage": "20-30","owners": "","master": "","mariners_per_vessel": "","boys": "","fishermen_per_vessel": "","notes": ""}</v>
      </c>
    </row>
    <row r="578" spans="1:15" x14ac:dyDescent="0.25">
      <c r="A578">
        <v>577</v>
      </c>
      <c r="B578">
        <v>190</v>
      </c>
      <c r="C578" t="str">
        <f>VLOOKUP(B578,Places!A:E,5)</f>
        <v>Aldeburgh</v>
      </c>
      <c r="D578" t="s">
        <v>802</v>
      </c>
      <c r="F578" s="3" t="s">
        <v>1494</v>
      </c>
      <c r="J578" t="s">
        <v>2399</v>
      </c>
      <c r="M578" t="s">
        <v>2399</v>
      </c>
      <c r="O578" t="str">
        <f t="shared" si="8"/>
        <v>{"type": "ship","name": "","tonnage": "20-30","owners": "","master": "","mariners_per_vessel": "","boys": "","fishermen_per_vessel": "","notes": ""}</v>
      </c>
    </row>
    <row r="579" spans="1:15" x14ac:dyDescent="0.25">
      <c r="A579">
        <v>578</v>
      </c>
      <c r="B579">
        <v>190</v>
      </c>
      <c r="C579" t="str">
        <f>VLOOKUP(B579,Places!A:E,5)</f>
        <v>Aldeburgh</v>
      </c>
      <c r="D579" t="s">
        <v>802</v>
      </c>
      <c r="F579" s="3" t="s">
        <v>1494</v>
      </c>
      <c r="J579" t="s">
        <v>2399</v>
      </c>
      <c r="M579" t="s">
        <v>2399</v>
      </c>
      <c r="O579" t="str">
        <f t="shared" ref="O579:O642" si="9">_xlfn.CONCAT("{",_xlfn.CONCAT("""type"": """,D579,""","),_xlfn.CONCAT("""name"": """,E579,""","),_xlfn.CONCAT("""tonnage"": """,F579,""","),_xlfn.CONCAT("""owners"": """,G579,""","),_xlfn.CONCAT("""master"": """,H579,""","),_xlfn.CONCAT("""mariners_per_vessel"": """,J579,""","),_xlfn.CONCAT("""boys"": """,K579,""","),_xlfn.CONCAT("""fishermen_per_vessel"": """,M579,""","),_xlfn.CONCAT("""notes"": """,N579,""""),"}")</f>
        <v>{"type": "ship","name": "","tonnage": "20-30","owners": "","master": "","mariners_per_vessel": "","boys": "","fishermen_per_vessel": "","notes": ""}</v>
      </c>
    </row>
    <row r="580" spans="1:15" x14ac:dyDescent="0.25">
      <c r="A580">
        <v>579</v>
      </c>
      <c r="B580">
        <v>190</v>
      </c>
      <c r="C580" t="str">
        <f>VLOOKUP(B580,Places!A:E,5)</f>
        <v>Aldeburgh</v>
      </c>
      <c r="D580" t="s">
        <v>802</v>
      </c>
      <c r="F580" s="3" t="s">
        <v>1494</v>
      </c>
      <c r="J580" t="s">
        <v>2399</v>
      </c>
      <c r="M580" t="s">
        <v>2399</v>
      </c>
      <c r="O580" t="str">
        <f t="shared" si="9"/>
        <v>{"type": "ship","name": "","tonnage": "20-30","owners": "","master": "","mariners_per_vessel": "","boys": "","fishermen_per_vessel": "","notes": ""}</v>
      </c>
    </row>
    <row r="581" spans="1:15" x14ac:dyDescent="0.25">
      <c r="A581">
        <v>580</v>
      </c>
      <c r="B581">
        <v>190</v>
      </c>
      <c r="C581" t="str">
        <f>VLOOKUP(B581,Places!A:E,5)</f>
        <v>Aldeburgh</v>
      </c>
      <c r="D581" t="s">
        <v>802</v>
      </c>
      <c r="F581" s="3" t="s">
        <v>1494</v>
      </c>
      <c r="J581" t="s">
        <v>2399</v>
      </c>
      <c r="M581" t="s">
        <v>2399</v>
      </c>
      <c r="O581" t="str">
        <f t="shared" si="9"/>
        <v>{"type": "ship","name": "","tonnage": "20-30","owners": "","master": "","mariners_per_vessel": "","boys": "","fishermen_per_vessel": "","notes": ""}</v>
      </c>
    </row>
    <row r="582" spans="1:15" x14ac:dyDescent="0.25">
      <c r="A582">
        <v>581</v>
      </c>
      <c r="B582">
        <v>190</v>
      </c>
      <c r="C582" t="str">
        <f>VLOOKUP(B582,Places!A:E,5)</f>
        <v>Aldeburgh</v>
      </c>
      <c r="D582" t="s">
        <v>802</v>
      </c>
      <c r="F582" s="3" t="s">
        <v>1494</v>
      </c>
      <c r="J582" t="s">
        <v>2399</v>
      </c>
      <c r="M582" t="s">
        <v>2399</v>
      </c>
      <c r="O582" t="str">
        <f t="shared" si="9"/>
        <v>{"type": "ship","name": "","tonnage": "20-30","owners": "","master": "","mariners_per_vessel": "","boys": "","fishermen_per_vessel": "","notes": ""}</v>
      </c>
    </row>
    <row r="583" spans="1:15" x14ac:dyDescent="0.25">
      <c r="A583">
        <v>582</v>
      </c>
      <c r="B583">
        <v>190</v>
      </c>
      <c r="C583" t="str">
        <f>VLOOKUP(B583,Places!A:E,5)</f>
        <v>Aldeburgh</v>
      </c>
      <c r="D583" t="s">
        <v>802</v>
      </c>
      <c r="F583" s="3" t="s">
        <v>1494</v>
      </c>
      <c r="J583" t="s">
        <v>2399</v>
      </c>
      <c r="M583" t="s">
        <v>2399</v>
      </c>
      <c r="O583" t="str">
        <f t="shared" si="9"/>
        <v>{"type": "ship","name": "","tonnage": "20-30","owners": "","master": "","mariners_per_vessel": "","boys": "","fishermen_per_vessel": "","notes": ""}</v>
      </c>
    </row>
    <row r="584" spans="1:15" x14ac:dyDescent="0.25">
      <c r="A584">
        <v>583</v>
      </c>
      <c r="B584">
        <v>190</v>
      </c>
      <c r="C584" t="str">
        <f>VLOOKUP(B584,Places!A:E,5)</f>
        <v>Aldeburgh</v>
      </c>
      <c r="D584" t="s">
        <v>802</v>
      </c>
      <c r="F584" s="3" t="s">
        <v>1494</v>
      </c>
      <c r="J584" t="s">
        <v>2399</v>
      </c>
      <c r="M584" t="s">
        <v>2399</v>
      </c>
      <c r="O584" t="str">
        <f t="shared" si="9"/>
        <v>{"type": "ship","name": "","tonnage": "20-30","owners": "","master": "","mariners_per_vessel": "","boys": "","fishermen_per_vessel": "","notes": ""}</v>
      </c>
    </row>
    <row r="585" spans="1:15" x14ac:dyDescent="0.25">
      <c r="A585">
        <v>584</v>
      </c>
      <c r="B585">
        <v>190</v>
      </c>
      <c r="C585" t="str">
        <f>VLOOKUP(B585,Places!A:E,5)</f>
        <v>Aldeburgh</v>
      </c>
      <c r="D585" t="s">
        <v>802</v>
      </c>
      <c r="F585" s="3" t="s">
        <v>1494</v>
      </c>
      <c r="J585" t="s">
        <v>2399</v>
      </c>
      <c r="M585" t="s">
        <v>2399</v>
      </c>
      <c r="O585" t="str">
        <f t="shared" si="9"/>
        <v>{"type": "ship","name": "","tonnage": "20-30","owners": "","master": "","mariners_per_vessel": "","boys": "","fishermen_per_vessel": "","notes": ""}</v>
      </c>
    </row>
    <row r="586" spans="1:15" x14ac:dyDescent="0.25">
      <c r="A586">
        <v>585</v>
      </c>
      <c r="B586">
        <v>190</v>
      </c>
      <c r="C586" t="str">
        <f>VLOOKUP(B586,Places!A:E,5)</f>
        <v>Aldeburgh</v>
      </c>
      <c r="D586" t="s">
        <v>848</v>
      </c>
      <c r="F586" s="3" t="s">
        <v>1495</v>
      </c>
      <c r="J586" t="s">
        <v>2399</v>
      </c>
      <c r="M586" t="s">
        <v>2399</v>
      </c>
      <c r="O586" t="str">
        <f t="shared" si="9"/>
        <v>{"type": "crayer","name": "","tonnage": "8-20","owners": "","master": "","mariners_per_vessel": "","boys": "","fishermen_per_vessel": "","notes": ""}</v>
      </c>
    </row>
    <row r="587" spans="1:15" x14ac:dyDescent="0.25">
      <c r="A587">
        <v>586</v>
      </c>
      <c r="B587">
        <v>190</v>
      </c>
      <c r="C587" t="str">
        <f>VLOOKUP(B587,Places!A:E,5)</f>
        <v>Aldeburgh</v>
      </c>
      <c r="D587" t="s">
        <v>848</v>
      </c>
      <c r="F587" s="3" t="s">
        <v>1495</v>
      </c>
      <c r="J587" t="s">
        <v>2399</v>
      </c>
      <c r="M587" t="s">
        <v>2399</v>
      </c>
      <c r="O587" t="str">
        <f t="shared" si="9"/>
        <v>{"type": "crayer","name": "","tonnage": "8-20","owners": "","master": "","mariners_per_vessel": "","boys": "","fishermen_per_vessel": "","notes": ""}</v>
      </c>
    </row>
    <row r="588" spans="1:15" x14ac:dyDescent="0.25">
      <c r="A588">
        <v>587</v>
      </c>
      <c r="B588">
        <v>190</v>
      </c>
      <c r="C588" t="str">
        <f>VLOOKUP(B588,Places!A:E,5)</f>
        <v>Aldeburgh</v>
      </c>
      <c r="D588" t="s">
        <v>848</v>
      </c>
      <c r="F588" s="3" t="s">
        <v>1495</v>
      </c>
      <c r="J588" t="s">
        <v>2399</v>
      </c>
      <c r="M588" t="s">
        <v>2399</v>
      </c>
      <c r="O588" t="str">
        <f t="shared" si="9"/>
        <v>{"type": "crayer","name": "","tonnage": "8-20","owners": "","master": "","mariners_per_vessel": "","boys": "","fishermen_per_vessel": "","notes": ""}</v>
      </c>
    </row>
    <row r="589" spans="1:15" x14ac:dyDescent="0.25">
      <c r="A589">
        <v>588</v>
      </c>
      <c r="B589">
        <v>190</v>
      </c>
      <c r="C589" t="str">
        <f>VLOOKUP(B589,Places!A:E,5)</f>
        <v>Aldeburgh</v>
      </c>
      <c r="D589" t="s">
        <v>848</v>
      </c>
      <c r="F589" s="3" t="s">
        <v>1495</v>
      </c>
      <c r="J589" t="s">
        <v>2399</v>
      </c>
      <c r="M589" t="s">
        <v>2399</v>
      </c>
      <c r="O589" t="str">
        <f t="shared" si="9"/>
        <v>{"type": "crayer","name": "","tonnage": "8-20","owners": "","master": "","mariners_per_vessel": "","boys": "","fishermen_per_vessel": "","notes": ""}</v>
      </c>
    </row>
    <row r="590" spans="1:15" x14ac:dyDescent="0.25">
      <c r="A590">
        <v>589</v>
      </c>
      <c r="B590">
        <v>190</v>
      </c>
      <c r="C590" t="str">
        <f>VLOOKUP(B590,Places!A:E,5)</f>
        <v>Aldeburgh</v>
      </c>
      <c r="D590" t="s">
        <v>848</v>
      </c>
      <c r="F590" s="3" t="s">
        <v>1495</v>
      </c>
      <c r="J590" t="s">
        <v>2399</v>
      </c>
      <c r="M590" t="s">
        <v>2399</v>
      </c>
      <c r="O590" t="str">
        <f t="shared" si="9"/>
        <v>{"type": "crayer","name": "","tonnage": "8-20","owners": "","master": "","mariners_per_vessel": "","boys": "","fishermen_per_vessel": "","notes": ""}</v>
      </c>
    </row>
    <row r="591" spans="1:15" x14ac:dyDescent="0.25">
      <c r="A591">
        <v>590</v>
      </c>
      <c r="B591">
        <v>190</v>
      </c>
      <c r="C591" t="str">
        <f>VLOOKUP(B591,Places!A:E,5)</f>
        <v>Aldeburgh</v>
      </c>
      <c r="D591" t="s">
        <v>848</v>
      </c>
      <c r="F591" s="3" t="s">
        <v>1495</v>
      </c>
      <c r="J591" t="s">
        <v>2399</v>
      </c>
      <c r="M591" t="s">
        <v>2399</v>
      </c>
      <c r="O591" t="str">
        <f t="shared" si="9"/>
        <v>{"type": "crayer","name": "","tonnage": "8-20","owners": "","master": "","mariners_per_vessel": "","boys": "","fishermen_per_vessel": "","notes": ""}</v>
      </c>
    </row>
    <row r="592" spans="1:15" x14ac:dyDescent="0.25">
      <c r="A592">
        <v>591</v>
      </c>
      <c r="B592">
        <v>190</v>
      </c>
      <c r="C592" t="str">
        <f>VLOOKUP(B592,Places!A:E,5)</f>
        <v>Aldeburgh</v>
      </c>
      <c r="D592" t="s">
        <v>848</v>
      </c>
      <c r="F592" s="3" t="s">
        <v>1495</v>
      </c>
      <c r="J592" t="s">
        <v>2399</v>
      </c>
      <c r="M592" t="s">
        <v>2399</v>
      </c>
      <c r="O592" t="str">
        <f t="shared" si="9"/>
        <v>{"type": "crayer","name": "","tonnage": "8-20","owners": "","master": "","mariners_per_vessel": "","boys": "","fishermen_per_vessel": "","notes": ""}</v>
      </c>
    </row>
    <row r="593" spans="1:15" x14ac:dyDescent="0.25">
      <c r="A593">
        <v>592</v>
      </c>
      <c r="B593">
        <v>190</v>
      </c>
      <c r="C593" t="str">
        <f>VLOOKUP(B593,Places!A:E,5)</f>
        <v>Aldeburgh</v>
      </c>
      <c r="D593" t="s">
        <v>848</v>
      </c>
      <c r="F593" s="3" t="s">
        <v>1495</v>
      </c>
      <c r="J593" t="s">
        <v>2399</v>
      </c>
      <c r="M593" t="s">
        <v>2399</v>
      </c>
      <c r="O593" t="str">
        <f t="shared" si="9"/>
        <v>{"type": "crayer","name": "","tonnage": "8-20","owners": "","master": "","mariners_per_vessel": "","boys": "","fishermen_per_vessel": "","notes": ""}</v>
      </c>
    </row>
    <row r="594" spans="1:15" x14ac:dyDescent="0.25">
      <c r="A594">
        <v>593</v>
      </c>
      <c r="B594">
        <v>190</v>
      </c>
      <c r="C594" t="str">
        <f>VLOOKUP(B594,Places!A:E,5)</f>
        <v>Aldeburgh</v>
      </c>
      <c r="D594" t="s">
        <v>848</v>
      </c>
      <c r="F594" s="3" t="s">
        <v>1495</v>
      </c>
      <c r="J594" t="s">
        <v>2399</v>
      </c>
      <c r="M594" t="s">
        <v>2399</v>
      </c>
      <c r="O594" t="str">
        <f t="shared" si="9"/>
        <v>{"type": "crayer","name": "","tonnage": "8-20","owners": "","master": "","mariners_per_vessel": "","boys": "","fishermen_per_vessel": "","notes": ""}</v>
      </c>
    </row>
    <row r="595" spans="1:15" x14ac:dyDescent="0.25">
      <c r="A595">
        <v>594</v>
      </c>
      <c r="B595">
        <v>190</v>
      </c>
      <c r="C595" t="str">
        <f>VLOOKUP(B595,Places!A:E,5)</f>
        <v>Aldeburgh</v>
      </c>
      <c r="D595" t="s">
        <v>848</v>
      </c>
      <c r="F595" s="3" t="s">
        <v>1495</v>
      </c>
      <c r="J595" t="s">
        <v>2399</v>
      </c>
      <c r="M595" t="s">
        <v>2399</v>
      </c>
      <c r="O595" t="str">
        <f t="shared" si="9"/>
        <v>{"type": "crayer","name": "","tonnage": "8-20","owners": "","master": "","mariners_per_vessel": "","boys": "","fishermen_per_vessel": "","notes": ""}</v>
      </c>
    </row>
    <row r="596" spans="1:15" x14ac:dyDescent="0.25">
      <c r="A596">
        <v>595</v>
      </c>
      <c r="B596">
        <v>190</v>
      </c>
      <c r="C596" t="str">
        <f>VLOOKUP(B596,Places!A:E,5)</f>
        <v>Aldeburgh</v>
      </c>
      <c r="D596" t="s">
        <v>848</v>
      </c>
      <c r="F596" s="3" t="s">
        <v>1495</v>
      </c>
      <c r="J596" t="s">
        <v>2399</v>
      </c>
      <c r="M596" t="s">
        <v>2399</v>
      </c>
      <c r="O596" t="str">
        <f t="shared" si="9"/>
        <v>{"type": "crayer","name": "","tonnage": "8-20","owners": "","master": "","mariners_per_vessel": "","boys": "","fishermen_per_vessel": "","notes": ""}</v>
      </c>
    </row>
    <row r="597" spans="1:15" x14ac:dyDescent="0.25">
      <c r="A597">
        <v>596</v>
      </c>
      <c r="B597">
        <v>190</v>
      </c>
      <c r="C597" t="str">
        <f>VLOOKUP(B597,Places!A:E,5)</f>
        <v>Aldeburgh</v>
      </c>
      <c r="D597" t="s">
        <v>848</v>
      </c>
      <c r="F597" s="3" t="s">
        <v>1495</v>
      </c>
      <c r="J597" t="s">
        <v>2399</v>
      </c>
      <c r="M597" t="s">
        <v>2399</v>
      </c>
      <c r="O597" t="str">
        <f t="shared" si="9"/>
        <v>{"type": "crayer","name": "","tonnage": "8-20","owners": "","master": "","mariners_per_vessel": "","boys": "","fishermen_per_vessel": "","notes": ""}</v>
      </c>
    </row>
    <row r="598" spans="1:15" x14ac:dyDescent="0.25">
      <c r="A598">
        <v>597</v>
      </c>
      <c r="B598">
        <v>190</v>
      </c>
      <c r="C598" t="str">
        <f>VLOOKUP(B598,Places!A:E,5)</f>
        <v>Aldeburgh</v>
      </c>
      <c r="D598" t="s">
        <v>848</v>
      </c>
      <c r="F598" s="3" t="s">
        <v>1495</v>
      </c>
      <c r="J598" t="s">
        <v>2399</v>
      </c>
      <c r="M598" t="s">
        <v>2399</v>
      </c>
      <c r="O598" t="str">
        <f t="shared" si="9"/>
        <v>{"type": "crayer","name": "","tonnage": "8-20","owners": "","master": "","mariners_per_vessel": "","boys": "","fishermen_per_vessel": "","notes": ""}</v>
      </c>
    </row>
    <row r="599" spans="1:15" x14ac:dyDescent="0.25">
      <c r="A599">
        <v>598</v>
      </c>
      <c r="B599">
        <v>190</v>
      </c>
      <c r="C599" t="str">
        <f>VLOOKUP(B599,Places!A:E,5)</f>
        <v>Aldeburgh</v>
      </c>
      <c r="D599" t="s">
        <v>848</v>
      </c>
      <c r="F599" s="3" t="s">
        <v>1495</v>
      </c>
      <c r="J599" t="s">
        <v>2399</v>
      </c>
      <c r="M599" t="s">
        <v>2399</v>
      </c>
      <c r="O599" t="str">
        <f t="shared" si="9"/>
        <v>{"type": "crayer","name": "","tonnage": "8-20","owners": "","master": "","mariners_per_vessel": "","boys": "","fishermen_per_vessel": "","notes": ""}</v>
      </c>
    </row>
    <row r="600" spans="1:15" x14ac:dyDescent="0.25">
      <c r="A600">
        <v>599</v>
      </c>
      <c r="B600">
        <v>190</v>
      </c>
      <c r="C600" t="str">
        <f>VLOOKUP(B600,Places!A:E,5)</f>
        <v>Aldeburgh</v>
      </c>
      <c r="D600" t="s">
        <v>848</v>
      </c>
      <c r="F600" s="3" t="s">
        <v>1495</v>
      </c>
      <c r="J600" t="s">
        <v>2399</v>
      </c>
      <c r="M600" t="s">
        <v>2399</v>
      </c>
      <c r="O600" t="str">
        <f t="shared" si="9"/>
        <v>{"type": "crayer","name": "","tonnage": "8-20","owners": "","master": "","mariners_per_vessel": "","boys": "","fishermen_per_vessel": "","notes": ""}</v>
      </c>
    </row>
    <row r="601" spans="1:15" x14ac:dyDescent="0.25">
      <c r="A601">
        <v>600</v>
      </c>
      <c r="B601">
        <v>190</v>
      </c>
      <c r="C601" t="str">
        <f>VLOOKUP(B601,Places!A:E,5)</f>
        <v>Aldeburgh</v>
      </c>
      <c r="D601" t="s">
        <v>848</v>
      </c>
      <c r="F601" s="3" t="s">
        <v>1495</v>
      </c>
      <c r="J601" t="s">
        <v>2399</v>
      </c>
      <c r="M601" t="s">
        <v>2399</v>
      </c>
      <c r="O601" t="str">
        <f t="shared" si="9"/>
        <v>{"type": "crayer","name": "","tonnage": "8-20","owners": "","master": "","mariners_per_vessel": "","boys": "","fishermen_per_vessel": "","notes": ""}</v>
      </c>
    </row>
    <row r="602" spans="1:15" x14ac:dyDescent="0.25">
      <c r="A602">
        <v>601</v>
      </c>
      <c r="B602">
        <v>190</v>
      </c>
      <c r="C602" t="str">
        <f>VLOOKUP(B602,Places!A:E,5)</f>
        <v>Aldeburgh</v>
      </c>
      <c r="D602" t="s">
        <v>848</v>
      </c>
      <c r="F602" s="3" t="s">
        <v>1495</v>
      </c>
      <c r="J602" t="s">
        <v>2399</v>
      </c>
      <c r="M602" t="s">
        <v>2399</v>
      </c>
      <c r="O602" t="str">
        <f t="shared" si="9"/>
        <v>{"type": "crayer","name": "","tonnage": "8-20","owners": "","master": "","mariners_per_vessel": "","boys": "","fishermen_per_vessel": "","notes": ""}</v>
      </c>
    </row>
    <row r="603" spans="1:15" x14ac:dyDescent="0.25">
      <c r="A603">
        <v>602</v>
      </c>
      <c r="B603">
        <v>190</v>
      </c>
      <c r="C603" t="str">
        <f>VLOOKUP(B603,Places!A:E,5)</f>
        <v>Aldeburgh</v>
      </c>
      <c r="D603" t="s">
        <v>848</v>
      </c>
      <c r="F603" s="3" t="s">
        <v>1495</v>
      </c>
      <c r="J603" t="s">
        <v>2399</v>
      </c>
      <c r="M603" t="s">
        <v>2399</v>
      </c>
      <c r="O603" t="str">
        <f t="shared" si="9"/>
        <v>{"type": "crayer","name": "","tonnage": "8-20","owners": "","master": "","mariners_per_vessel": "","boys": "","fishermen_per_vessel": "","notes": ""}</v>
      </c>
    </row>
    <row r="604" spans="1:15" x14ac:dyDescent="0.25">
      <c r="A604">
        <v>603</v>
      </c>
      <c r="B604">
        <v>190</v>
      </c>
      <c r="C604" t="str">
        <f>VLOOKUP(B604,Places!A:E,5)</f>
        <v>Aldeburgh</v>
      </c>
      <c r="D604" t="s">
        <v>848</v>
      </c>
      <c r="F604" s="3" t="s">
        <v>1495</v>
      </c>
      <c r="J604" t="s">
        <v>2399</v>
      </c>
      <c r="M604" t="s">
        <v>2399</v>
      </c>
      <c r="O604" t="str">
        <f t="shared" si="9"/>
        <v>{"type": "crayer","name": "","tonnage": "8-20","owners": "","master": "","mariners_per_vessel": "","boys": "","fishermen_per_vessel": "","notes": ""}</v>
      </c>
    </row>
    <row r="605" spans="1:15" x14ac:dyDescent="0.25">
      <c r="A605">
        <v>604</v>
      </c>
      <c r="B605">
        <v>190</v>
      </c>
      <c r="C605" t="str">
        <f>VLOOKUP(B605,Places!A:E,5)</f>
        <v>Aldeburgh</v>
      </c>
      <c r="D605" t="s">
        <v>848</v>
      </c>
      <c r="F605" s="3" t="s">
        <v>1495</v>
      </c>
      <c r="J605" t="s">
        <v>2399</v>
      </c>
      <c r="M605" t="s">
        <v>2399</v>
      </c>
      <c r="O605" t="str">
        <f t="shared" si="9"/>
        <v>{"type": "crayer","name": "","tonnage": "8-20","owners": "","master": "","mariners_per_vessel": "","boys": "","fishermen_per_vessel": "","notes": ""}</v>
      </c>
    </row>
    <row r="606" spans="1:15" x14ac:dyDescent="0.25">
      <c r="A606">
        <v>605</v>
      </c>
      <c r="B606">
        <v>190</v>
      </c>
      <c r="C606" t="str">
        <f>VLOOKUP(B606,Places!A:E,5)</f>
        <v>Aldeburgh</v>
      </c>
      <c r="D606" t="s">
        <v>812</v>
      </c>
      <c r="J606" t="s">
        <v>2399</v>
      </c>
      <c r="M606" t="s">
        <v>2399</v>
      </c>
      <c r="O606" t="str">
        <f t="shared" si="9"/>
        <v>{"type": "boat","name": "","tonnage": "","owners": "","master": "","mariners_per_vessel": "","boys": "","fishermen_per_vessel": "","notes": ""}</v>
      </c>
    </row>
    <row r="607" spans="1:15" x14ac:dyDescent="0.25">
      <c r="A607">
        <v>606</v>
      </c>
      <c r="B607">
        <v>190</v>
      </c>
      <c r="C607" t="str">
        <f>VLOOKUP(B607,Places!A:E,5)</f>
        <v>Aldeburgh</v>
      </c>
      <c r="D607" t="s">
        <v>812</v>
      </c>
      <c r="J607" t="s">
        <v>2399</v>
      </c>
      <c r="M607" t="s">
        <v>2399</v>
      </c>
      <c r="O607" t="str">
        <f t="shared" si="9"/>
        <v>{"type": "boat","name": "","tonnage": "","owners": "","master": "","mariners_per_vessel": "","boys": "","fishermen_per_vessel": "","notes": ""}</v>
      </c>
    </row>
    <row r="608" spans="1:15" x14ac:dyDescent="0.25">
      <c r="A608">
        <v>607</v>
      </c>
      <c r="B608">
        <v>190</v>
      </c>
      <c r="C608" t="str">
        <f>VLOOKUP(B608,Places!A:E,5)</f>
        <v>Aldeburgh</v>
      </c>
      <c r="D608" t="s">
        <v>812</v>
      </c>
      <c r="J608" t="s">
        <v>2399</v>
      </c>
      <c r="M608" t="s">
        <v>2399</v>
      </c>
      <c r="O608" t="str">
        <f t="shared" si="9"/>
        <v>{"type": "boat","name": "","tonnage": "","owners": "","master": "","mariners_per_vessel": "","boys": "","fishermen_per_vessel": "","notes": ""}</v>
      </c>
    </row>
    <row r="609" spans="1:15" x14ac:dyDescent="0.25">
      <c r="A609">
        <v>608</v>
      </c>
      <c r="B609">
        <v>190</v>
      </c>
      <c r="C609" t="str">
        <f>VLOOKUP(B609,Places!A:E,5)</f>
        <v>Aldeburgh</v>
      </c>
      <c r="D609" t="s">
        <v>812</v>
      </c>
      <c r="J609" t="s">
        <v>2399</v>
      </c>
      <c r="M609" t="s">
        <v>2399</v>
      </c>
      <c r="O609" t="str">
        <f t="shared" si="9"/>
        <v>{"type": "boat","name": "","tonnage": "","owners": "","master": "","mariners_per_vessel": "","boys": "","fishermen_per_vessel": "","notes": ""}</v>
      </c>
    </row>
    <row r="610" spans="1:15" x14ac:dyDescent="0.25">
      <c r="A610">
        <v>609</v>
      </c>
      <c r="B610">
        <v>190</v>
      </c>
      <c r="C610" t="str">
        <f>VLOOKUP(B610,Places!A:E,5)</f>
        <v>Aldeburgh</v>
      </c>
      <c r="D610" t="s">
        <v>812</v>
      </c>
      <c r="J610" t="s">
        <v>2399</v>
      </c>
      <c r="M610" t="s">
        <v>2399</v>
      </c>
      <c r="O610" t="str">
        <f t="shared" si="9"/>
        <v>{"type": "boat","name": "","tonnage": "","owners": "","master": "","mariners_per_vessel": "","boys": "","fishermen_per_vessel": "","notes": ""}</v>
      </c>
    </row>
    <row r="611" spans="1:15" x14ac:dyDescent="0.25">
      <c r="A611">
        <v>610</v>
      </c>
      <c r="B611">
        <v>190</v>
      </c>
      <c r="C611" t="str">
        <f>VLOOKUP(B611,Places!A:E,5)</f>
        <v>Aldeburgh</v>
      </c>
      <c r="D611" t="s">
        <v>812</v>
      </c>
      <c r="J611" t="s">
        <v>2399</v>
      </c>
      <c r="M611" t="s">
        <v>2399</v>
      </c>
      <c r="O611" t="str">
        <f t="shared" si="9"/>
        <v>{"type": "boat","name": "","tonnage": "","owners": "","master": "","mariners_per_vessel": "","boys": "","fishermen_per_vessel": "","notes": ""}</v>
      </c>
    </row>
    <row r="612" spans="1:15" x14ac:dyDescent="0.25">
      <c r="A612">
        <v>611</v>
      </c>
      <c r="B612">
        <v>190</v>
      </c>
      <c r="C612" t="str">
        <f>VLOOKUP(B612,Places!A:E,5)</f>
        <v>Aldeburgh</v>
      </c>
      <c r="D612" t="s">
        <v>812</v>
      </c>
      <c r="J612" t="s">
        <v>2399</v>
      </c>
      <c r="M612" t="s">
        <v>2399</v>
      </c>
      <c r="O612" t="str">
        <f t="shared" si="9"/>
        <v>{"type": "boat","name": "","tonnage": "","owners": "","master": "","mariners_per_vessel": "","boys": "","fishermen_per_vessel": "","notes": ""}</v>
      </c>
    </row>
    <row r="613" spans="1:15" x14ac:dyDescent="0.25">
      <c r="A613">
        <v>612</v>
      </c>
      <c r="B613">
        <v>190</v>
      </c>
      <c r="C613" t="str">
        <f>VLOOKUP(B613,Places!A:E,5)</f>
        <v>Aldeburgh</v>
      </c>
      <c r="D613" t="s">
        <v>812</v>
      </c>
      <c r="J613" t="s">
        <v>2399</v>
      </c>
      <c r="M613" t="s">
        <v>2399</v>
      </c>
      <c r="O613" t="str">
        <f t="shared" si="9"/>
        <v>{"type": "boat","name": "","tonnage": "","owners": "","master": "","mariners_per_vessel": "","boys": "","fishermen_per_vessel": "","notes": ""}</v>
      </c>
    </row>
    <row r="614" spans="1:15" x14ac:dyDescent="0.25">
      <c r="A614">
        <v>613</v>
      </c>
      <c r="B614">
        <v>190</v>
      </c>
      <c r="C614" t="str">
        <f>VLOOKUP(B614,Places!A:E,5)</f>
        <v>Aldeburgh</v>
      </c>
      <c r="D614" t="s">
        <v>812</v>
      </c>
      <c r="J614" t="s">
        <v>2399</v>
      </c>
      <c r="M614" t="s">
        <v>2399</v>
      </c>
      <c r="O614" t="str">
        <f t="shared" si="9"/>
        <v>{"type": "boat","name": "","tonnage": "","owners": "","master": "","mariners_per_vessel": "","boys": "","fishermen_per_vessel": "","notes": ""}</v>
      </c>
    </row>
    <row r="615" spans="1:15" x14ac:dyDescent="0.25">
      <c r="A615">
        <v>614</v>
      </c>
      <c r="B615">
        <v>190</v>
      </c>
      <c r="C615" t="str">
        <f>VLOOKUP(B615,Places!A:E,5)</f>
        <v>Aldeburgh</v>
      </c>
      <c r="D615" t="s">
        <v>812</v>
      </c>
      <c r="J615" t="s">
        <v>2399</v>
      </c>
      <c r="M615" t="s">
        <v>2399</v>
      </c>
      <c r="O615" t="str">
        <f t="shared" si="9"/>
        <v>{"type": "boat","name": "","tonnage": "","owners": "","master": "","mariners_per_vessel": "","boys": "","fishermen_per_vessel": "","notes": ""}</v>
      </c>
    </row>
    <row r="616" spans="1:15" x14ac:dyDescent="0.25">
      <c r="A616">
        <v>615</v>
      </c>
      <c r="B616">
        <v>190</v>
      </c>
      <c r="C616" t="str">
        <f>VLOOKUP(B616,Places!A:E,5)</f>
        <v>Aldeburgh</v>
      </c>
      <c r="D616" t="s">
        <v>812</v>
      </c>
      <c r="J616" t="s">
        <v>2399</v>
      </c>
      <c r="M616" t="s">
        <v>2399</v>
      </c>
      <c r="O616" t="str">
        <f t="shared" si="9"/>
        <v>{"type": "boat","name": "","tonnage": "","owners": "","master": "","mariners_per_vessel": "","boys": "","fishermen_per_vessel": "","notes": ""}</v>
      </c>
    </row>
    <row r="617" spans="1:15" x14ac:dyDescent="0.25">
      <c r="A617">
        <v>616</v>
      </c>
      <c r="B617">
        <v>190</v>
      </c>
      <c r="C617" t="str">
        <f>VLOOKUP(B617,Places!A:E,5)</f>
        <v>Aldeburgh</v>
      </c>
      <c r="D617" t="s">
        <v>812</v>
      </c>
      <c r="J617" t="s">
        <v>2399</v>
      </c>
      <c r="M617" t="s">
        <v>2399</v>
      </c>
      <c r="O617" t="str">
        <f t="shared" si="9"/>
        <v>{"type": "boat","name": "","tonnage": "","owners": "","master": "","mariners_per_vessel": "","boys": "","fishermen_per_vessel": "","notes": ""}</v>
      </c>
    </row>
    <row r="618" spans="1:15" x14ac:dyDescent="0.25">
      <c r="A618">
        <v>617</v>
      </c>
      <c r="B618">
        <v>190</v>
      </c>
      <c r="C618" t="str">
        <f>VLOOKUP(B618,Places!A:E,5)</f>
        <v>Aldeburgh</v>
      </c>
      <c r="D618" t="s">
        <v>812</v>
      </c>
      <c r="J618" t="s">
        <v>2399</v>
      </c>
      <c r="M618" t="s">
        <v>2399</v>
      </c>
      <c r="O618" t="str">
        <f t="shared" si="9"/>
        <v>{"type": "boat","name": "","tonnage": "","owners": "","master": "","mariners_per_vessel": "","boys": "","fishermen_per_vessel": "","notes": ""}</v>
      </c>
    </row>
    <row r="619" spans="1:15" x14ac:dyDescent="0.25">
      <c r="A619">
        <v>618</v>
      </c>
      <c r="B619">
        <v>190</v>
      </c>
      <c r="C619" t="str">
        <f>VLOOKUP(B619,Places!A:E,5)</f>
        <v>Aldeburgh</v>
      </c>
      <c r="D619" t="s">
        <v>812</v>
      </c>
      <c r="J619" t="s">
        <v>2399</v>
      </c>
      <c r="M619" t="s">
        <v>2399</v>
      </c>
      <c r="O619" t="str">
        <f t="shared" si="9"/>
        <v>{"type": "boat","name": "","tonnage": "","owners": "","master": "","mariners_per_vessel": "","boys": "","fishermen_per_vessel": "","notes": ""}</v>
      </c>
    </row>
    <row r="620" spans="1:15" x14ac:dyDescent="0.25">
      <c r="A620">
        <v>619</v>
      </c>
      <c r="B620">
        <v>190</v>
      </c>
      <c r="C620" t="str">
        <f>VLOOKUP(B620,Places!A:E,5)</f>
        <v>Aldeburgh</v>
      </c>
      <c r="D620" t="s">
        <v>812</v>
      </c>
      <c r="J620" t="s">
        <v>2399</v>
      </c>
      <c r="M620" t="s">
        <v>2399</v>
      </c>
      <c r="O620" t="str">
        <f t="shared" si="9"/>
        <v>{"type": "boat","name": "","tonnage": "","owners": "","master": "","mariners_per_vessel": "","boys": "","fishermen_per_vessel": "","notes": ""}</v>
      </c>
    </row>
    <row r="621" spans="1:15" x14ac:dyDescent="0.25">
      <c r="A621">
        <v>620</v>
      </c>
      <c r="B621">
        <v>190</v>
      </c>
      <c r="C621" t="str">
        <f>VLOOKUP(B621,Places!A:E,5)</f>
        <v>Aldeburgh</v>
      </c>
      <c r="D621" t="s">
        <v>812</v>
      </c>
      <c r="J621" t="s">
        <v>2399</v>
      </c>
      <c r="M621" t="s">
        <v>2399</v>
      </c>
      <c r="O621" t="str">
        <f t="shared" si="9"/>
        <v>{"type": "boat","name": "","tonnage": "","owners": "","master": "","mariners_per_vessel": "","boys": "","fishermen_per_vessel": "","notes": ""}</v>
      </c>
    </row>
    <row r="622" spans="1:15" x14ac:dyDescent="0.25">
      <c r="A622">
        <v>621</v>
      </c>
      <c r="B622">
        <v>190</v>
      </c>
      <c r="C622" t="str">
        <f>VLOOKUP(B622,Places!A:E,5)</f>
        <v>Aldeburgh</v>
      </c>
      <c r="D622" t="s">
        <v>812</v>
      </c>
      <c r="J622" t="s">
        <v>2399</v>
      </c>
      <c r="M622" t="s">
        <v>2399</v>
      </c>
      <c r="O622" t="str">
        <f t="shared" si="9"/>
        <v>{"type": "boat","name": "","tonnage": "","owners": "","master": "","mariners_per_vessel": "","boys": "","fishermen_per_vessel": "","notes": ""}</v>
      </c>
    </row>
    <row r="623" spans="1:15" x14ac:dyDescent="0.25">
      <c r="A623">
        <v>622</v>
      </c>
      <c r="B623">
        <v>190</v>
      </c>
      <c r="C623" t="str">
        <f>VLOOKUP(B623,Places!A:E,5)</f>
        <v>Aldeburgh</v>
      </c>
      <c r="D623" t="s">
        <v>812</v>
      </c>
      <c r="J623" t="s">
        <v>2399</v>
      </c>
      <c r="M623" t="s">
        <v>2399</v>
      </c>
      <c r="O623" t="str">
        <f t="shared" si="9"/>
        <v>{"type": "boat","name": "","tonnage": "","owners": "","master": "","mariners_per_vessel": "","boys": "","fishermen_per_vessel": "","notes": ""}</v>
      </c>
    </row>
    <row r="624" spans="1:15" x14ac:dyDescent="0.25">
      <c r="A624">
        <v>623</v>
      </c>
      <c r="B624">
        <v>190</v>
      </c>
      <c r="C624" t="str">
        <f>VLOOKUP(B624,Places!A:E,5)</f>
        <v>Aldeburgh</v>
      </c>
      <c r="D624" t="s">
        <v>812</v>
      </c>
      <c r="J624" t="s">
        <v>2399</v>
      </c>
      <c r="M624" t="s">
        <v>2399</v>
      </c>
      <c r="O624" t="str">
        <f t="shared" si="9"/>
        <v>{"type": "boat","name": "","tonnage": "","owners": "","master": "","mariners_per_vessel": "","boys": "","fishermen_per_vessel": "","notes": ""}</v>
      </c>
    </row>
    <row r="625" spans="1:15" x14ac:dyDescent="0.25">
      <c r="A625">
        <v>624</v>
      </c>
      <c r="B625">
        <v>190</v>
      </c>
      <c r="C625" t="str">
        <f>VLOOKUP(B625,Places!A:E,5)</f>
        <v>Aldeburgh</v>
      </c>
      <c r="D625" t="s">
        <v>812</v>
      </c>
      <c r="J625" t="s">
        <v>2399</v>
      </c>
      <c r="M625" t="s">
        <v>2399</v>
      </c>
      <c r="O625" t="str">
        <f t="shared" si="9"/>
        <v>{"type": "boat","name": "","tonnage": "","owners": "","master": "","mariners_per_vessel": "","boys": "","fishermen_per_vessel": "","notes": ""}</v>
      </c>
    </row>
    <row r="626" spans="1:15" x14ac:dyDescent="0.25">
      <c r="A626">
        <v>625</v>
      </c>
      <c r="B626">
        <v>190</v>
      </c>
      <c r="C626" t="str">
        <f>VLOOKUP(B626,Places!A:E,5)</f>
        <v>Aldeburgh</v>
      </c>
      <c r="D626" t="s">
        <v>812</v>
      </c>
      <c r="J626" t="s">
        <v>2399</v>
      </c>
      <c r="M626" t="s">
        <v>2399</v>
      </c>
      <c r="O626" t="str">
        <f t="shared" si="9"/>
        <v>{"type": "boat","name": "","tonnage": "","owners": "","master": "","mariners_per_vessel": "","boys": "","fishermen_per_vessel": "","notes": ""}</v>
      </c>
    </row>
    <row r="627" spans="1:15" x14ac:dyDescent="0.25">
      <c r="A627">
        <v>626</v>
      </c>
      <c r="B627">
        <v>190</v>
      </c>
      <c r="C627" t="str">
        <f>VLOOKUP(B627,Places!A:E,5)</f>
        <v>Aldeburgh</v>
      </c>
      <c r="D627" t="s">
        <v>812</v>
      </c>
      <c r="J627" t="s">
        <v>2399</v>
      </c>
      <c r="M627" t="s">
        <v>2399</v>
      </c>
      <c r="O627" t="str">
        <f t="shared" si="9"/>
        <v>{"type": "boat","name": "","tonnage": "","owners": "","master": "","mariners_per_vessel": "","boys": "","fishermen_per_vessel": "","notes": ""}</v>
      </c>
    </row>
    <row r="628" spans="1:15" x14ac:dyDescent="0.25">
      <c r="A628">
        <v>627</v>
      </c>
      <c r="B628">
        <v>190</v>
      </c>
      <c r="C628" t="str">
        <f>VLOOKUP(B628,Places!A:E,5)</f>
        <v>Aldeburgh</v>
      </c>
      <c r="D628" t="s">
        <v>812</v>
      </c>
      <c r="J628" t="s">
        <v>2399</v>
      </c>
      <c r="M628" t="s">
        <v>2399</v>
      </c>
      <c r="O628" t="str">
        <f t="shared" si="9"/>
        <v>{"type": "boat","name": "","tonnage": "","owners": "","master": "","mariners_per_vessel": "","boys": "","fishermen_per_vessel": "","notes": ""}</v>
      </c>
    </row>
    <row r="629" spans="1:15" x14ac:dyDescent="0.25">
      <c r="A629">
        <v>628</v>
      </c>
      <c r="B629">
        <v>190</v>
      </c>
      <c r="C629" t="str">
        <f>VLOOKUP(B629,Places!A:E,5)</f>
        <v>Aldeburgh</v>
      </c>
      <c r="D629" t="s">
        <v>812</v>
      </c>
      <c r="J629" t="s">
        <v>2399</v>
      </c>
      <c r="M629" t="s">
        <v>2399</v>
      </c>
      <c r="O629" t="str">
        <f t="shared" si="9"/>
        <v>{"type": "boat","name": "","tonnage": "","owners": "","master": "","mariners_per_vessel": "","boys": "","fishermen_per_vessel": "","notes": ""}</v>
      </c>
    </row>
    <row r="630" spans="1:15" x14ac:dyDescent="0.25">
      <c r="A630">
        <v>629</v>
      </c>
      <c r="B630">
        <v>190</v>
      </c>
      <c r="C630" t="str">
        <f>VLOOKUP(B630,Places!A:E,5)</f>
        <v>Aldeburgh</v>
      </c>
      <c r="D630" t="s">
        <v>812</v>
      </c>
      <c r="J630" t="s">
        <v>2399</v>
      </c>
      <c r="M630" t="s">
        <v>2399</v>
      </c>
      <c r="O630" t="str">
        <f t="shared" si="9"/>
        <v>{"type": "boat","name": "","tonnage": "","owners": "","master": "","mariners_per_vessel": "","boys": "","fishermen_per_vessel": "","notes": ""}</v>
      </c>
    </row>
    <row r="631" spans="1:15" x14ac:dyDescent="0.25">
      <c r="A631">
        <v>630</v>
      </c>
      <c r="B631">
        <v>190</v>
      </c>
      <c r="C631" t="str">
        <f>VLOOKUP(B631,Places!A:E,5)</f>
        <v>Aldeburgh</v>
      </c>
      <c r="D631" t="s">
        <v>812</v>
      </c>
      <c r="J631" t="s">
        <v>2399</v>
      </c>
      <c r="M631" t="s">
        <v>2399</v>
      </c>
      <c r="O631" t="str">
        <f t="shared" si="9"/>
        <v>{"type": "boat","name": "","tonnage": "","owners": "","master": "","mariners_per_vessel": "","boys": "","fishermen_per_vessel": "","notes": ""}</v>
      </c>
    </row>
    <row r="632" spans="1:15" x14ac:dyDescent="0.25">
      <c r="A632">
        <v>631</v>
      </c>
      <c r="B632">
        <v>190</v>
      </c>
      <c r="C632" t="str">
        <f>VLOOKUP(B632,Places!A:E,5)</f>
        <v>Aldeburgh</v>
      </c>
      <c r="D632" t="s">
        <v>812</v>
      </c>
      <c r="J632" t="s">
        <v>2399</v>
      </c>
      <c r="M632" t="s">
        <v>2399</v>
      </c>
      <c r="O632" t="str">
        <f t="shared" si="9"/>
        <v>{"type": "boat","name": "","tonnage": "","owners": "","master": "","mariners_per_vessel": "","boys": "","fishermen_per_vessel": "","notes": ""}</v>
      </c>
    </row>
    <row r="633" spans="1:15" x14ac:dyDescent="0.25">
      <c r="A633">
        <v>632</v>
      </c>
      <c r="B633">
        <v>190</v>
      </c>
      <c r="C633" t="str">
        <f>VLOOKUP(B633,Places!A:E,5)</f>
        <v>Aldeburgh</v>
      </c>
      <c r="D633" t="s">
        <v>812</v>
      </c>
      <c r="J633" t="s">
        <v>2399</v>
      </c>
      <c r="M633" t="s">
        <v>2399</v>
      </c>
      <c r="O633" t="str">
        <f t="shared" si="9"/>
        <v>{"type": "boat","name": "","tonnage": "","owners": "","master": "","mariners_per_vessel": "","boys": "","fishermen_per_vessel": "","notes": ""}</v>
      </c>
    </row>
    <row r="634" spans="1:15" x14ac:dyDescent="0.25">
      <c r="A634">
        <v>633</v>
      </c>
      <c r="B634">
        <v>190</v>
      </c>
      <c r="C634" t="str">
        <f>VLOOKUP(B634,Places!A:E,5)</f>
        <v>Aldeburgh</v>
      </c>
      <c r="D634" t="s">
        <v>812</v>
      </c>
      <c r="J634" t="s">
        <v>2399</v>
      </c>
      <c r="M634" t="s">
        <v>2399</v>
      </c>
      <c r="O634" t="str">
        <f t="shared" si="9"/>
        <v>{"type": "boat","name": "","tonnage": "","owners": "","master": "","mariners_per_vessel": "","boys": "","fishermen_per_vessel": "","notes": ""}</v>
      </c>
    </row>
    <row r="635" spans="1:15" x14ac:dyDescent="0.25">
      <c r="A635">
        <v>634</v>
      </c>
      <c r="B635">
        <v>190</v>
      </c>
      <c r="C635" t="str">
        <f>VLOOKUP(B635,Places!A:E,5)</f>
        <v>Aldeburgh</v>
      </c>
      <c r="D635" t="s">
        <v>812</v>
      </c>
      <c r="J635" t="s">
        <v>2399</v>
      </c>
      <c r="M635" t="s">
        <v>2399</v>
      </c>
      <c r="O635" t="str">
        <f t="shared" si="9"/>
        <v>{"type": "boat","name": "","tonnage": "","owners": "","master": "","mariners_per_vessel": "","boys": "","fishermen_per_vessel": "","notes": ""}</v>
      </c>
    </row>
    <row r="636" spans="1:15" x14ac:dyDescent="0.25">
      <c r="A636">
        <v>635</v>
      </c>
      <c r="B636">
        <v>190</v>
      </c>
      <c r="C636" t="str">
        <f>VLOOKUP(B636,Places!A:E,5)</f>
        <v>Aldeburgh</v>
      </c>
      <c r="D636" t="s">
        <v>812</v>
      </c>
      <c r="J636" t="s">
        <v>2399</v>
      </c>
      <c r="M636" t="s">
        <v>2399</v>
      </c>
      <c r="O636" t="str">
        <f t="shared" si="9"/>
        <v>{"type": "boat","name": "","tonnage": "","owners": "","master": "","mariners_per_vessel": "","boys": "","fishermen_per_vessel": "","notes": ""}</v>
      </c>
    </row>
    <row r="637" spans="1:15" x14ac:dyDescent="0.25">
      <c r="A637">
        <v>636</v>
      </c>
      <c r="B637">
        <v>190</v>
      </c>
      <c r="C637" t="str">
        <f>VLOOKUP(B637,Places!A:E,5)</f>
        <v>Aldeburgh</v>
      </c>
      <c r="D637" t="s">
        <v>812</v>
      </c>
      <c r="J637" t="s">
        <v>2399</v>
      </c>
      <c r="M637" t="s">
        <v>2399</v>
      </c>
      <c r="O637" t="str">
        <f t="shared" si="9"/>
        <v>{"type": "boat","name": "","tonnage": "","owners": "","master": "","mariners_per_vessel": "","boys": "","fishermen_per_vessel": "","notes": ""}</v>
      </c>
    </row>
    <row r="638" spans="1:15" x14ac:dyDescent="0.25">
      <c r="A638">
        <v>637</v>
      </c>
      <c r="B638">
        <v>190</v>
      </c>
      <c r="C638" t="str">
        <f>VLOOKUP(B638,Places!A:E,5)</f>
        <v>Aldeburgh</v>
      </c>
      <c r="D638" t="s">
        <v>812</v>
      </c>
      <c r="J638" t="s">
        <v>2399</v>
      </c>
      <c r="M638" t="s">
        <v>2399</v>
      </c>
      <c r="O638" t="str">
        <f t="shared" si="9"/>
        <v>{"type": "boat","name": "","tonnage": "","owners": "","master": "","mariners_per_vessel": "","boys": "","fishermen_per_vessel": "","notes": ""}</v>
      </c>
    </row>
    <row r="639" spans="1:15" x14ac:dyDescent="0.25">
      <c r="A639">
        <v>638</v>
      </c>
      <c r="B639">
        <v>190</v>
      </c>
      <c r="C639" t="str">
        <f>VLOOKUP(B639,Places!A:E,5)</f>
        <v>Aldeburgh</v>
      </c>
      <c r="D639" t="s">
        <v>812</v>
      </c>
      <c r="J639" t="s">
        <v>2399</v>
      </c>
      <c r="M639" t="s">
        <v>2399</v>
      </c>
      <c r="O639" t="str">
        <f t="shared" si="9"/>
        <v>{"type": "boat","name": "","tonnage": "","owners": "","master": "","mariners_per_vessel": "","boys": "","fishermen_per_vessel": "","notes": ""}</v>
      </c>
    </row>
    <row r="640" spans="1:15" x14ac:dyDescent="0.25">
      <c r="A640">
        <v>639</v>
      </c>
      <c r="B640">
        <v>190</v>
      </c>
      <c r="C640" t="str">
        <f>VLOOKUP(B640,Places!A:E,5)</f>
        <v>Aldeburgh</v>
      </c>
      <c r="D640" t="s">
        <v>812</v>
      </c>
      <c r="J640" t="s">
        <v>2399</v>
      </c>
      <c r="M640" t="s">
        <v>2399</v>
      </c>
      <c r="O640" t="str">
        <f t="shared" si="9"/>
        <v>{"type": "boat","name": "","tonnage": "","owners": "","master": "","mariners_per_vessel": "","boys": "","fishermen_per_vessel": "","notes": ""}</v>
      </c>
    </row>
    <row r="641" spans="1:15" x14ac:dyDescent="0.25">
      <c r="A641">
        <v>640</v>
      </c>
      <c r="B641">
        <v>190</v>
      </c>
      <c r="C641" t="str">
        <f>VLOOKUP(B641,Places!A:E,5)</f>
        <v>Aldeburgh</v>
      </c>
      <c r="D641" t="s">
        <v>812</v>
      </c>
      <c r="J641" t="s">
        <v>2399</v>
      </c>
      <c r="M641" t="s">
        <v>2399</v>
      </c>
      <c r="O641" t="str">
        <f t="shared" si="9"/>
        <v>{"type": "boat","name": "","tonnage": "","owners": "","master": "","mariners_per_vessel": "","boys": "","fishermen_per_vessel": "","notes": ""}</v>
      </c>
    </row>
    <row r="642" spans="1:15" x14ac:dyDescent="0.25">
      <c r="A642">
        <v>641</v>
      </c>
      <c r="B642">
        <v>190</v>
      </c>
      <c r="C642" t="str">
        <f>VLOOKUP(B642,Places!A:E,5)</f>
        <v>Aldeburgh</v>
      </c>
      <c r="D642" t="s">
        <v>812</v>
      </c>
      <c r="J642" t="s">
        <v>2399</v>
      </c>
      <c r="M642" t="s">
        <v>2399</v>
      </c>
      <c r="O642" t="str">
        <f t="shared" si="9"/>
        <v>{"type": "boat","name": "","tonnage": "","owners": "","master": "","mariners_per_vessel": "","boys": "","fishermen_per_vessel": "","notes": ""}</v>
      </c>
    </row>
    <row r="643" spans="1:15" x14ac:dyDescent="0.25">
      <c r="A643">
        <v>642</v>
      </c>
      <c r="B643">
        <v>190</v>
      </c>
      <c r="C643" t="str">
        <f>VLOOKUP(B643,Places!A:E,5)</f>
        <v>Aldeburgh</v>
      </c>
      <c r="D643" t="s">
        <v>812</v>
      </c>
      <c r="J643" t="s">
        <v>2399</v>
      </c>
      <c r="M643" t="s">
        <v>2399</v>
      </c>
      <c r="O643" t="str">
        <f t="shared" ref="O643:O706" si="10">_xlfn.CONCAT("{",_xlfn.CONCAT("""type"": """,D643,""","),_xlfn.CONCAT("""name"": """,E643,""","),_xlfn.CONCAT("""tonnage"": """,F643,""","),_xlfn.CONCAT("""owners"": """,G643,""","),_xlfn.CONCAT("""master"": """,H643,""","),_xlfn.CONCAT("""mariners_per_vessel"": """,J643,""","),_xlfn.CONCAT("""boys"": """,K643,""","),_xlfn.CONCAT("""fishermen_per_vessel"": """,M643,""","),_xlfn.CONCAT("""notes"": """,N643,""""),"}")</f>
        <v>{"type": "boat","name": "","tonnage": "","owners": "","master": "","mariners_per_vessel": "","boys": "","fishermen_per_vessel": "","notes": ""}</v>
      </c>
    </row>
    <row r="644" spans="1:15" x14ac:dyDescent="0.25">
      <c r="A644">
        <v>643</v>
      </c>
      <c r="B644">
        <v>190</v>
      </c>
      <c r="C644" t="str">
        <f>VLOOKUP(B644,Places!A:E,5)</f>
        <v>Aldeburgh</v>
      </c>
      <c r="D644" t="s">
        <v>812</v>
      </c>
      <c r="J644" t="s">
        <v>2399</v>
      </c>
      <c r="M644" t="s">
        <v>2399</v>
      </c>
      <c r="O644" t="str">
        <f t="shared" si="10"/>
        <v>{"type": "boat","name": "","tonnage": "","owners": "","master": "","mariners_per_vessel": "","boys": "","fishermen_per_vessel": "","notes": ""}</v>
      </c>
    </row>
    <row r="645" spans="1:15" x14ac:dyDescent="0.25">
      <c r="A645">
        <v>644</v>
      </c>
      <c r="B645">
        <v>190</v>
      </c>
      <c r="C645" t="str">
        <f>VLOOKUP(B645,Places!A:E,5)</f>
        <v>Aldeburgh</v>
      </c>
      <c r="D645" t="s">
        <v>812</v>
      </c>
      <c r="J645" t="s">
        <v>2399</v>
      </c>
      <c r="M645" t="s">
        <v>2399</v>
      </c>
      <c r="O645" t="str">
        <f t="shared" si="10"/>
        <v>{"type": "boat","name": "","tonnage": "","owners": "","master": "","mariners_per_vessel": "","boys": "","fishermen_per_vessel": "","notes": ""}</v>
      </c>
    </row>
    <row r="646" spans="1:15" x14ac:dyDescent="0.25">
      <c r="A646">
        <v>645</v>
      </c>
      <c r="B646">
        <v>190</v>
      </c>
      <c r="C646" t="str">
        <f>VLOOKUP(B646,Places!A:E,5)</f>
        <v>Aldeburgh</v>
      </c>
      <c r="D646" t="s">
        <v>812</v>
      </c>
      <c r="J646" t="s">
        <v>2399</v>
      </c>
      <c r="M646" t="s">
        <v>2399</v>
      </c>
      <c r="O646" t="str">
        <f t="shared" si="10"/>
        <v>{"type": "boat","name": "","tonnage": "","owners": "","master": "","mariners_per_vessel": "","boys": "","fishermen_per_vessel": "","notes": ""}</v>
      </c>
    </row>
    <row r="647" spans="1:15" x14ac:dyDescent="0.25">
      <c r="A647">
        <v>646</v>
      </c>
      <c r="B647">
        <v>190</v>
      </c>
      <c r="C647" t="str">
        <f>VLOOKUP(B647,Places!A:E,5)</f>
        <v>Aldeburgh</v>
      </c>
      <c r="D647" t="s">
        <v>812</v>
      </c>
      <c r="J647" t="s">
        <v>2399</v>
      </c>
      <c r="M647" t="s">
        <v>2399</v>
      </c>
      <c r="O647" t="str">
        <f t="shared" si="10"/>
        <v>{"type": "boat","name": "","tonnage": "","owners": "","master": "","mariners_per_vessel": "","boys": "","fishermen_per_vessel": "","notes": ""}</v>
      </c>
    </row>
    <row r="648" spans="1:15" x14ac:dyDescent="0.25">
      <c r="A648">
        <v>647</v>
      </c>
      <c r="B648">
        <v>190</v>
      </c>
      <c r="C648" t="str">
        <f>VLOOKUP(B648,Places!A:E,5)</f>
        <v>Aldeburgh</v>
      </c>
      <c r="D648" t="s">
        <v>812</v>
      </c>
      <c r="J648" t="s">
        <v>2399</v>
      </c>
      <c r="M648" t="s">
        <v>2399</v>
      </c>
      <c r="O648" t="str">
        <f t="shared" si="10"/>
        <v>{"type": "boat","name": "","tonnage": "","owners": "","master": "","mariners_per_vessel": "","boys": "","fishermen_per_vessel": "","notes": ""}</v>
      </c>
    </row>
    <row r="649" spans="1:15" x14ac:dyDescent="0.25">
      <c r="A649">
        <v>648</v>
      </c>
      <c r="B649">
        <v>190</v>
      </c>
      <c r="C649" t="str">
        <f>VLOOKUP(B649,Places!A:E,5)</f>
        <v>Aldeburgh</v>
      </c>
      <c r="D649" t="s">
        <v>812</v>
      </c>
      <c r="J649" t="s">
        <v>2399</v>
      </c>
      <c r="M649" t="s">
        <v>2399</v>
      </c>
      <c r="O649" t="str">
        <f t="shared" si="10"/>
        <v>{"type": "boat","name": "","tonnage": "","owners": "","master": "","mariners_per_vessel": "","boys": "","fishermen_per_vessel": "","notes": ""}</v>
      </c>
    </row>
    <row r="650" spans="1:15" x14ac:dyDescent="0.25">
      <c r="A650">
        <v>649</v>
      </c>
      <c r="B650">
        <v>190</v>
      </c>
      <c r="C650" t="str">
        <f>VLOOKUP(B650,Places!A:E,5)</f>
        <v>Aldeburgh</v>
      </c>
      <c r="D650" t="s">
        <v>812</v>
      </c>
      <c r="J650" t="s">
        <v>2399</v>
      </c>
      <c r="M650" t="s">
        <v>2399</v>
      </c>
      <c r="O650" t="str">
        <f t="shared" si="10"/>
        <v>{"type": "boat","name": "","tonnage": "","owners": "","master": "","mariners_per_vessel": "","boys": "","fishermen_per_vessel": "","notes": ""}</v>
      </c>
    </row>
    <row r="651" spans="1:15" x14ac:dyDescent="0.25">
      <c r="A651">
        <v>650</v>
      </c>
      <c r="B651">
        <v>190</v>
      </c>
      <c r="C651" t="str">
        <f>VLOOKUP(B651,Places!A:E,5)</f>
        <v>Aldeburgh</v>
      </c>
      <c r="D651" t="s">
        <v>812</v>
      </c>
      <c r="J651" t="s">
        <v>2399</v>
      </c>
      <c r="M651" t="s">
        <v>2399</v>
      </c>
      <c r="O651" t="str">
        <f t="shared" si="10"/>
        <v>{"type": "boat","name": "","tonnage": "","owners": "","master": "","mariners_per_vessel": "","boys": "","fishermen_per_vessel": "","notes": ""}</v>
      </c>
    </row>
    <row r="652" spans="1:15" x14ac:dyDescent="0.25">
      <c r="A652">
        <v>651</v>
      </c>
      <c r="B652">
        <v>190</v>
      </c>
      <c r="C652" t="str">
        <f>VLOOKUP(B652,Places!A:E,5)</f>
        <v>Aldeburgh</v>
      </c>
      <c r="D652" t="s">
        <v>812</v>
      </c>
      <c r="J652" t="s">
        <v>2399</v>
      </c>
      <c r="M652" t="s">
        <v>2399</v>
      </c>
      <c r="O652" t="str">
        <f t="shared" si="10"/>
        <v>{"type": "boat","name": "","tonnage": "","owners": "","master": "","mariners_per_vessel": "","boys": "","fishermen_per_vessel": "","notes": ""}</v>
      </c>
    </row>
    <row r="653" spans="1:15" x14ac:dyDescent="0.25">
      <c r="A653">
        <v>652</v>
      </c>
      <c r="B653">
        <v>190</v>
      </c>
      <c r="C653" t="str">
        <f>VLOOKUP(B653,Places!A:E,5)</f>
        <v>Aldeburgh</v>
      </c>
      <c r="D653" t="s">
        <v>812</v>
      </c>
      <c r="J653" t="s">
        <v>2399</v>
      </c>
      <c r="M653" t="s">
        <v>2399</v>
      </c>
      <c r="O653" t="str">
        <f t="shared" si="10"/>
        <v>{"type": "boat","name": "","tonnage": "","owners": "","master": "","mariners_per_vessel": "","boys": "","fishermen_per_vessel": "","notes": ""}</v>
      </c>
    </row>
    <row r="654" spans="1:15" x14ac:dyDescent="0.25">
      <c r="A654">
        <v>653</v>
      </c>
      <c r="B654">
        <v>190</v>
      </c>
      <c r="C654" t="str">
        <f>VLOOKUP(B654,Places!A:E,5)</f>
        <v>Aldeburgh</v>
      </c>
      <c r="D654" t="s">
        <v>812</v>
      </c>
      <c r="J654" t="s">
        <v>2399</v>
      </c>
      <c r="M654" t="s">
        <v>2399</v>
      </c>
      <c r="O654" t="str">
        <f t="shared" si="10"/>
        <v>{"type": "boat","name": "","tonnage": "","owners": "","master": "","mariners_per_vessel": "","boys": "","fishermen_per_vessel": "","notes": ""}</v>
      </c>
    </row>
    <row r="655" spans="1:15" x14ac:dyDescent="0.25">
      <c r="A655">
        <v>654</v>
      </c>
      <c r="B655">
        <v>190</v>
      </c>
      <c r="C655" t="str">
        <f>VLOOKUP(B655,Places!A:E,5)</f>
        <v>Aldeburgh</v>
      </c>
      <c r="D655" t="s">
        <v>812</v>
      </c>
      <c r="J655" t="s">
        <v>2399</v>
      </c>
      <c r="M655" t="s">
        <v>2399</v>
      </c>
      <c r="O655" t="str">
        <f t="shared" si="10"/>
        <v>{"type": "boat","name": "","tonnage": "","owners": "","master": "","mariners_per_vessel": "","boys": "","fishermen_per_vessel": "","notes": ""}</v>
      </c>
    </row>
    <row r="656" spans="1:15" x14ac:dyDescent="0.25">
      <c r="A656">
        <v>655</v>
      </c>
      <c r="B656">
        <v>190</v>
      </c>
      <c r="C656" t="str">
        <f>VLOOKUP(B656,Places!A:E,5)</f>
        <v>Aldeburgh</v>
      </c>
      <c r="D656" t="s">
        <v>812</v>
      </c>
      <c r="J656" t="s">
        <v>2399</v>
      </c>
      <c r="M656" t="s">
        <v>2399</v>
      </c>
      <c r="O656" t="str">
        <f t="shared" si="10"/>
        <v>{"type": "boat","name": "","tonnage": "","owners": "","master": "","mariners_per_vessel": "","boys": "","fishermen_per_vessel": "","notes": ""}</v>
      </c>
    </row>
    <row r="657" spans="1:15" x14ac:dyDescent="0.25">
      <c r="A657">
        <v>656</v>
      </c>
      <c r="B657">
        <v>190</v>
      </c>
      <c r="C657" t="str">
        <f>VLOOKUP(B657,Places!A:E,5)</f>
        <v>Aldeburgh</v>
      </c>
      <c r="D657" t="s">
        <v>812</v>
      </c>
      <c r="J657" t="s">
        <v>2399</v>
      </c>
      <c r="M657" t="s">
        <v>2399</v>
      </c>
      <c r="O657" t="str">
        <f t="shared" si="10"/>
        <v>{"type": "boat","name": "","tonnage": "","owners": "","master": "","mariners_per_vessel": "","boys": "","fishermen_per_vessel": "","notes": ""}</v>
      </c>
    </row>
    <row r="658" spans="1:15" x14ac:dyDescent="0.25">
      <c r="A658">
        <v>657</v>
      </c>
      <c r="B658">
        <v>190</v>
      </c>
      <c r="C658" t="str">
        <f>VLOOKUP(B658,Places!A:E,5)</f>
        <v>Aldeburgh</v>
      </c>
      <c r="D658" t="s">
        <v>812</v>
      </c>
      <c r="J658" t="s">
        <v>2399</v>
      </c>
      <c r="M658" t="s">
        <v>2399</v>
      </c>
      <c r="O658" t="str">
        <f t="shared" si="10"/>
        <v>{"type": "boat","name": "","tonnage": "","owners": "","master": "","mariners_per_vessel": "","boys": "","fishermen_per_vessel": "","notes": ""}</v>
      </c>
    </row>
    <row r="659" spans="1:15" x14ac:dyDescent="0.25">
      <c r="A659">
        <v>658</v>
      </c>
      <c r="B659">
        <v>190</v>
      </c>
      <c r="C659" t="str">
        <f>VLOOKUP(B659,Places!A:E,5)</f>
        <v>Aldeburgh</v>
      </c>
      <c r="D659" t="s">
        <v>812</v>
      </c>
      <c r="J659" t="s">
        <v>2399</v>
      </c>
      <c r="M659" t="s">
        <v>2399</v>
      </c>
      <c r="O659" t="str">
        <f t="shared" si="10"/>
        <v>{"type": "boat","name": "","tonnage": "","owners": "","master": "","mariners_per_vessel": "","boys": "","fishermen_per_vessel": "","notes": ""}</v>
      </c>
    </row>
    <row r="660" spans="1:15" x14ac:dyDescent="0.25">
      <c r="A660">
        <v>659</v>
      </c>
      <c r="B660">
        <v>190</v>
      </c>
      <c r="C660" t="str">
        <f>VLOOKUP(B660,Places!A:E,5)</f>
        <v>Aldeburgh</v>
      </c>
      <c r="D660" t="s">
        <v>812</v>
      </c>
      <c r="J660" t="s">
        <v>2399</v>
      </c>
      <c r="M660" t="s">
        <v>2399</v>
      </c>
      <c r="O660" t="str">
        <f t="shared" si="10"/>
        <v>{"type": "boat","name": "","tonnage": "","owners": "","master": "","mariners_per_vessel": "","boys": "","fishermen_per_vessel": "","notes": ""}</v>
      </c>
    </row>
    <row r="661" spans="1:15" x14ac:dyDescent="0.25">
      <c r="A661">
        <v>660</v>
      </c>
      <c r="B661">
        <v>190</v>
      </c>
      <c r="C661" t="str">
        <f>VLOOKUP(B661,Places!A:E,5)</f>
        <v>Aldeburgh</v>
      </c>
      <c r="D661" t="s">
        <v>812</v>
      </c>
      <c r="J661" t="s">
        <v>2399</v>
      </c>
      <c r="M661" t="s">
        <v>2399</v>
      </c>
      <c r="O661" t="str">
        <f t="shared" si="10"/>
        <v>{"type": "boat","name": "","tonnage": "","owners": "","master": "","mariners_per_vessel": "","boys": "","fishermen_per_vessel": "","notes": ""}</v>
      </c>
    </row>
    <row r="662" spans="1:15" x14ac:dyDescent="0.25">
      <c r="A662">
        <v>661</v>
      </c>
      <c r="B662">
        <v>190</v>
      </c>
      <c r="C662" t="str">
        <f>VLOOKUP(B662,Places!A:E,5)</f>
        <v>Aldeburgh</v>
      </c>
      <c r="D662" t="s">
        <v>812</v>
      </c>
      <c r="J662" t="s">
        <v>2399</v>
      </c>
      <c r="M662" t="s">
        <v>2399</v>
      </c>
      <c r="O662" t="str">
        <f t="shared" si="10"/>
        <v>{"type": "boat","name": "","tonnage": "","owners": "","master": "","mariners_per_vessel": "","boys": "","fishermen_per_vessel": "","notes": ""}</v>
      </c>
    </row>
    <row r="663" spans="1:15" x14ac:dyDescent="0.25">
      <c r="A663">
        <v>662</v>
      </c>
      <c r="B663">
        <v>190</v>
      </c>
      <c r="C663" t="str">
        <f>VLOOKUP(B663,Places!A:E,5)</f>
        <v>Aldeburgh</v>
      </c>
      <c r="D663" t="s">
        <v>812</v>
      </c>
      <c r="J663" t="s">
        <v>2399</v>
      </c>
      <c r="M663" t="s">
        <v>2399</v>
      </c>
      <c r="O663" t="str">
        <f t="shared" si="10"/>
        <v>{"type": "boat","name": "","tonnage": "","owners": "","master": "","mariners_per_vessel": "","boys": "","fishermen_per_vessel": "","notes": ""}</v>
      </c>
    </row>
    <row r="664" spans="1:15" x14ac:dyDescent="0.25">
      <c r="A664">
        <v>663</v>
      </c>
      <c r="B664">
        <v>190</v>
      </c>
      <c r="C664" t="str">
        <f>VLOOKUP(B664,Places!A:E,5)</f>
        <v>Aldeburgh</v>
      </c>
      <c r="D664" t="s">
        <v>812</v>
      </c>
      <c r="J664" t="s">
        <v>2399</v>
      </c>
      <c r="M664" t="s">
        <v>2399</v>
      </c>
      <c r="O664" t="str">
        <f t="shared" si="10"/>
        <v>{"type": "boat","name": "","tonnage": "","owners": "","master": "","mariners_per_vessel": "","boys": "","fishermen_per_vessel": "","notes": ""}</v>
      </c>
    </row>
    <row r="665" spans="1:15" x14ac:dyDescent="0.25">
      <c r="A665">
        <v>664</v>
      </c>
      <c r="B665">
        <v>190</v>
      </c>
      <c r="C665" t="str">
        <f>VLOOKUP(B665,Places!A:E,5)</f>
        <v>Aldeburgh</v>
      </c>
      <c r="D665" t="s">
        <v>812</v>
      </c>
      <c r="J665" t="s">
        <v>2399</v>
      </c>
      <c r="M665" t="s">
        <v>2399</v>
      </c>
      <c r="O665" t="str">
        <f t="shared" si="10"/>
        <v>{"type": "boat","name": "","tonnage": "","owners": "","master": "","mariners_per_vessel": "","boys": "","fishermen_per_vessel": "","notes": ""}</v>
      </c>
    </row>
    <row r="666" spans="1:15" x14ac:dyDescent="0.25">
      <c r="A666">
        <v>665</v>
      </c>
      <c r="B666">
        <v>190</v>
      </c>
      <c r="C666" t="str">
        <f>VLOOKUP(B666,Places!A:E,5)</f>
        <v>Aldeburgh</v>
      </c>
      <c r="D666" t="s">
        <v>812</v>
      </c>
      <c r="J666" t="s">
        <v>2399</v>
      </c>
      <c r="M666" t="s">
        <v>2399</v>
      </c>
      <c r="O666" t="str">
        <f t="shared" si="10"/>
        <v>{"type": "boat","name": "","tonnage": "","owners": "","master": "","mariners_per_vessel": "","boys": "","fishermen_per_vessel": "","notes": ""}</v>
      </c>
    </row>
    <row r="667" spans="1:15" x14ac:dyDescent="0.25">
      <c r="A667">
        <v>666</v>
      </c>
      <c r="B667">
        <v>190</v>
      </c>
      <c r="C667" t="str">
        <f>VLOOKUP(B667,Places!A:E,5)</f>
        <v>Aldeburgh</v>
      </c>
      <c r="D667" t="s">
        <v>812</v>
      </c>
      <c r="J667" t="s">
        <v>2399</v>
      </c>
      <c r="M667" t="s">
        <v>2399</v>
      </c>
      <c r="O667" t="str">
        <f t="shared" si="10"/>
        <v>{"type": "boat","name": "","tonnage": "","owners": "","master": "","mariners_per_vessel": "","boys": "","fishermen_per_vessel": "","notes": ""}</v>
      </c>
    </row>
    <row r="668" spans="1:15" x14ac:dyDescent="0.25">
      <c r="A668">
        <v>667</v>
      </c>
      <c r="B668">
        <v>190</v>
      </c>
      <c r="C668" t="str">
        <f>VLOOKUP(B668,Places!A:E,5)</f>
        <v>Aldeburgh</v>
      </c>
      <c r="D668" t="s">
        <v>812</v>
      </c>
      <c r="J668" t="s">
        <v>2399</v>
      </c>
      <c r="M668" t="s">
        <v>2399</v>
      </c>
      <c r="O668" t="str">
        <f t="shared" si="10"/>
        <v>{"type": "boat","name": "","tonnage": "","owners": "","master": "","mariners_per_vessel": "","boys": "","fishermen_per_vessel": "","notes": ""}</v>
      </c>
    </row>
    <row r="669" spans="1:15" x14ac:dyDescent="0.25">
      <c r="A669">
        <v>668</v>
      </c>
      <c r="B669">
        <v>190</v>
      </c>
      <c r="C669" t="str">
        <f>VLOOKUP(B669,Places!A:E,5)</f>
        <v>Aldeburgh</v>
      </c>
      <c r="D669" t="s">
        <v>812</v>
      </c>
      <c r="J669" t="s">
        <v>2399</v>
      </c>
      <c r="M669" t="s">
        <v>2399</v>
      </c>
      <c r="O669" t="str">
        <f t="shared" si="10"/>
        <v>{"type": "boat","name": "","tonnage": "","owners": "","master": "","mariners_per_vessel": "","boys": "","fishermen_per_vessel": "","notes": ""}</v>
      </c>
    </row>
    <row r="670" spans="1:15" x14ac:dyDescent="0.25">
      <c r="A670">
        <v>669</v>
      </c>
      <c r="B670">
        <v>190</v>
      </c>
      <c r="C670" t="str">
        <f>VLOOKUP(B670,Places!A:E,5)</f>
        <v>Aldeburgh</v>
      </c>
      <c r="D670" t="s">
        <v>812</v>
      </c>
      <c r="J670" t="s">
        <v>2399</v>
      </c>
      <c r="M670" t="s">
        <v>2399</v>
      </c>
      <c r="O670" t="str">
        <f t="shared" si="10"/>
        <v>{"type": "boat","name": "","tonnage": "","owners": "","master": "","mariners_per_vessel": "","boys": "","fishermen_per_vessel": "","notes": ""}</v>
      </c>
    </row>
    <row r="671" spans="1:15" x14ac:dyDescent="0.25">
      <c r="A671">
        <v>670</v>
      </c>
      <c r="B671">
        <v>190</v>
      </c>
      <c r="C671" t="str">
        <f>VLOOKUP(B671,Places!A:E,5)</f>
        <v>Aldeburgh</v>
      </c>
      <c r="D671" t="s">
        <v>812</v>
      </c>
      <c r="J671" t="s">
        <v>2399</v>
      </c>
      <c r="M671" t="s">
        <v>2399</v>
      </c>
      <c r="O671" t="str">
        <f t="shared" si="10"/>
        <v>{"type": "boat","name": "","tonnage": "","owners": "","master": "","mariners_per_vessel": "","boys": "","fishermen_per_vessel": "","notes": ""}</v>
      </c>
    </row>
    <row r="672" spans="1:15" x14ac:dyDescent="0.25">
      <c r="A672">
        <v>671</v>
      </c>
      <c r="B672">
        <v>190</v>
      </c>
      <c r="C672" t="str">
        <f>VLOOKUP(B672,Places!A:E,5)</f>
        <v>Aldeburgh</v>
      </c>
      <c r="D672" t="s">
        <v>812</v>
      </c>
      <c r="J672" t="s">
        <v>2399</v>
      </c>
      <c r="M672" t="s">
        <v>2399</v>
      </c>
      <c r="O672" t="str">
        <f t="shared" si="10"/>
        <v>{"type": "boat","name": "","tonnage": "","owners": "","master": "","mariners_per_vessel": "","boys": "","fishermen_per_vessel": "","notes": ""}</v>
      </c>
    </row>
    <row r="673" spans="1:15" x14ac:dyDescent="0.25">
      <c r="A673">
        <v>672</v>
      </c>
      <c r="B673">
        <v>190</v>
      </c>
      <c r="C673" t="str">
        <f>VLOOKUP(B673,Places!A:E,5)</f>
        <v>Aldeburgh</v>
      </c>
      <c r="D673" t="s">
        <v>812</v>
      </c>
      <c r="J673" t="s">
        <v>2399</v>
      </c>
      <c r="M673" t="s">
        <v>2399</v>
      </c>
      <c r="O673" t="str">
        <f t="shared" si="10"/>
        <v>{"type": "boat","name": "","tonnage": "","owners": "","master": "","mariners_per_vessel": "","boys": "","fishermen_per_vessel": "","notes": ""}</v>
      </c>
    </row>
    <row r="674" spans="1:15" x14ac:dyDescent="0.25">
      <c r="A674">
        <v>673</v>
      </c>
      <c r="B674">
        <v>190</v>
      </c>
      <c r="C674" t="str">
        <f>VLOOKUP(B674,Places!A:E,5)</f>
        <v>Aldeburgh</v>
      </c>
      <c r="D674" t="s">
        <v>812</v>
      </c>
      <c r="J674" t="s">
        <v>2399</v>
      </c>
      <c r="M674" t="s">
        <v>2399</v>
      </c>
      <c r="O674" t="str">
        <f t="shared" si="10"/>
        <v>{"type": "boat","name": "","tonnage": "","owners": "","master": "","mariners_per_vessel": "","boys": "","fishermen_per_vessel": "","notes": ""}</v>
      </c>
    </row>
    <row r="675" spans="1:15" x14ac:dyDescent="0.25">
      <c r="A675">
        <v>674</v>
      </c>
      <c r="B675">
        <v>190</v>
      </c>
      <c r="C675" t="str">
        <f>VLOOKUP(B675,Places!A:E,5)</f>
        <v>Aldeburgh</v>
      </c>
      <c r="D675" t="s">
        <v>812</v>
      </c>
      <c r="J675" t="s">
        <v>2399</v>
      </c>
      <c r="M675" t="s">
        <v>2399</v>
      </c>
      <c r="O675" t="str">
        <f t="shared" si="10"/>
        <v>{"type": "boat","name": "","tonnage": "","owners": "","master": "","mariners_per_vessel": "","boys": "","fishermen_per_vessel": "","notes": ""}</v>
      </c>
    </row>
    <row r="676" spans="1:15" x14ac:dyDescent="0.25">
      <c r="A676">
        <v>675</v>
      </c>
      <c r="B676">
        <v>190</v>
      </c>
      <c r="C676" t="str">
        <f>VLOOKUP(B676,Places!A:E,5)</f>
        <v>Aldeburgh</v>
      </c>
      <c r="D676" t="s">
        <v>812</v>
      </c>
      <c r="J676" t="s">
        <v>2399</v>
      </c>
      <c r="M676" t="s">
        <v>2399</v>
      </c>
      <c r="O676" t="str">
        <f t="shared" si="10"/>
        <v>{"type": "boat","name": "","tonnage": "","owners": "","master": "","mariners_per_vessel": "","boys": "","fishermen_per_vessel": "","notes": ""}</v>
      </c>
    </row>
    <row r="677" spans="1:15" x14ac:dyDescent="0.25">
      <c r="A677">
        <v>676</v>
      </c>
      <c r="B677">
        <v>190</v>
      </c>
      <c r="C677" t="str">
        <f>VLOOKUP(B677,Places!A:E,5)</f>
        <v>Aldeburgh</v>
      </c>
      <c r="D677" t="s">
        <v>812</v>
      </c>
      <c r="J677" t="s">
        <v>2399</v>
      </c>
      <c r="M677" t="s">
        <v>2399</v>
      </c>
      <c r="O677" t="str">
        <f t="shared" si="10"/>
        <v>{"type": "boat","name": "","tonnage": "","owners": "","master": "","mariners_per_vessel": "","boys": "","fishermen_per_vessel": "","notes": ""}</v>
      </c>
    </row>
    <row r="678" spans="1:15" x14ac:dyDescent="0.25">
      <c r="A678">
        <v>677</v>
      </c>
      <c r="B678">
        <v>190</v>
      </c>
      <c r="C678" t="str">
        <f>VLOOKUP(B678,Places!A:E,5)</f>
        <v>Aldeburgh</v>
      </c>
      <c r="D678" t="s">
        <v>812</v>
      </c>
      <c r="J678" t="s">
        <v>2399</v>
      </c>
      <c r="M678" t="s">
        <v>2399</v>
      </c>
      <c r="O678" t="str">
        <f t="shared" si="10"/>
        <v>{"type": "boat","name": "","tonnage": "","owners": "","master": "","mariners_per_vessel": "","boys": "","fishermen_per_vessel": "","notes": ""}</v>
      </c>
    </row>
    <row r="679" spans="1:15" x14ac:dyDescent="0.25">
      <c r="A679">
        <v>678</v>
      </c>
      <c r="B679">
        <v>190</v>
      </c>
      <c r="C679" t="str">
        <f>VLOOKUP(B679,Places!A:E,5)</f>
        <v>Aldeburgh</v>
      </c>
      <c r="D679" t="s">
        <v>812</v>
      </c>
      <c r="J679" t="s">
        <v>2399</v>
      </c>
      <c r="M679" t="s">
        <v>2399</v>
      </c>
      <c r="O679" t="str">
        <f t="shared" si="10"/>
        <v>{"type": "boat","name": "","tonnage": "","owners": "","master": "","mariners_per_vessel": "","boys": "","fishermen_per_vessel": "","notes": ""}</v>
      </c>
    </row>
    <row r="680" spans="1:15" x14ac:dyDescent="0.25">
      <c r="A680">
        <v>679</v>
      </c>
      <c r="B680">
        <v>190</v>
      </c>
      <c r="C680" t="str">
        <f>VLOOKUP(B680,Places!A:E,5)</f>
        <v>Aldeburgh</v>
      </c>
      <c r="D680" t="s">
        <v>812</v>
      </c>
      <c r="J680" t="s">
        <v>2399</v>
      </c>
      <c r="M680" t="s">
        <v>2399</v>
      </c>
      <c r="O680" t="str">
        <f t="shared" si="10"/>
        <v>{"type": "boat","name": "","tonnage": "","owners": "","master": "","mariners_per_vessel": "","boys": "","fishermen_per_vessel": "","notes": ""}</v>
      </c>
    </row>
    <row r="681" spans="1:15" x14ac:dyDescent="0.25">
      <c r="A681">
        <v>680</v>
      </c>
      <c r="B681">
        <v>190</v>
      </c>
      <c r="C681" t="str">
        <f>VLOOKUP(B681,Places!A:E,5)</f>
        <v>Aldeburgh</v>
      </c>
      <c r="D681" t="s">
        <v>812</v>
      </c>
      <c r="J681" t="s">
        <v>2399</v>
      </c>
      <c r="M681" t="s">
        <v>2399</v>
      </c>
      <c r="O681" t="str">
        <f t="shared" si="10"/>
        <v>{"type": "boat","name": "","tonnage": "","owners": "","master": "","mariners_per_vessel": "","boys": "","fishermen_per_vessel": "","notes": ""}</v>
      </c>
    </row>
    <row r="682" spans="1:15" x14ac:dyDescent="0.25">
      <c r="A682">
        <v>681</v>
      </c>
      <c r="B682">
        <v>190</v>
      </c>
      <c r="C682" t="str">
        <f>VLOOKUP(B682,Places!A:E,5)</f>
        <v>Aldeburgh</v>
      </c>
      <c r="D682" t="s">
        <v>812</v>
      </c>
      <c r="J682" t="s">
        <v>2399</v>
      </c>
      <c r="M682" t="s">
        <v>2399</v>
      </c>
      <c r="O682" t="str">
        <f t="shared" si="10"/>
        <v>{"type": "boat","name": "","tonnage": "","owners": "","master": "","mariners_per_vessel": "","boys": "","fishermen_per_vessel": "","notes": ""}</v>
      </c>
    </row>
    <row r="683" spans="1:15" x14ac:dyDescent="0.25">
      <c r="A683">
        <v>682</v>
      </c>
      <c r="B683">
        <v>190</v>
      </c>
      <c r="C683" t="str">
        <f>VLOOKUP(B683,Places!A:E,5)</f>
        <v>Aldeburgh</v>
      </c>
      <c r="D683" t="s">
        <v>812</v>
      </c>
      <c r="J683" t="s">
        <v>2399</v>
      </c>
      <c r="M683" t="s">
        <v>2399</v>
      </c>
      <c r="O683" t="str">
        <f t="shared" si="10"/>
        <v>{"type": "boat","name": "","tonnage": "","owners": "","master": "","mariners_per_vessel": "","boys": "","fishermen_per_vessel": "","notes": ""}</v>
      </c>
    </row>
    <row r="684" spans="1:15" x14ac:dyDescent="0.25">
      <c r="A684">
        <v>683</v>
      </c>
      <c r="B684">
        <v>190</v>
      </c>
      <c r="C684" t="str">
        <f>VLOOKUP(B684,Places!A:E,5)</f>
        <v>Aldeburgh</v>
      </c>
      <c r="D684" t="s">
        <v>812</v>
      </c>
      <c r="J684" t="s">
        <v>2399</v>
      </c>
      <c r="M684" t="s">
        <v>2399</v>
      </c>
      <c r="O684" t="str">
        <f t="shared" si="10"/>
        <v>{"type": "boat","name": "","tonnage": "","owners": "","master": "","mariners_per_vessel": "","boys": "","fishermen_per_vessel": "","notes": ""}</v>
      </c>
    </row>
    <row r="685" spans="1:15" x14ac:dyDescent="0.25">
      <c r="A685">
        <v>684</v>
      </c>
      <c r="B685">
        <v>190</v>
      </c>
      <c r="C685" t="str">
        <f>VLOOKUP(B685,Places!A:E,5)</f>
        <v>Aldeburgh</v>
      </c>
      <c r="D685" t="s">
        <v>812</v>
      </c>
      <c r="J685" t="s">
        <v>2399</v>
      </c>
      <c r="M685" t="s">
        <v>2399</v>
      </c>
      <c r="O685" t="str">
        <f t="shared" si="10"/>
        <v>{"type": "boat","name": "","tonnage": "","owners": "","master": "","mariners_per_vessel": "","boys": "","fishermen_per_vessel": "","notes": ""}</v>
      </c>
    </row>
    <row r="686" spans="1:15" x14ac:dyDescent="0.25">
      <c r="A686">
        <v>685</v>
      </c>
      <c r="B686">
        <v>190</v>
      </c>
      <c r="C686" t="str">
        <f>VLOOKUP(B686,Places!A:E,5)</f>
        <v>Aldeburgh</v>
      </c>
      <c r="D686" t="s">
        <v>812</v>
      </c>
      <c r="J686" t="s">
        <v>2399</v>
      </c>
      <c r="M686" t="s">
        <v>2399</v>
      </c>
      <c r="O686" t="str">
        <f t="shared" si="10"/>
        <v>{"type": "boat","name": "","tonnage": "","owners": "","master": "","mariners_per_vessel": "","boys": "","fishermen_per_vessel": "","notes": ""}</v>
      </c>
    </row>
    <row r="687" spans="1:15" x14ac:dyDescent="0.25">
      <c r="A687">
        <v>686</v>
      </c>
      <c r="B687">
        <v>190</v>
      </c>
      <c r="C687" t="str">
        <f>VLOOKUP(B687,Places!A:E,5)</f>
        <v>Aldeburgh</v>
      </c>
      <c r="D687" t="s">
        <v>812</v>
      </c>
      <c r="J687" t="s">
        <v>2399</v>
      </c>
      <c r="M687" t="s">
        <v>2399</v>
      </c>
      <c r="O687" t="str">
        <f t="shared" si="10"/>
        <v>{"type": "boat","name": "","tonnage": "","owners": "","master": "","mariners_per_vessel": "","boys": "","fishermen_per_vessel": "","notes": ""}</v>
      </c>
    </row>
    <row r="688" spans="1:15" x14ac:dyDescent="0.25">
      <c r="A688">
        <v>687</v>
      </c>
      <c r="B688">
        <v>190</v>
      </c>
      <c r="C688" t="str">
        <f>VLOOKUP(B688,Places!A:E,5)</f>
        <v>Aldeburgh</v>
      </c>
      <c r="D688" t="s">
        <v>812</v>
      </c>
      <c r="J688" t="s">
        <v>2399</v>
      </c>
      <c r="M688" t="s">
        <v>2399</v>
      </c>
      <c r="O688" t="str">
        <f t="shared" si="10"/>
        <v>{"type": "boat","name": "","tonnage": "","owners": "","master": "","mariners_per_vessel": "","boys": "","fishermen_per_vessel": "","notes": ""}</v>
      </c>
    </row>
    <row r="689" spans="1:15" x14ac:dyDescent="0.25">
      <c r="A689">
        <v>688</v>
      </c>
      <c r="B689">
        <v>190</v>
      </c>
      <c r="C689" t="str">
        <f>VLOOKUP(B689,Places!A:E,5)</f>
        <v>Aldeburgh</v>
      </c>
      <c r="D689" t="s">
        <v>812</v>
      </c>
      <c r="J689" t="s">
        <v>2399</v>
      </c>
      <c r="M689" t="s">
        <v>2399</v>
      </c>
      <c r="O689" t="str">
        <f t="shared" si="10"/>
        <v>{"type": "boat","name": "","tonnage": "","owners": "","master": "","mariners_per_vessel": "","boys": "","fishermen_per_vessel": "","notes": ""}</v>
      </c>
    </row>
    <row r="690" spans="1:15" x14ac:dyDescent="0.25">
      <c r="A690">
        <v>689</v>
      </c>
      <c r="B690">
        <v>190</v>
      </c>
      <c r="C690" t="str">
        <f>VLOOKUP(B690,Places!A:E,5)</f>
        <v>Aldeburgh</v>
      </c>
      <c r="D690" t="s">
        <v>812</v>
      </c>
      <c r="J690" t="s">
        <v>2399</v>
      </c>
      <c r="M690" t="s">
        <v>2399</v>
      </c>
      <c r="O690" t="str">
        <f t="shared" si="10"/>
        <v>{"type": "boat","name": "","tonnage": "","owners": "","master": "","mariners_per_vessel": "","boys": "","fishermen_per_vessel": "","notes": ""}</v>
      </c>
    </row>
    <row r="691" spans="1:15" x14ac:dyDescent="0.25">
      <c r="A691">
        <v>690</v>
      </c>
      <c r="B691">
        <v>190</v>
      </c>
      <c r="C691" t="str">
        <f>VLOOKUP(B691,Places!A:E,5)</f>
        <v>Aldeburgh</v>
      </c>
      <c r="D691" t="s">
        <v>812</v>
      </c>
      <c r="J691" t="s">
        <v>2399</v>
      </c>
      <c r="M691" t="s">
        <v>2399</v>
      </c>
      <c r="O691" t="str">
        <f t="shared" si="10"/>
        <v>{"type": "boat","name": "","tonnage": "","owners": "","master": "","mariners_per_vessel": "","boys": "","fishermen_per_vessel": "","notes": ""}</v>
      </c>
    </row>
    <row r="692" spans="1:15" x14ac:dyDescent="0.25">
      <c r="A692">
        <v>691</v>
      </c>
      <c r="B692">
        <v>190</v>
      </c>
      <c r="C692" t="str">
        <f>VLOOKUP(B692,Places!A:E,5)</f>
        <v>Aldeburgh</v>
      </c>
      <c r="D692" t="s">
        <v>812</v>
      </c>
      <c r="J692" t="s">
        <v>2399</v>
      </c>
      <c r="M692" t="s">
        <v>2399</v>
      </c>
      <c r="O692" t="str">
        <f t="shared" si="10"/>
        <v>{"type": "boat","name": "","tonnage": "","owners": "","master": "","mariners_per_vessel": "","boys": "","fishermen_per_vessel": "","notes": ""}</v>
      </c>
    </row>
    <row r="693" spans="1:15" x14ac:dyDescent="0.25">
      <c r="A693">
        <v>692</v>
      </c>
      <c r="B693">
        <v>190</v>
      </c>
      <c r="C693" t="str">
        <f>VLOOKUP(B693,Places!A:E,5)</f>
        <v>Aldeburgh</v>
      </c>
      <c r="D693" t="s">
        <v>812</v>
      </c>
      <c r="J693" t="s">
        <v>2399</v>
      </c>
      <c r="M693" t="s">
        <v>2399</v>
      </c>
      <c r="O693" t="str">
        <f t="shared" si="10"/>
        <v>{"type": "boat","name": "","tonnage": "","owners": "","master": "","mariners_per_vessel": "","boys": "","fishermen_per_vessel": "","notes": ""}</v>
      </c>
    </row>
    <row r="694" spans="1:15" x14ac:dyDescent="0.25">
      <c r="A694">
        <v>693</v>
      </c>
      <c r="B694">
        <v>190</v>
      </c>
      <c r="C694" t="str">
        <f>VLOOKUP(B694,Places!A:E,5)</f>
        <v>Aldeburgh</v>
      </c>
      <c r="D694" t="s">
        <v>812</v>
      </c>
      <c r="J694" t="s">
        <v>2399</v>
      </c>
      <c r="M694" t="s">
        <v>2399</v>
      </c>
      <c r="O694" t="str">
        <f t="shared" si="10"/>
        <v>{"type": "boat","name": "","tonnage": "","owners": "","master": "","mariners_per_vessel": "","boys": "","fishermen_per_vessel": "","notes": ""}</v>
      </c>
    </row>
    <row r="695" spans="1:15" x14ac:dyDescent="0.25">
      <c r="A695">
        <v>694</v>
      </c>
      <c r="B695">
        <v>191</v>
      </c>
      <c r="C695" t="str">
        <f>VLOOKUP(B695,Places!A:E,5)</f>
        <v>Thorpe</v>
      </c>
      <c r="D695" t="s">
        <v>812</v>
      </c>
      <c r="F695" s="3" t="s">
        <v>1496</v>
      </c>
      <c r="J695" t="s">
        <v>2399</v>
      </c>
      <c r="M695" t="s">
        <v>2399</v>
      </c>
      <c r="N695" t="s">
        <v>1493</v>
      </c>
      <c r="O695" t="str">
        <f t="shared" si="10"/>
        <v>{"type": "boat","name": "","tonnage": "1-5","owners": "","master": "","mariners_per_vessel": "","boys": "","fishermen_per_vessel": "","notes": "Fishing"}</v>
      </c>
    </row>
    <row r="696" spans="1:15" x14ac:dyDescent="0.25">
      <c r="A696">
        <v>695</v>
      </c>
      <c r="B696">
        <v>191</v>
      </c>
      <c r="C696" t="str">
        <f>VLOOKUP(B696,Places!A:E,5)</f>
        <v>Thorpe</v>
      </c>
      <c r="D696" t="s">
        <v>812</v>
      </c>
      <c r="F696" s="3" t="s">
        <v>1496</v>
      </c>
      <c r="J696" t="s">
        <v>2399</v>
      </c>
      <c r="M696" t="s">
        <v>2399</v>
      </c>
      <c r="N696" t="s">
        <v>1493</v>
      </c>
      <c r="O696" t="str">
        <f t="shared" si="10"/>
        <v>{"type": "boat","name": "","tonnage": "1-5","owners": "","master": "","mariners_per_vessel": "","boys": "","fishermen_per_vessel": "","notes": "Fishing"}</v>
      </c>
    </row>
    <row r="697" spans="1:15" x14ac:dyDescent="0.25">
      <c r="A697">
        <v>696</v>
      </c>
      <c r="B697">
        <v>191</v>
      </c>
      <c r="C697" t="str">
        <f>VLOOKUP(B697,Places!A:E,5)</f>
        <v>Thorpe</v>
      </c>
      <c r="D697" t="s">
        <v>812</v>
      </c>
      <c r="F697" s="3" t="s">
        <v>1496</v>
      </c>
      <c r="J697" t="s">
        <v>2399</v>
      </c>
      <c r="M697" t="s">
        <v>2399</v>
      </c>
      <c r="N697" t="s">
        <v>1493</v>
      </c>
      <c r="O697" t="str">
        <f t="shared" si="10"/>
        <v>{"type": "boat","name": "","tonnage": "1-5","owners": "","master": "","mariners_per_vessel": "","boys": "","fishermen_per_vessel": "","notes": "Fishing"}</v>
      </c>
    </row>
    <row r="698" spans="1:15" x14ac:dyDescent="0.25">
      <c r="A698">
        <v>697</v>
      </c>
      <c r="B698">
        <v>191</v>
      </c>
      <c r="C698" t="str">
        <f>VLOOKUP(B698,Places!A:E,5)</f>
        <v>Thorpe</v>
      </c>
      <c r="D698" t="s">
        <v>812</v>
      </c>
      <c r="F698" s="3" t="s">
        <v>1496</v>
      </c>
      <c r="J698" t="s">
        <v>2399</v>
      </c>
      <c r="M698" t="s">
        <v>2399</v>
      </c>
      <c r="N698" t="s">
        <v>1493</v>
      </c>
      <c r="O698" t="str">
        <f t="shared" si="10"/>
        <v>{"type": "boat","name": "","tonnage": "1-5","owners": "","master": "","mariners_per_vessel": "","boys": "","fishermen_per_vessel": "","notes": "Fishing"}</v>
      </c>
    </row>
    <row r="699" spans="1:15" x14ac:dyDescent="0.25">
      <c r="A699">
        <v>698</v>
      </c>
      <c r="B699">
        <v>191</v>
      </c>
      <c r="C699" t="str">
        <f>VLOOKUP(B699,Places!A:E,5)</f>
        <v>Thorpe</v>
      </c>
      <c r="D699" t="s">
        <v>812</v>
      </c>
      <c r="F699" s="3" t="s">
        <v>1496</v>
      </c>
      <c r="J699" t="s">
        <v>2399</v>
      </c>
      <c r="M699" t="s">
        <v>2399</v>
      </c>
      <c r="N699" t="s">
        <v>1493</v>
      </c>
      <c r="O699" t="str">
        <f t="shared" si="10"/>
        <v>{"type": "boat","name": "","tonnage": "1-5","owners": "","master": "","mariners_per_vessel": "","boys": "","fishermen_per_vessel": "","notes": "Fishing"}</v>
      </c>
    </row>
    <row r="700" spans="1:15" x14ac:dyDescent="0.25">
      <c r="A700">
        <v>699</v>
      </c>
      <c r="B700">
        <v>191</v>
      </c>
      <c r="C700" t="str">
        <f>VLOOKUP(B700,Places!A:E,5)</f>
        <v>Thorpe</v>
      </c>
      <c r="D700" t="s">
        <v>812</v>
      </c>
      <c r="F700" s="3" t="s">
        <v>1496</v>
      </c>
      <c r="J700" t="s">
        <v>2399</v>
      </c>
      <c r="M700" t="s">
        <v>2399</v>
      </c>
      <c r="N700" t="s">
        <v>1493</v>
      </c>
      <c r="O700" t="str">
        <f t="shared" si="10"/>
        <v>{"type": "boat","name": "","tonnage": "1-5","owners": "","master": "","mariners_per_vessel": "","boys": "","fishermen_per_vessel": "","notes": "Fishing"}</v>
      </c>
    </row>
    <row r="701" spans="1:15" x14ac:dyDescent="0.25">
      <c r="A701">
        <v>700</v>
      </c>
      <c r="B701">
        <v>191</v>
      </c>
      <c r="C701" t="str">
        <f>VLOOKUP(B701,Places!A:E,5)</f>
        <v>Thorpe</v>
      </c>
      <c r="D701" t="s">
        <v>714</v>
      </c>
      <c r="J701" t="s">
        <v>2399</v>
      </c>
      <c r="M701" t="s">
        <v>2399</v>
      </c>
      <c r="O701" t="str">
        <f t="shared" si="10"/>
        <v>{"type": "cock","name": "","tonnage": "","owners": "","master": "","mariners_per_vessel": "","boys": "","fishermen_per_vessel": "","notes": ""}</v>
      </c>
    </row>
    <row r="702" spans="1:15" x14ac:dyDescent="0.25">
      <c r="A702">
        <v>701</v>
      </c>
      <c r="B702">
        <v>191</v>
      </c>
      <c r="C702" t="str">
        <f>VLOOKUP(B702,Places!A:E,5)</f>
        <v>Thorpe</v>
      </c>
      <c r="D702" t="s">
        <v>714</v>
      </c>
      <c r="J702" t="s">
        <v>2399</v>
      </c>
      <c r="M702" t="s">
        <v>2399</v>
      </c>
      <c r="O702" t="str">
        <f t="shared" si="10"/>
        <v>{"type": "cock","name": "","tonnage": "","owners": "","master": "","mariners_per_vessel": "","boys": "","fishermen_per_vessel": "","notes": ""}</v>
      </c>
    </row>
    <row r="703" spans="1:15" x14ac:dyDescent="0.25">
      <c r="A703">
        <v>702</v>
      </c>
      <c r="B703">
        <v>191</v>
      </c>
      <c r="C703" t="str">
        <f>VLOOKUP(B703,Places!A:E,5)</f>
        <v>Thorpe</v>
      </c>
      <c r="D703" t="s">
        <v>714</v>
      </c>
      <c r="J703" t="s">
        <v>2399</v>
      </c>
      <c r="M703" t="s">
        <v>2399</v>
      </c>
      <c r="O703" t="str">
        <f t="shared" si="10"/>
        <v>{"type": "cock","name": "","tonnage": "","owners": "","master": "","mariners_per_vessel": "","boys": "","fishermen_per_vessel": "","notes": ""}</v>
      </c>
    </row>
    <row r="704" spans="1:15" x14ac:dyDescent="0.25">
      <c r="A704">
        <v>703</v>
      </c>
      <c r="B704">
        <v>191</v>
      </c>
      <c r="C704" t="str">
        <f>VLOOKUP(B704,Places!A:E,5)</f>
        <v>Thorpe</v>
      </c>
      <c r="D704" t="s">
        <v>714</v>
      </c>
      <c r="J704" t="s">
        <v>2399</v>
      </c>
      <c r="M704" t="s">
        <v>2399</v>
      </c>
      <c r="O704" t="str">
        <f t="shared" si="10"/>
        <v>{"type": "cock","name": "","tonnage": "","owners": "","master": "","mariners_per_vessel": "","boys": "","fishermen_per_vessel": "","notes": ""}</v>
      </c>
    </row>
    <row r="705" spans="1:15" x14ac:dyDescent="0.25">
      <c r="A705">
        <v>704</v>
      </c>
      <c r="B705">
        <v>191</v>
      </c>
      <c r="C705" t="str">
        <f>VLOOKUP(B705,Places!A:E,5)</f>
        <v>Thorpe</v>
      </c>
      <c r="D705" t="s">
        <v>714</v>
      </c>
      <c r="J705" t="s">
        <v>2399</v>
      </c>
      <c r="M705" t="s">
        <v>2399</v>
      </c>
      <c r="O705" t="str">
        <f t="shared" si="10"/>
        <v>{"type": "cock","name": "","tonnage": "","owners": "","master": "","mariners_per_vessel": "","boys": "","fishermen_per_vessel": "","notes": ""}</v>
      </c>
    </row>
    <row r="706" spans="1:15" x14ac:dyDescent="0.25">
      <c r="A706">
        <v>705</v>
      </c>
      <c r="B706">
        <v>191</v>
      </c>
      <c r="C706" t="str">
        <f>VLOOKUP(B706,Places!A:E,5)</f>
        <v>Thorpe</v>
      </c>
      <c r="D706" t="s">
        <v>714</v>
      </c>
      <c r="J706" t="s">
        <v>2399</v>
      </c>
      <c r="M706" t="s">
        <v>2399</v>
      </c>
      <c r="O706" t="str">
        <f t="shared" si="10"/>
        <v>{"type": "cock","name": "","tonnage": "","owners": "","master": "","mariners_per_vessel": "","boys": "","fishermen_per_vessel": "","notes": ""}</v>
      </c>
    </row>
    <row r="707" spans="1:15" x14ac:dyDescent="0.25">
      <c r="A707">
        <v>706</v>
      </c>
      <c r="B707">
        <v>192</v>
      </c>
      <c r="C707" t="str">
        <f>VLOOKUP(B707,Places!A:E,5)</f>
        <v>Sizewell</v>
      </c>
      <c r="D707" t="s">
        <v>812</v>
      </c>
      <c r="J707" t="s">
        <v>2399</v>
      </c>
      <c r="M707" t="s">
        <v>2399</v>
      </c>
      <c r="O707" t="str">
        <f t="shared" ref="O707:O770" si="11">_xlfn.CONCAT("{",_xlfn.CONCAT("""type"": """,D707,""","),_xlfn.CONCAT("""name"": """,E707,""","),_xlfn.CONCAT("""tonnage"": """,F707,""","),_xlfn.CONCAT("""owners"": """,G707,""","),_xlfn.CONCAT("""master"": """,H707,""","),_xlfn.CONCAT("""mariners_per_vessel"": """,J707,""","),_xlfn.CONCAT("""boys"": """,K707,""","),_xlfn.CONCAT("""fishermen_per_vessel"": """,M707,""","),_xlfn.CONCAT("""notes"": """,N707,""""),"}")</f>
        <v>{"type": "boat","name": "","tonnage": "","owners": "","master": "","mariners_per_vessel": "","boys": "","fishermen_per_vessel": "","notes": ""}</v>
      </c>
    </row>
    <row r="708" spans="1:15" x14ac:dyDescent="0.25">
      <c r="A708">
        <v>707</v>
      </c>
      <c r="B708">
        <v>192</v>
      </c>
      <c r="C708" t="str">
        <f>VLOOKUP(B708,Places!A:E,5)</f>
        <v>Sizewell</v>
      </c>
      <c r="D708" t="s">
        <v>812</v>
      </c>
      <c r="J708" t="s">
        <v>2399</v>
      </c>
      <c r="M708" t="s">
        <v>2399</v>
      </c>
      <c r="O708" t="str">
        <f t="shared" si="11"/>
        <v>{"type": "boat","name": "","tonnage": "","owners": "","master": "","mariners_per_vessel": "","boys": "","fishermen_per_vessel": "","notes": ""}</v>
      </c>
    </row>
    <row r="709" spans="1:15" x14ac:dyDescent="0.25">
      <c r="A709">
        <v>708</v>
      </c>
      <c r="B709">
        <v>192</v>
      </c>
      <c r="C709" t="str">
        <f>VLOOKUP(B709,Places!A:E,5)</f>
        <v>Sizewell</v>
      </c>
      <c r="D709" t="s">
        <v>812</v>
      </c>
      <c r="J709" t="s">
        <v>2399</v>
      </c>
      <c r="M709" t="s">
        <v>2399</v>
      </c>
      <c r="O709" t="str">
        <f t="shared" si="11"/>
        <v>{"type": "boat","name": "","tonnage": "","owners": "","master": "","mariners_per_vessel": "","boys": "","fishermen_per_vessel": "","notes": ""}</v>
      </c>
    </row>
    <row r="710" spans="1:15" x14ac:dyDescent="0.25">
      <c r="A710">
        <v>709</v>
      </c>
      <c r="B710">
        <v>192</v>
      </c>
      <c r="C710" t="str">
        <f>VLOOKUP(B710,Places!A:E,5)</f>
        <v>Sizewell</v>
      </c>
      <c r="D710" t="s">
        <v>812</v>
      </c>
      <c r="J710" t="s">
        <v>2399</v>
      </c>
      <c r="M710" t="s">
        <v>2399</v>
      </c>
      <c r="O710" t="str">
        <f t="shared" si="11"/>
        <v>{"type": "boat","name": "","tonnage": "","owners": "","master": "","mariners_per_vessel": "","boys": "","fishermen_per_vessel": "","notes": ""}</v>
      </c>
    </row>
    <row r="711" spans="1:15" x14ac:dyDescent="0.25">
      <c r="A711">
        <v>710</v>
      </c>
      <c r="B711">
        <v>192</v>
      </c>
      <c r="C711" t="str">
        <f>VLOOKUP(B711,Places!A:E,5)</f>
        <v>Sizewell</v>
      </c>
      <c r="D711" t="s">
        <v>812</v>
      </c>
      <c r="J711" t="s">
        <v>2399</v>
      </c>
      <c r="M711" t="s">
        <v>2399</v>
      </c>
      <c r="O711" t="str">
        <f t="shared" si="11"/>
        <v>{"type": "boat","name": "","tonnage": "","owners": "","master": "","mariners_per_vessel": "","boys": "","fishermen_per_vessel": "","notes": ""}</v>
      </c>
    </row>
    <row r="712" spans="1:15" x14ac:dyDescent="0.25">
      <c r="A712">
        <v>711</v>
      </c>
      <c r="B712">
        <v>192</v>
      </c>
      <c r="C712" t="str">
        <f>VLOOKUP(B712,Places!A:E,5)</f>
        <v>Sizewell</v>
      </c>
      <c r="D712" t="s">
        <v>812</v>
      </c>
      <c r="J712" t="s">
        <v>2399</v>
      </c>
      <c r="M712" t="s">
        <v>2399</v>
      </c>
      <c r="O712" t="str">
        <f t="shared" si="11"/>
        <v>{"type": "boat","name": "","tonnage": "","owners": "","master": "","mariners_per_vessel": "","boys": "","fishermen_per_vessel": "","notes": ""}</v>
      </c>
    </row>
    <row r="713" spans="1:15" x14ac:dyDescent="0.25">
      <c r="A713">
        <v>712</v>
      </c>
      <c r="B713">
        <v>192</v>
      </c>
      <c r="C713" t="str">
        <f>VLOOKUP(B713,Places!A:E,5)</f>
        <v>Sizewell</v>
      </c>
      <c r="D713" t="s">
        <v>812</v>
      </c>
      <c r="J713" t="s">
        <v>2399</v>
      </c>
      <c r="M713" t="s">
        <v>2399</v>
      </c>
      <c r="O713" t="str">
        <f t="shared" si="11"/>
        <v>{"type": "boat","name": "","tonnage": "","owners": "","master": "","mariners_per_vessel": "","boys": "","fishermen_per_vessel": "","notes": ""}</v>
      </c>
    </row>
    <row r="714" spans="1:15" x14ac:dyDescent="0.25">
      <c r="A714">
        <v>713</v>
      </c>
      <c r="B714">
        <v>192</v>
      </c>
      <c r="C714" t="str">
        <f>VLOOKUP(B714,Places!A:E,5)</f>
        <v>Sizewell</v>
      </c>
      <c r="D714" t="s">
        <v>812</v>
      </c>
      <c r="J714" t="s">
        <v>2399</v>
      </c>
      <c r="M714" t="s">
        <v>2399</v>
      </c>
      <c r="O714" t="str">
        <f t="shared" si="11"/>
        <v>{"type": "boat","name": "","tonnage": "","owners": "","master": "","mariners_per_vessel": "","boys": "","fishermen_per_vessel": "","notes": ""}</v>
      </c>
    </row>
    <row r="715" spans="1:15" x14ac:dyDescent="0.25">
      <c r="A715">
        <v>714</v>
      </c>
      <c r="B715">
        <v>192</v>
      </c>
      <c r="C715" t="str">
        <f>VLOOKUP(B715,Places!A:E,5)</f>
        <v>Sizewell</v>
      </c>
      <c r="D715" t="s">
        <v>812</v>
      </c>
      <c r="J715" t="s">
        <v>2399</v>
      </c>
      <c r="M715" t="s">
        <v>2399</v>
      </c>
      <c r="O715" t="str">
        <f t="shared" si="11"/>
        <v>{"type": "boat","name": "","tonnage": "","owners": "","master": "","mariners_per_vessel": "","boys": "","fishermen_per_vessel": "","notes": ""}</v>
      </c>
    </row>
    <row r="716" spans="1:15" x14ac:dyDescent="0.25">
      <c r="A716">
        <v>715</v>
      </c>
      <c r="B716">
        <v>192</v>
      </c>
      <c r="C716" t="str">
        <f>VLOOKUP(B716,Places!A:E,5)</f>
        <v>Sizewell</v>
      </c>
      <c r="D716" t="s">
        <v>812</v>
      </c>
      <c r="J716" t="s">
        <v>2399</v>
      </c>
      <c r="M716" t="s">
        <v>2399</v>
      </c>
      <c r="O716" t="str">
        <f t="shared" si="11"/>
        <v>{"type": "boat","name": "","tonnage": "","owners": "","master": "","mariners_per_vessel": "","boys": "","fishermen_per_vessel": "","notes": ""}</v>
      </c>
    </row>
    <row r="717" spans="1:15" x14ac:dyDescent="0.25">
      <c r="A717">
        <v>716</v>
      </c>
      <c r="B717">
        <v>192</v>
      </c>
      <c r="C717" t="str">
        <f>VLOOKUP(B717,Places!A:E,5)</f>
        <v>Sizewell</v>
      </c>
      <c r="D717" t="s">
        <v>812</v>
      </c>
      <c r="J717" t="s">
        <v>2399</v>
      </c>
      <c r="M717" t="s">
        <v>2399</v>
      </c>
      <c r="O717" t="str">
        <f t="shared" si="11"/>
        <v>{"type": "boat","name": "","tonnage": "","owners": "","master": "","mariners_per_vessel": "","boys": "","fishermen_per_vessel": "","notes": ""}</v>
      </c>
    </row>
    <row r="718" spans="1:15" x14ac:dyDescent="0.25">
      <c r="A718">
        <v>717</v>
      </c>
      <c r="B718">
        <v>193</v>
      </c>
      <c r="C718" t="str">
        <f>VLOOKUP(B718,Places!A:E,5)</f>
        <v>Dunwich</v>
      </c>
      <c r="D718" t="s">
        <v>802</v>
      </c>
      <c r="F718" s="3" t="s">
        <v>1063</v>
      </c>
      <c r="J718" t="s">
        <v>2399</v>
      </c>
      <c r="M718" t="s">
        <v>2399</v>
      </c>
      <c r="O718" t="str">
        <f t="shared" si="11"/>
        <v>{"type": "ship","name": "","tonnage": "100","owners": "","master": "","mariners_per_vessel": "","boys": "","fishermen_per_vessel": "","notes": ""}</v>
      </c>
    </row>
    <row r="719" spans="1:15" x14ac:dyDescent="0.25">
      <c r="A719">
        <v>718</v>
      </c>
      <c r="B719">
        <v>193</v>
      </c>
      <c r="C719" t="str">
        <f>VLOOKUP(B719,Places!A:E,5)</f>
        <v>Dunwich</v>
      </c>
      <c r="D719" t="s">
        <v>802</v>
      </c>
      <c r="F719" s="3" t="s">
        <v>1125</v>
      </c>
      <c r="J719" t="s">
        <v>2399</v>
      </c>
      <c r="M719" t="s">
        <v>2399</v>
      </c>
      <c r="O719" t="str">
        <f t="shared" si="11"/>
        <v>{"type": "ship","name": "","tonnage": "60","owners": "","master": "","mariners_per_vessel": "","boys": "","fishermen_per_vessel": "","notes": ""}</v>
      </c>
    </row>
    <row r="720" spans="1:15" x14ac:dyDescent="0.25">
      <c r="A720">
        <v>719</v>
      </c>
      <c r="B720">
        <v>193</v>
      </c>
      <c r="C720" t="str">
        <f>VLOOKUP(B720,Places!A:E,5)</f>
        <v>Dunwich</v>
      </c>
      <c r="D720" t="s">
        <v>802</v>
      </c>
      <c r="F720" s="3" t="s">
        <v>1125</v>
      </c>
      <c r="J720" t="s">
        <v>2399</v>
      </c>
      <c r="M720" t="s">
        <v>2399</v>
      </c>
      <c r="O720" t="str">
        <f t="shared" si="11"/>
        <v>{"type": "ship","name": "","tonnage": "60","owners": "","master": "","mariners_per_vessel": "","boys": "","fishermen_per_vessel": "","notes": ""}</v>
      </c>
    </row>
    <row r="721" spans="1:15" x14ac:dyDescent="0.25">
      <c r="A721">
        <v>720</v>
      </c>
      <c r="B721">
        <v>193</v>
      </c>
      <c r="C721" t="str">
        <f>VLOOKUP(B721,Places!A:E,5)</f>
        <v>Dunwich</v>
      </c>
      <c r="D721" t="s">
        <v>802</v>
      </c>
      <c r="F721" s="3" t="s">
        <v>1125</v>
      </c>
      <c r="J721" t="s">
        <v>2399</v>
      </c>
      <c r="M721" t="s">
        <v>2399</v>
      </c>
      <c r="O721" t="str">
        <f t="shared" si="11"/>
        <v>{"type": "ship","name": "","tonnage": "60","owners": "","master": "","mariners_per_vessel": "","boys": "","fishermen_per_vessel": "","notes": ""}</v>
      </c>
    </row>
    <row r="722" spans="1:15" x14ac:dyDescent="0.25">
      <c r="A722">
        <v>721</v>
      </c>
      <c r="B722">
        <v>193</v>
      </c>
      <c r="C722" t="str">
        <f>VLOOKUP(B722,Places!A:E,5)</f>
        <v>Dunwich</v>
      </c>
      <c r="D722" t="s">
        <v>802</v>
      </c>
      <c r="F722" s="3" t="s">
        <v>88</v>
      </c>
      <c r="J722" t="s">
        <v>2399</v>
      </c>
      <c r="M722" t="s">
        <v>2399</v>
      </c>
      <c r="O722" t="str">
        <f t="shared" si="11"/>
        <v>{"type": "ship","name": "","tonnage": "50","owners": "","master": "","mariners_per_vessel": "","boys": "","fishermen_per_vessel": "","notes": ""}</v>
      </c>
    </row>
    <row r="723" spans="1:15" x14ac:dyDescent="0.25">
      <c r="A723">
        <v>722</v>
      </c>
      <c r="B723">
        <v>193</v>
      </c>
      <c r="C723" t="str">
        <f>VLOOKUP(B723,Places!A:E,5)</f>
        <v>Dunwich</v>
      </c>
      <c r="D723" t="s">
        <v>802</v>
      </c>
      <c r="F723" s="3" t="s">
        <v>548</v>
      </c>
      <c r="J723" t="s">
        <v>2399</v>
      </c>
      <c r="M723" t="s">
        <v>2399</v>
      </c>
      <c r="O723" t="str">
        <f t="shared" si="11"/>
        <v>{"type": "ship","name": "","tonnage": "35","owners": "","master": "","mariners_per_vessel": "","boys": "","fishermen_per_vessel": "","notes": ""}</v>
      </c>
    </row>
    <row r="724" spans="1:15" x14ac:dyDescent="0.25">
      <c r="A724">
        <v>723</v>
      </c>
      <c r="B724">
        <v>193</v>
      </c>
      <c r="C724" t="str">
        <f>VLOOKUP(B724,Places!A:E,5)</f>
        <v>Dunwich</v>
      </c>
      <c r="D724" t="s">
        <v>802</v>
      </c>
      <c r="F724" s="3" t="s">
        <v>548</v>
      </c>
      <c r="J724" t="s">
        <v>2399</v>
      </c>
      <c r="M724" t="s">
        <v>2399</v>
      </c>
      <c r="O724" t="str">
        <f t="shared" si="11"/>
        <v>{"type": "ship","name": "","tonnage": "35","owners": "","master": "","mariners_per_vessel": "","boys": "","fishermen_per_vessel": "","notes": ""}</v>
      </c>
    </row>
    <row r="725" spans="1:15" x14ac:dyDescent="0.25">
      <c r="A725">
        <v>724</v>
      </c>
      <c r="B725">
        <v>193</v>
      </c>
      <c r="C725" t="str">
        <f>VLOOKUP(B725,Places!A:E,5)</f>
        <v>Dunwich</v>
      </c>
      <c r="D725" t="s">
        <v>848</v>
      </c>
      <c r="F725" s="3" t="s">
        <v>136</v>
      </c>
      <c r="J725" t="s">
        <v>2399</v>
      </c>
      <c r="M725" t="s">
        <v>2399</v>
      </c>
      <c r="O725" t="str">
        <f t="shared" si="11"/>
        <v>{"type": "crayer","name": "","tonnage": "18","owners": "","master": "","mariners_per_vessel": "","boys": "","fishermen_per_vessel": "","notes": ""}</v>
      </c>
    </row>
    <row r="726" spans="1:15" x14ac:dyDescent="0.25">
      <c r="A726">
        <v>725</v>
      </c>
      <c r="B726">
        <v>193</v>
      </c>
      <c r="C726" t="str">
        <f>VLOOKUP(B726,Places!A:E,5)</f>
        <v>Dunwich</v>
      </c>
      <c r="D726" t="s">
        <v>848</v>
      </c>
      <c r="F726" s="3" t="s">
        <v>128</v>
      </c>
      <c r="J726" t="s">
        <v>2399</v>
      </c>
      <c r="M726" t="s">
        <v>2399</v>
      </c>
      <c r="O726" t="str">
        <f t="shared" si="11"/>
        <v>{"type": "crayer","name": "","tonnage": "12","owners": "","master": "","mariners_per_vessel": "","boys": "","fishermen_per_vessel": "","notes": ""}</v>
      </c>
    </row>
    <row r="727" spans="1:15" x14ac:dyDescent="0.25">
      <c r="A727">
        <v>726</v>
      </c>
      <c r="B727">
        <v>193</v>
      </c>
      <c r="C727" t="str">
        <f>VLOOKUP(B727,Places!A:E,5)</f>
        <v>Dunwich</v>
      </c>
      <c r="D727" t="s">
        <v>848</v>
      </c>
      <c r="F727" s="3" t="s">
        <v>346</v>
      </c>
      <c r="J727" t="s">
        <v>2399</v>
      </c>
      <c r="M727" t="s">
        <v>2399</v>
      </c>
      <c r="O727" t="str">
        <f t="shared" si="11"/>
        <v>{"type": "crayer","name": "","tonnage": "10","owners": "","master": "","mariners_per_vessel": "","boys": "","fishermen_per_vessel": "","notes": ""}</v>
      </c>
    </row>
    <row r="728" spans="1:15" x14ac:dyDescent="0.25">
      <c r="A728">
        <v>727</v>
      </c>
      <c r="B728">
        <v>193</v>
      </c>
      <c r="C728" t="str">
        <f>VLOOKUP(B728,Places!A:E,5)</f>
        <v>Dunwich</v>
      </c>
      <c r="D728" t="s">
        <v>848</v>
      </c>
      <c r="F728" s="3" t="s">
        <v>346</v>
      </c>
      <c r="J728" t="s">
        <v>2399</v>
      </c>
      <c r="M728" t="s">
        <v>2399</v>
      </c>
      <c r="O728" t="str">
        <f t="shared" si="11"/>
        <v>{"type": "crayer","name": "","tonnage": "10","owners": "","master": "","mariners_per_vessel": "","boys": "","fishermen_per_vessel": "","notes": ""}</v>
      </c>
    </row>
    <row r="729" spans="1:15" x14ac:dyDescent="0.25">
      <c r="A729">
        <v>728</v>
      </c>
      <c r="B729">
        <v>193</v>
      </c>
      <c r="C729" t="str">
        <f>VLOOKUP(B729,Places!A:E,5)</f>
        <v>Dunwich</v>
      </c>
      <c r="D729" t="s">
        <v>848</v>
      </c>
      <c r="F729" s="3" t="s">
        <v>346</v>
      </c>
      <c r="J729" t="s">
        <v>2399</v>
      </c>
      <c r="M729" t="s">
        <v>2399</v>
      </c>
      <c r="O729" t="str">
        <f t="shared" si="11"/>
        <v>{"type": "crayer","name": "","tonnage": "10","owners": "","master": "","mariners_per_vessel": "","boys": "","fishermen_per_vessel": "","notes": ""}</v>
      </c>
    </row>
    <row r="730" spans="1:15" x14ac:dyDescent="0.25">
      <c r="A730">
        <v>729</v>
      </c>
      <c r="B730">
        <v>193</v>
      </c>
      <c r="C730" t="str">
        <f>VLOOKUP(B730,Places!A:E,5)</f>
        <v>Dunwich</v>
      </c>
      <c r="D730" t="s">
        <v>812</v>
      </c>
      <c r="J730" t="s">
        <v>2399</v>
      </c>
      <c r="M730" t="s">
        <v>2399</v>
      </c>
      <c r="N730" t="s">
        <v>1493</v>
      </c>
      <c r="O730" t="str">
        <f t="shared" si="11"/>
        <v>{"type": "boat","name": "","tonnage": "","owners": "","master": "","mariners_per_vessel": "","boys": "","fishermen_per_vessel": "","notes": "Fishing"}</v>
      </c>
    </row>
    <row r="731" spans="1:15" x14ac:dyDescent="0.25">
      <c r="A731">
        <v>730</v>
      </c>
      <c r="B731">
        <v>193</v>
      </c>
      <c r="C731" t="str">
        <f>VLOOKUP(B731,Places!A:E,5)</f>
        <v>Dunwich</v>
      </c>
      <c r="D731" t="s">
        <v>812</v>
      </c>
      <c r="J731" t="s">
        <v>2399</v>
      </c>
      <c r="M731" t="s">
        <v>2399</v>
      </c>
      <c r="N731" t="s">
        <v>1493</v>
      </c>
      <c r="O731" t="str">
        <f t="shared" si="11"/>
        <v>{"type": "boat","name": "","tonnage": "","owners": "","master": "","mariners_per_vessel": "","boys": "","fishermen_per_vessel": "","notes": "Fishing"}</v>
      </c>
    </row>
    <row r="732" spans="1:15" x14ac:dyDescent="0.25">
      <c r="A732">
        <v>731</v>
      </c>
      <c r="B732">
        <v>193</v>
      </c>
      <c r="C732" t="str">
        <f>VLOOKUP(B732,Places!A:E,5)</f>
        <v>Dunwich</v>
      </c>
      <c r="D732" t="s">
        <v>812</v>
      </c>
      <c r="J732" t="s">
        <v>2399</v>
      </c>
      <c r="M732" t="s">
        <v>2399</v>
      </c>
      <c r="N732" t="s">
        <v>1493</v>
      </c>
      <c r="O732" t="str">
        <f t="shared" si="11"/>
        <v>{"type": "boat","name": "","tonnage": "","owners": "","master": "","mariners_per_vessel": "","boys": "","fishermen_per_vessel": "","notes": "Fishing"}</v>
      </c>
    </row>
    <row r="733" spans="1:15" x14ac:dyDescent="0.25">
      <c r="A733">
        <v>732</v>
      </c>
      <c r="B733">
        <v>193</v>
      </c>
      <c r="C733" t="str">
        <f>VLOOKUP(B733,Places!A:E,5)</f>
        <v>Dunwich</v>
      </c>
      <c r="D733" t="s">
        <v>812</v>
      </c>
      <c r="J733" t="s">
        <v>2399</v>
      </c>
      <c r="M733" t="s">
        <v>2399</v>
      </c>
      <c r="N733" t="s">
        <v>1493</v>
      </c>
      <c r="O733" t="str">
        <f t="shared" si="11"/>
        <v>{"type": "boat","name": "","tonnage": "","owners": "","master": "","mariners_per_vessel": "","boys": "","fishermen_per_vessel": "","notes": "Fishing"}</v>
      </c>
    </row>
    <row r="734" spans="1:15" x14ac:dyDescent="0.25">
      <c r="A734">
        <v>733</v>
      </c>
      <c r="B734">
        <v>193</v>
      </c>
      <c r="C734" t="str">
        <f>VLOOKUP(B734,Places!A:E,5)</f>
        <v>Dunwich</v>
      </c>
      <c r="D734" t="s">
        <v>812</v>
      </c>
      <c r="J734" t="s">
        <v>2399</v>
      </c>
      <c r="M734" t="s">
        <v>2399</v>
      </c>
      <c r="N734" t="s">
        <v>1493</v>
      </c>
      <c r="O734" t="str">
        <f t="shared" si="11"/>
        <v>{"type": "boat","name": "","tonnage": "","owners": "","master": "","mariners_per_vessel": "","boys": "","fishermen_per_vessel": "","notes": "Fishing"}</v>
      </c>
    </row>
    <row r="735" spans="1:15" x14ac:dyDescent="0.25">
      <c r="A735">
        <v>734</v>
      </c>
      <c r="B735">
        <v>193</v>
      </c>
      <c r="C735" t="str">
        <f>VLOOKUP(B735,Places!A:E,5)</f>
        <v>Dunwich</v>
      </c>
      <c r="D735" t="s">
        <v>812</v>
      </c>
      <c r="J735" t="s">
        <v>2399</v>
      </c>
      <c r="M735" t="s">
        <v>2399</v>
      </c>
      <c r="N735" t="s">
        <v>1493</v>
      </c>
      <c r="O735" t="str">
        <f t="shared" si="11"/>
        <v>{"type": "boat","name": "","tonnage": "","owners": "","master": "","mariners_per_vessel": "","boys": "","fishermen_per_vessel": "","notes": "Fishing"}</v>
      </c>
    </row>
    <row r="736" spans="1:15" x14ac:dyDescent="0.25">
      <c r="A736">
        <v>735</v>
      </c>
      <c r="B736">
        <v>193</v>
      </c>
      <c r="C736" t="str">
        <f>VLOOKUP(B736,Places!A:E,5)</f>
        <v>Dunwich</v>
      </c>
      <c r="D736" t="s">
        <v>812</v>
      </c>
      <c r="J736" t="s">
        <v>2399</v>
      </c>
      <c r="M736" t="s">
        <v>2399</v>
      </c>
      <c r="N736" t="s">
        <v>1493</v>
      </c>
      <c r="O736" t="str">
        <f t="shared" si="11"/>
        <v>{"type": "boat","name": "","tonnage": "","owners": "","master": "","mariners_per_vessel": "","boys": "","fishermen_per_vessel": "","notes": "Fishing"}</v>
      </c>
    </row>
    <row r="737" spans="1:15" x14ac:dyDescent="0.25">
      <c r="A737">
        <v>736</v>
      </c>
      <c r="B737">
        <v>193</v>
      </c>
      <c r="C737" t="str">
        <f>VLOOKUP(B737,Places!A:E,5)</f>
        <v>Dunwich</v>
      </c>
      <c r="D737" t="s">
        <v>812</v>
      </c>
      <c r="J737" t="s">
        <v>2399</v>
      </c>
      <c r="M737" t="s">
        <v>2399</v>
      </c>
      <c r="N737" t="s">
        <v>1493</v>
      </c>
      <c r="O737" t="str">
        <f t="shared" si="11"/>
        <v>{"type": "boat","name": "","tonnage": "","owners": "","master": "","mariners_per_vessel": "","boys": "","fishermen_per_vessel": "","notes": "Fishing"}</v>
      </c>
    </row>
    <row r="738" spans="1:15" x14ac:dyDescent="0.25">
      <c r="A738">
        <v>737</v>
      </c>
      <c r="B738">
        <v>193</v>
      </c>
      <c r="C738" t="str">
        <f>VLOOKUP(B738,Places!A:E,5)</f>
        <v>Dunwich</v>
      </c>
      <c r="D738" t="s">
        <v>812</v>
      </c>
      <c r="J738" t="s">
        <v>2399</v>
      </c>
      <c r="M738" t="s">
        <v>2399</v>
      </c>
      <c r="N738" t="s">
        <v>1493</v>
      </c>
      <c r="O738" t="str">
        <f t="shared" si="11"/>
        <v>{"type": "boat","name": "","tonnage": "","owners": "","master": "","mariners_per_vessel": "","boys": "","fishermen_per_vessel": "","notes": "Fishing"}</v>
      </c>
    </row>
    <row r="739" spans="1:15" x14ac:dyDescent="0.25">
      <c r="A739">
        <v>738</v>
      </c>
      <c r="B739">
        <v>193</v>
      </c>
      <c r="C739" t="str">
        <f>VLOOKUP(B739,Places!A:E,5)</f>
        <v>Dunwich</v>
      </c>
      <c r="D739" t="s">
        <v>812</v>
      </c>
      <c r="J739" t="s">
        <v>2399</v>
      </c>
      <c r="M739" t="s">
        <v>2399</v>
      </c>
      <c r="N739" t="s">
        <v>1493</v>
      </c>
      <c r="O739" t="str">
        <f t="shared" si="11"/>
        <v>{"type": "boat","name": "","tonnage": "","owners": "","master": "","mariners_per_vessel": "","boys": "","fishermen_per_vessel": "","notes": "Fishing"}</v>
      </c>
    </row>
    <row r="740" spans="1:15" x14ac:dyDescent="0.25">
      <c r="A740">
        <v>739</v>
      </c>
      <c r="B740">
        <v>193</v>
      </c>
      <c r="C740" t="str">
        <f>VLOOKUP(B740,Places!A:E,5)</f>
        <v>Dunwich</v>
      </c>
      <c r="D740" t="s">
        <v>812</v>
      </c>
      <c r="J740" t="s">
        <v>2399</v>
      </c>
      <c r="M740" t="s">
        <v>2399</v>
      </c>
      <c r="N740" t="s">
        <v>1493</v>
      </c>
      <c r="O740" t="str">
        <f t="shared" si="11"/>
        <v>{"type": "boat","name": "","tonnage": "","owners": "","master": "","mariners_per_vessel": "","boys": "","fishermen_per_vessel": "","notes": "Fishing"}</v>
      </c>
    </row>
    <row r="741" spans="1:15" x14ac:dyDescent="0.25">
      <c r="A741">
        <v>740</v>
      </c>
      <c r="B741">
        <v>193</v>
      </c>
      <c r="C741" t="str">
        <f>VLOOKUP(B741,Places!A:E,5)</f>
        <v>Dunwich</v>
      </c>
      <c r="D741" t="s">
        <v>812</v>
      </c>
      <c r="J741" t="s">
        <v>2399</v>
      </c>
      <c r="M741" t="s">
        <v>2399</v>
      </c>
      <c r="N741" t="s">
        <v>1493</v>
      </c>
      <c r="O741" t="str">
        <f t="shared" si="11"/>
        <v>{"type": "boat","name": "","tonnage": "","owners": "","master": "","mariners_per_vessel": "","boys": "","fishermen_per_vessel": "","notes": "Fishing"}</v>
      </c>
    </row>
    <row r="742" spans="1:15" x14ac:dyDescent="0.25">
      <c r="A742">
        <v>741</v>
      </c>
      <c r="B742">
        <v>193</v>
      </c>
      <c r="C742" t="str">
        <f>VLOOKUP(B742,Places!A:E,5)</f>
        <v>Dunwich</v>
      </c>
      <c r="D742" t="s">
        <v>812</v>
      </c>
      <c r="J742" t="s">
        <v>2399</v>
      </c>
      <c r="M742" t="s">
        <v>2399</v>
      </c>
      <c r="N742" t="s">
        <v>1493</v>
      </c>
      <c r="O742" t="str">
        <f t="shared" si="11"/>
        <v>{"type": "boat","name": "","tonnage": "","owners": "","master": "","mariners_per_vessel": "","boys": "","fishermen_per_vessel": "","notes": "Fishing"}</v>
      </c>
    </row>
    <row r="743" spans="1:15" x14ac:dyDescent="0.25">
      <c r="A743">
        <v>742</v>
      </c>
      <c r="B743">
        <v>193</v>
      </c>
      <c r="C743" t="str">
        <f>VLOOKUP(B743,Places!A:E,5)</f>
        <v>Dunwich</v>
      </c>
      <c r="D743" t="s">
        <v>812</v>
      </c>
      <c r="J743" t="s">
        <v>2399</v>
      </c>
      <c r="M743" t="s">
        <v>2399</v>
      </c>
      <c r="N743" t="s">
        <v>1493</v>
      </c>
      <c r="O743" t="str">
        <f t="shared" si="11"/>
        <v>{"type": "boat","name": "","tonnage": "","owners": "","master": "","mariners_per_vessel": "","boys": "","fishermen_per_vessel": "","notes": "Fishing"}</v>
      </c>
    </row>
    <row r="744" spans="1:15" x14ac:dyDescent="0.25">
      <c r="A744">
        <v>743</v>
      </c>
      <c r="B744">
        <v>193</v>
      </c>
      <c r="C744" t="str">
        <f>VLOOKUP(B744,Places!A:E,5)</f>
        <v>Dunwich</v>
      </c>
      <c r="D744" t="s">
        <v>812</v>
      </c>
      <c r="J744" t="s">
        <v>2399</v>
      </c>
      <c r="M744" t="s">
        <v>2399</v>
      </c>
      <c r="N744" t="s">
        <v>1493</v>
      </c>
      <c r="O744" t="str">
        <f t="shared" si="11"/>
        <v>{"type": "boat","name": "","tonnage": "","owners": "","master": "","mariners_per_vessel": "","boys": "","fishermen_per_vessel": "","notes": "Fishing"}</v>
      </c>
    </row>
    <row r="745" spans="1:15" x14ac:dyDescent="0.25">
      <c r="A745">
        <v>744</v>
      </c>
      <c r="B745">
        <v>193</v>
      </c>
      <c r="C745" t="str">
        <f>VLOOKUP(B745,Places!A:E,5)</f>
        <v>Dunwich</v>
      </c>
      <c r="D745" t="s">
        <v>812</v>
      </c>
      <c r="J745" t="s">
        <v>2399</v>
      </c>
      <c r="M745" t="s">
        <v>2399</v>
      </c>
      <c r="N745" t="s">
        <v>1493</v>
      </c>
      <c r="O745" t="str">
        <f t="shared" si="11"/>
        <v>{"type": "boat","name": "","tonnage": "","owners": "","master": "","mariners_per_vessel": "","boys": "","fishermen_per_vessel": "","notes": "Fishing"}</v>
      </c>
    </row>
    <row r="746" spans="1:15" x14ac:dyDescent="0.25">
      <c r="A746">
        <v>745</v>
      </c>
      <c r="B746">
        <v>193</v>
      </c>
      <c r="C746" t="str">
        <f>VLOOKUP(B746,Places!A:E,5)</f>
        <v>Dunwich</v>
      </c>
      <c r="D746" t="s">
        <v>812</v>
      </c>
      <c r="J746" t="s">
        <v>2399</v>
      </c>
      <c r="M746" t="s">
        <v>2399</v>
      </c>
      <c r="N746" t="s">
        <v>1493</v>
      </c>
      <c r="O746" t="str">
        <f t="shared" si="11"/>
        <v>{"type": "boat","name": "","tonnage": "","owners": "","master": "","mariners_per_vessel": "","boys": "","fishermen_per_vessel": "","notes": "Fishing"}</v>
      </c>
    </row>
    <row r="747" spans="1:15" x14ac:dyDescent="0.25">
      <c r="A747">
        <v>746</v>
      </c>
      <c r="B747">
        <v>193</v>
      </c>
      <c r="C747" t="str">
        <f>VLOOKUP(B747,Places!A:E,5)</f>
        <v>Dunwich</v>
      </c>
      <c r="D747" t="s">
        <v>812</v>
      </c>
      <c r="J747" t="s">
        <v>2399</v>
      </c>
      <c r="M747" t="s">
        <v>2399</v>
      </c>
      <c r="N747" t="s">
        <v>1493</v>
      </c>
      <c r="O747" t="str">
        <f t="shared" si="11"/>
        <v>{"type": "boat","name": "","tonnage": "","owners": "","master": "","mariners_per_vessel": "","boys": "","fishermen_per_vessel": "","notes": "Fishing"}</v>
      </c>
    </row>
    <row r="748" spans="1:15" x14ac:dyDescent="0.25">
      <c r="A748">
        <v>747</v>
      </c>
      <c r="B748">
        <v>193</v>
      </c>
      <c r="C748" t="str">
        <f>VLOOKUP(B748,Places!A:E,5)</f>
        <v>Dunwich</v>
      </c>
      <c r="D748" t="s">
        <v>812</v>
      </c>
      <c r="J748" t="s">
        <v>2399</v>
      </c>
      <c r="M748" t="s">
        <v>2399</v>
      </c>
      <c r="N748" t="s">
        <v>1493</v>
      </c>
      <c r="O748" t="str">
        <f t="shared" si="11"/>
        <v>{"type": "boat","name": "","tonnage": "","owners": "","master": "","mariners_per_vessel": "","boys": "","fishermen_per_vessel": "","notes": "Fishing"}</v>
      </c>
    </row>
    <row r="749" spans="1:15" x14ac:dyDescent="0.25">
      <c r="A749">
        <v>748</v>
      </c>
      <c r="B749">
        <v>193</v>
      </c>
      <c r="C749" t="str">
        <f>VLOOKUP(B749,Places!A:E,5)</f>
        <v>Dunwich</v>
      </c>
      <c r="D749" t="s">
        <v>812</v>
      </c>
      <c r="J749" t="s">
        <v>2399</v>
      </c>
      <c r="M749" t="s">
        <v>2399</v>
      </c>
      <c r="N749" t="s">
        <v>1493</v>
      </c>
      <c r="O749" t="str">
        <f t="shared" si="11"/>
        <v>{"type": "boat","name": "","tonnage": "","owners": "","master": "","mariners_per_vessel": "","boys": "","fishermen_per_vessel": "","notes": "Fishing"}</v>
      </c>
    </row>
    <row r="750" spans="1:15" x14ac:dyDescent="0.25">
      <c r="A750">
        <v>749</v>
      </c>
      <c r="B750">
        <v>193</v>
      </c>
      <c r="C750" t="str">
        <f>VLOOKUP(B750,Places!A:E,5)</f>
        <v>Dunwich</v>
      </c>
      <c r="D750" t="s">
        <v>812</v>
      </c>
      <c r="J750" t="s">
        <v>2399</v>
      </c>
      <c r="M750" t="s">
        <v>2399</v>
      </c>
      <c r="N750" t="s">
        <v>1493</v>
      </c>
      <c r="O750" t="str">
        <f t="shared" si="11"/>
        <v>{"type": "boat","name": "","tonnage": "","owners": "","master": "","mariners_per_vessel": "","boys": "","fishermen_per_vessel": "","notes": "Fishing"}</v>
      </c>
    </row>
    <row r="751" spans="1:15" x14ac:dyDescent="0.25">
      <c r="A751">
        <v>750</v>
      </c>
      <c r="B751">
        <v>193</v>
      </c>
      <c r="C751" t="str">
        <f>VLOOKUP(B751,Places!A:E,5)</f>
        <v>Dunwich</v>
      </c>
      <c r="D751" t="s">
        <v>812</v>
      </c>
      <c r="J751" t="s">
        <v>2399</v>
      </c>
      <c r="M751" t="s">
        <v>2399</v>
      </c>
      <c r="N751" t="s">
        <v>1493</v>
      </c>
      <c r="O751" t="str">
        <f t="shared" si="11"/>
        <v>{"type": "boat","name": "","tonnage": "","owners": "","master": "","mariners_per_vessel": "","boys": "","fishermen_per_vessel": "","notes": "Fishing"}</v>
      </c>
    </row>
    <row r="752" spans="1:15" x14ac:dyDescent="0.25">
      <c r="A752">
        <v>751</v>
      </c>
      <c r="B752">
        <v>193</v>
      </c>
      <c r="C752" t="str">
        <f>VLOOKUP(B752,Places!A:E,5)</f>
        <v>Dunwich</v>
      </c>
      <c r="D752" t="s">
        <v>812</v>
      </c>
      <c r="J752" t="s">
        <v>2399</v>
      </c>
      <c r="M752" t="s">
        <v>2399</v>
      </c>
      <c r="N752" t="s">
        <v>1493</v>
      </c>
      <c r="O752" t="str">
        <f t="shared" si="11"/>
        <v>{"type": "boat","name": "","tonnage": "","owners": "","master": "","mariners_per_vessel": "","boys": "","fishermen_per_vessel": "","notes": "Fishing"}</v>
      </c>
    </row>
    <row r="753" spans="1:15" x14ac:dyDescent="0.25">
      <c r="A753">
        <v>752</v>
      </c>
      <c r="B753">
        <v>193</v>
      </c>
      <c r="C753" t="str">
        <f>VLOOKUP(B753,Places!A:E,5)</f>
        <v>Dunwich</v>
      </c>
      <c r="D753" t="s">
        <v>812</v>
      </c>
      <c r="J753" t="s">
        <v>2399</v>
      </c>
      <c r="M753" t="s">
        <v>2399</v>
      </c>
      <c r="N753" t="s">
        <v>1493</v>
      </c>
      <c r="O753" t="str">
        <f t="shared" si="11"/>
        <v>{"type": "boat","name": "","tonnage": "","owners": "","master": "","mariners_per_vessel": "","boys": "","fishermen_per_vessel": "","notes": "Fishing"}</v>
      </c>
    </row>
    <row r="754" spans="1:15" x14ac:dyDescent="0.25">
      <c r="A754">
        <v>753</v>
      </c>
      <c r="B754">
        <v>193</v>
      </c>
      <c r="C754" t="str">
        <f>VLOOKUP(B754,Places!A:E,5)</f>
        <v>Dunwich</v>
      </c>
      <c r="D754" t="s">
        <v>812</v>
      </c>
      <c r="J754" t="s">
        <v>2399</v>
      </c>
      <c r="M754" t="s">
        <v>2399</v>
      </c>
      <c r="N754" t="s">
        <v>1493</v>
      </c>
      <c r="O754" t="str">
        <f t="shared" si="11"/>
        <v>{"type": "boat","name": "","tonnage": "","owners": "","master": "","mariners_per_vessel": "","boys": "","fishermen_per_vessel": "","notes": "Fishing"}</v>
      </c>
    </row>
    <row r="755" spans="1:15" x14ac:dyDescent="0.25">
      <c r="A755">
        <v>754</v>
      </c>
      <c r="B755">
        <v>193</v>
      </c>
      <c r="C755" t="str">
        <f>VLOOKUP(B755,Places!A:E,5)</f>
        <v>Dunwich</v>
      </c>
      <c r="D755" t="s">
        <v>812</v>
      </c>
      <c r="J755" t="s">
        <v>2399</v>
      </c>
      <c r="M755" t="s">
        <v>2399</v>
      </c>
      <c r="N755" t="s">
        <v>1493</v>
      </c>
      <c r="O755" t="str">
        <f t="shared" si="11"/>
        <v>{"type": "boat","name": "","tonnage": "","owners": "","master": "","mariners_per_vessel": "","boys": "","fishermen_per_vessel": "","notes": "Fishing"}</v>
      </c>
    </row>
    <row r="756" spans="1:15" x14ac:dyDescent="0.25">
      <c r="A756">
        <v>755</v>
      </c>
      <c r="B756">
        <v>193</v>
      </c>
      <c r="C756" t="str">
        <f>VLOOKUP(B756,Places!A:E,5)</f>
        <v>Dunwich</v>
      </c>
      <c r="D756" t="s">
        <v>812</v>
      </c>
      <c r="J756" t="s">
        <v>2399</v>
      </c>
      <c r="M756" t="s">
        <v>2399</v>
      </c>
      <c r="N756" t="s">
        <v>1493</v>
      </c>
      <c r="O756" t="str">
        <f t="shared" si="11"/>
        <v>{"type": "boat","name": "","tonnage": "","owners": "","master": "","mariners_per_vessel": "","boys": "","fishermen_per_vessel": "","notes": "Fishing"}</v>
      </c>
    </row>
    <row r="757" spans="1:15" x14ac:dyDescent="0.25">
      <c r="A757">
        <v>756</v>
      </c>
      <c r="B757">
        <v>193</v>
      </c>
      <c r="C757" t="str">
        <f>VLOOKUP(B757,Places!A:E,5)</f>
        <v>Dunwich</v>
      </c>
      <c r="D757" t="s">
        <v>812</v>
      </c>
      <c r="J757" t="s">
        <v>2399</v>
      </c>
      <c r="M757" t="s">
        <v>2399</v>
      </c>
      <c r="N757" t="s">
        <v>1493</v>
      </c>
      <c r="O757" t="str">
        <f t="shared" si="11"/>
        <v>{"type": "boat","name": "","tonnage": "","owners": "","master": "","mariners_per_vessel": "","boys": "","fishermen_per_vessel": "","notes": "Fishing"}</v>
      </c>
    </row>
    <row r="758" spans="1:15" x14ac:dyDescent="0.25">
      <c r="A758">
        <v>757</v>
      </c>
      <c r="B758">
        <v>193</v>
      </c>
      <c r="C758" t="str">
        <f>VLOOKUP(B758,Places!A:E,5)</f>
        <v>Dunwich</v>
      </c>
      <c r="D758" t="s">
        <v>812</v>
      </c>
      <c r="J758" t="s">
        <v>2399</v>
      </c>
      <c r="M758" t="s">
        <v>2399</v>
      </c>
      <c r="N758" t="s">
        <v>1493</v>
      </c>
      <c r="O758" t="str">
        <f t="shared" si="11"/>
        <v>{"type": "boat","name": "","tonnage": "","owners": "","master": "","mariners_per_vessel": "","boys": "","fishermen_per_vessel": "","notes": "Fishing"}</v>
      </c>
    </row>
    <row r="759" spans="1:15" x14ac:dyDescent="0.25">
      <c r="A759">
        <v>758</v>
      </c>
      <c r="B759">
        <v>193</v>
      </c>
      <c r="C759" t="str">
        <f>VLOOKUP(B759,Places!A:E,5)</f>
        <v>Dunwich</v>
      </c>
      <c r="D759" t="s">
        <v>812</v>
      </c>
      <c r="J759" t="s">
        <v>2399</v>
      </c>
      <c r="M759" t="s">
        <v>2399</v>
      </c>
      <c r="N759" t="s">
        <v>1493</v>
      </c>
      <c r="O759" t="str">
        <f t="shared" si="11"/>
        <v>{"type": "boat","name": "","tonnage": "","owners": "","master": "","mariners_per_vessel": "","boys": "","fishermen_per_vessel": "","notes": "Fishing"}</v>
      </c>
    </row>
    <row r="760" spans="1:15" x14ac:dyDescent="0.25">
      <c r="A760">
        <v>759</v>
      </c>
      <c r="B760">
        <v>193</v>
      </c>
      <c r="C760" t="str">
        <f>VLOOKUP(B760,Places!A:E,5)</f>
        <v>Dunwich</v>
      </c>
      <c r="D760" t="s">
        <v>812</v>
      </c>
      <c r="J760" t="s">
        <v>2399</v>
      </c>
      <c r="M760" t="s">
        <v>2399</v>
      </c>
      <c r="N760" t="s">
        <v>1493</v>
      </c>
      <c r="O760" t="str">
        <f t="shared" si="11"/>
        <v>{"type": "boat","name": "","tonnage": "","owners": "","master": "","mariners_per_vessel": "","boys": "","fishermen_per_vessel": "","notes": "Fishing"}</v>
      </c>
    </row>
    <row r="761" spans="1:15" x14ac:dyDescent="0.25">
      <c r="A761">
        <v>760</v>
      </c>
      <c r="B761">
        <v>193</v>
      </c>
      <c r="C761" t="str">
        <f>VLOOKUP(B761,Places!A:E,5)</f>
        <v>Dunwich</v>
      </c>
      <c r="D761" t="s">
        <v>812</v>
      </c>
      <c r="J761" t="s">
        <v>2399</v>
      </c>
      <c r="M761" t="s">
        <v>2399</v>
      </c>
      <c r="N761" t="s">
        <v>1493</v>
      </c>
      <c r="O761" t="str">
        <f t="shared" si="11"/>
        <v>{"type": "boat","name": "","tonnage": "","owners": "","master": "","mariners_per_vessel": "","boys": "","fishermen_per_vessel": "","notes": "Fishing"}</v>
      </c>
    </row>
    <row r="762" spans="1:15" x14ac:dyDescent="0.25">
      <c r="A762">
        <v>761</v>
      </c>
      <c r="B762">
        <v>193</v>
      </c>
      <c r="C762" t="str">
        <f>VLOOKUP(B762,Places!A:E,5)</f>
        <v>Dunwich</v>
      </c>
      <c r="D762" t="s">
        <v>812</v>
      </c>
      <c r="J762" t="s">
        <v>2399</v>
      </c>
      <c r="M762" t="s">
        <v>2399</v>
      </c>
      <c r="N762" t="s">
        <v>1493</v>
      </c>
      <c r="O762" t="str">
        <f t="shared" si="11"/>
        <v>{"type": "boat","name": "","tonnage": "","owners": "","master": "","mariners_per_vessel": "","boys": "","fishermen_per_vessel": "","notes": "Fishing"}</v>
      </c>
    </row>
    <row r="763" spans="1:15" x14ac:dyDescent="0.25">
      <c r="A763">
        <v>762</v>
      </c>
      <c r="B763">
        <v>193</v>
      </c>
      <c r="C763" t="str">
        <f>VLOOKUP(B763,Places!A:E,5)</f>
        <v>Dunwich</v>
      </c>
      <c r="D763" t="s">
        <v>812</v>
      </c>
      <c r="J763" t="s">
        <v>2399</v>
      </c>
      <c r="M763" t="s">
        <v>2399</v>
      </c>
      <c r="N763" t="s">
        <v>1493</v>
      </c>
      <c r="O763" t="str">
        <f t="shared" si="11"/>
        <v>{"type": "boat","name": "","tonnage": "","owners": "","master": "","mariners_per_vessel": "","boys": "","fishermen_per_vessel": "","notes": "Fishing"}</v>
      </c>
    </row>
    <row r="764" spans="1:15" x14ac:dyDescent="0.25">
      <c r="A764">
        <v>763</v>
      </c>
      <c r="B764">
        <v>193</v>
      </c>
      <c r="C764" t="str">
        <f>VLOOKUP(B764,Places!A:E,5)</f>
        <v>Dunwich</v>
      </c>
      <c r="D764" t="s">
        <v>812</v>
      </c>
      <c r="J764" t="s">
        <v>2399</v>
      </c>
      <c r="M764" t="s">
        <v>2399</v>
      </c>
      <c r="N764" t="s">
        <v>1493</v>
      </c>
      <c r="O764" t="str">
        <f t="shared" si="11"/>
        <v>{"type": "boat","name": "","tonnage": "","owners": "","master": "","mariners_per_vessel": "","boys": "","fishermen_per_vessel": "","notes": "Fishing"}</v>
      </c>
    </row>
    <row r="765" spans="1:15" x14ac:dyDescent="0.25">
      <c r="A765">
        <v>764</v>
      </c>
      <c r="B765">
        <v>193</v>
      </c>
      <c r="C765" t="str">
        <f>VLOOKUP(B765,Places!A:E,5)</f>
        <v>Dunwich</v>
      </c>
      <c r="D765" t="s">
        <v>812</v>
      </c>
      <c r="J765" t="s">
        <v>2399</v>
      </c>
      <c r="M765" t="s">
        <v>2399</v>
      </c>
      <c r="N765" t="s">
        <v>1493</v>
      </c>
      <c r="O765" t="str">
        <f t="shared" si="11"/>
        <v>{"type": "boat","name": "","tonnage": "","owners": "","master": "","mariners_per_vessel": "","boys": "","fishermen_per_vessel": "","notes": "Fishing"}</v>
      </c>
    </row>
    <row r="766" spans="1:15" x14ac:dyDescent="0.25">
      <c r="A766">
        <v>765</v>
      </c>
      <c r="B766">
        <v>193</v>
      </c>
      <c r="C766" t="str">
        <f>VLOOKUP(B766,Places!A:E,5)</f>
        <v>Dunwich</v>
      </c>
      <c r="D766" t="s">
        <v>812</v>
      </c>
      <c r="J766" t="s">
        <v>2399</v>
      </c>
      <c r="M766" t="s">
        <v>2399</v>
      </c>
      <c r="N766" t="s">
        <v>1493</v>
      </c>
      <c r="O766" t="str">
        <f t="shared" si="11"/>
        <v>{"type": "boat","name": "","tonnage": "","owners": "","master": "","mariners_per_vessel": "","boys": "","fishermen_per_vessel": "","notes": "Fishing"}</v>
      </c>
    </row>
    <row r="767" spans="1:15" x14ac:dyDescent="0.25">
      <c r="A767">
        <v>766</v>
      </c>
      <c r="B767">
        <v>193</v>
      </c>
      <c r="C767" t="str">
        <f>VLOOKUP(B767,Places!A:E,5)</f>
        <v>Dunwich</v>
      </c>
      <c r="D767" t="s">
        <v>812</v>
      </c>
      <c r="J767" t="s">
        <v>2399</v>
      </c>
      <c r="M767" t="s">
        <v>2399</v>
      </c>
      <c r="N767" t="s">
        <v>1493</v>
      </c>
      <c r="O767" t="str">
        <f t="shared" si="11"/>
        <v>{"type": "boat","name": "","tonnage": "","owners": "","master": "","mariners_per_vessel": "","boys": "","fishermen_per_vessel": "","notes": "Fishing"}</v>
      </c>
    </row>
    <row r="768" spans="1:15" x14ac:dyDescent="0.25">
      <c r="A768">
        <v>767</v>
      </c>
      <c r="B768">
        <v>193</v>
      </c>
      <c r="C768" t="str">
        <f>VLOOKUP(B768,Places!A:E,5)</f>
        <v>Dunwich</v>
      </c>
      <c r="D768" t="s">
        <v>812</v>
      </c>
      <c r="J768" t="s">
        <v>2399</v>
      </c>
      <c r="M768" t="s">
        <v>2399</v>
      </c>
      <c r="N768" t="s">
        <v>1493</v>
      </c>
      <c r="O768" t="str">
        <f t="shared" si="11"/>
        <v>{"type": "boat","name": "","tonnage": "","owners": "","master": "","mariners_per_vessel": "","boys": "","fishermen_per_vessel": "","notes": "Fishing"}</v>
      </c>
    </row>
    <row r="769" spans="1:15" x14ac:dyDescent="0.25">
      <c r="A769">
        <v>768</v>
      </c>
      <c r="B769">
        <v>193</v>
      </c>
      <c r="C769" t="str">
        <f>VLOOKUP(B769,Places!A:E,5)</f>
        <v>Dunwich</v>
      </c>
      <c r="D769" t="s">
        <v>812</v>
      </c>
      <c r="J769" t="s">
        <v>2399</v>
      </c>
      <c r="M769" t="s">
        <v>2399</v>
      </c>
      <c r="N769" t="s">
        <v>1493</v>
      </c>
      <c r="O769" t="str">
        <f t="shared" si="11"/>
        <v>{"type": "boat","name": "","tonnage": "","owners": "","master": "","mariners_per_vessel": "","boys": "","fishermen_per_vessel": "","notes": "Fishing"}</v>
      </c>
    </row>
    <row r="770" spans="1:15" x14ac:dyDescent="0.25">
      <c r="A770">
        <v>769</v>
      </c>
      <c r="B770">
        <v>193</v>
      </c>
      <c r="C770" t="str">
        <f>VLOOKUP(B770,Places!A:E,5)</f>
        <v>Dunwich</v>
      </c>
      <c r="D770" t="s">
        <v>812</v>
      </c>
      <c r="J770" t="s">
        <v>2399</v>
      </c>
      <c r="M770" t="s">
        <v>2399</v>
      </c>
      <c r="N770" t="s">
        <v>1493</v>
      </c>
      <c r="O770" t="str">
        <f t="shared" si="11"/>
        <v>{"type": "boat","name": "","tonnage": "","owners": "","master": "","mariners_per_vessel": "","boys": "","fishermen_per_vessel": "","notes": "Fishing"}</v>
      </c>
    </row>
    <row r="771" spans="1:15" x14ac:dyDescent="0.25">
      <c r="A771">
        <v>770</v>
      </c>
      <c r="B771">
        <v>193</v>
      </c>
      <c r="C771" t="str">
        <f>VLOOKUP(B771,Places!A:E,5)</f>
        <v>Dunwich</v>
      </c>
      <c r="D771" t="s">
        <v>812</v>
      </c>
      <c r="J771" t="s">
        <v>2399</v>
      </c>
      <c r="M771" t="s">
        <v>2399</v>
      </c>
      <c r="N771" t="s">
        <v>1493</v>
      </c>
      <c r="O771" t="str">
        <f t="shared" ref="O771:O834" si="12">_xlfn.CONCAT("{",_xlfn.CONCAT("""type"": """,D771,""","),_xlfn.CONCAT("""name"": """,E771,""","),_xlfn.CONCAT("""tonnage"": """,F771,""","),_xlfn.CONCAT("""owners"": """,G771,""","),_xlfn.CONCAT("""master"": """,H771,""","),_xlfn.CONCAT("""mariners_per_vessel"": """,J771,""","),_xlfn.CONCAT("""boys"": """,K771,""","),_xlfn.CONCAT("""fishermen_per_vessel"": """,M771,""","),_xlfn.CONCAT("""notes"": """,N771,""""),"}")</f>
        <v>{"type": "boat","name": "","tonnage": "","owners": "","master": "","mariners_per_vessel": "","boys": "","fishermen_per_vessel": "","notes": "Fishing"}</v>
      </c>
    </row>
    <row r="772" spans="1:15" x14ac:dyDescent="0.25">
      <c r="A772">
        <v>771</v>
      </c>
      <c r="B772">
        <v>193</v>
      </c>
      <c r="C772" t="str">
        <f>VLOOKUP(B772,Places!A:E,5)</f>
        <v>Dunwich</v>
      </c>
      <c r="D772" t="s">
        <v>812</v>
      </c>
      <c r="J772" t="s">
        <v>2399</v>
      </c>
      <c r="M772" t="s">
        <v>2399</v>
      </c>
      <c r="N772" t="s">
        <v>1493</v>
      </c>
      <c r="O772" t="str">
        <f t="shared" si="12"/>
        <v>{"type": "boat","name": "","tonnage": "","owners": "","master": "","mariners_per_vessel": "","boys": "","fishermen_per_vessel": "","notes": "Fishing"}</v>
      </c>
    </row>
    <row r="773" spans="1:15" x14ac:dyDescent="0.25">
      <c r="A773">
        <v>772</v>
      </c>
      <c r="B773">
        <v>193</v>
      </c>
      <c r="C773" t="str">
        <f>VLOOKUP(B773,Places!A:E,5)</f>
        <v>Dunwich</v>
      </c>
      <c r="D773" t="s">
        <v>812</v>
      </c>
      <c r="J773" t="s">
        <v>2399</v>
      </c>
      <c r="M773" t="s">
        <v>2399</v>
      </c>
      <c r="N773" t="s">
        <v>1493</v>
      </c>
      <c r="O773" t="str">
        <f t="shared" si="12"/>
        <v>{"type": "boat","name": "","tonnage": "","owners": "","master": "","mariners_per_vessel": "","boys": "","fishermen_per_vessel": "","notes": "Fishing"}</v>
      </c>
    </row>
    <row r="774" spans="1:15" x14ac:dyDescent="0.25">
      <c r="A774">
        <v>773</v>
      </c>
      <c r="B774">
        <v>193</v>
      </c>
      <c r="C774" t="str">
        <f>VLOOKUP(B774,Places!A:E,5)</f>
        <v>Dunwich</v>
      </c>
      <c r="D774" t="s">
        <v>812</v>
      </c>
      <c r="J774" t="s">
        <v>2399</v>
      </c>
      <c r="M774" t="s">
        <v>2399</v>
      </c>
      <c r="N774" t="s">
        <v>1493</v>
      </c>
      <c r="O774" t="str">
        <f t="shared" si="12"/>
        <v>{"type": "boat","name": "","tonnage": "","owners": "","master": "","mariners_per_vessel": "","boys": "","fishermen_per_vessel": "","notes": "Fishing"}</v>
      </c>
    </row>
    <row r="775" spans="1:15" x14ac:dyDescent="0.25">
      <c r="A775">
        <v>774</v>
      </c>
      <c r="B775">
        <v>193</v>
      </c>
      <c r="C775" t="str">
        <f>VLOOKUP(B775,Places!A:E,5)</f>
        <v>Dunwich</v>
      </c>
      <c r="D775" t="s">
        <v>812</v>
      </c>
      <c r="J775" t="s">
        <v>2399</v>
      </c>
      <c r="M775" t="s">
        <v>2399</v>
      </c>
      <c r="N775" t="s">
        <v>1493</v>
      </c>
      <c r="O775" t="str">
        <f t="shared" si="12"/>
        <v>{"type": "boat","name": "","tonnage": "","owners": "","master": "","mariners_per_vessel": "","boys": "","fishermen_per_vessel": "","notes": "Fishing"}</v>
      </c>
    </row>
    <row r="776" spans="1:15" x14ac:dyDescent="0.25">
      <c r="A776">
        <v>775</v>
      </c>
      <c r="B776">
        <v>193</v>
      </c>
      <c r="C776" t="str">
        <f>VLOOKUP(B776,Places!A:E,5)</f>
        <v>Dunwich</v>
      </c>
      <c r="D776" t="s">
        <v>812</v>
      </c>
      <c r="J776" t="s">
        <v>2399</v>
      </c>
      <c r="M776" t="s">
        <v>2399</v>
      </c>
      <c r="N776" t="s">
        <v>1493</v>
      </c>
      <c r="O776" t="str">
        <f t="shared" si="12"/>
        <v>{"type": "boat","name": "","tonnage": "","owners": "","master": "","mariners_per_vessel": "","boys": "","fishermen_per_vessel": "","notes": "Fishing"}</v>
      </c>
    </row>
    <row r="777" spans="1:15" x14ac:dyDescent="0.25">
      <c r="A777">
        <v>776</v>
      </c>
      <c r="B777">
        <v>193</v>
      </c>
      <c r="C777" t="str">
        <f>VLOOKUP(B777,Places!A:E,5)</f>
        <v>Dunwich</v>
      </c>
      <c r="D777" t="s">
        <v>812</v>
      </c>
      <c r="J777" t="s">
        <v>2399</v>
      </c>
      <c r="M777" t="s">
        <v>2399</v>
      </c>
      <c r="N777" t="s">
        <v>1493</v>
      </c>
      <c r="O777" t="str">
        <f t="shared" si="12"/>
        <v>{"type": "boat","name": "","tonnage": "","owners": "","master": "","mariners_per_vessel": "","boys": "","fishermen_per_vessel": "","notes": "Fishing"}</v>
      </c>
    </row>
    <row r="778" spans="1:15" x14ac:dyDescent="0.25">
      <c r="A778">
        <v>777</v>
      </c>
      <c r="B778">
        <v>193</v>
      </c>
      <c r="C778" t="str">
        <f>VLOOKUP(B778,Places!A:E,5)</f>
        <v>Dunwich</v>
      </c>
      <c r="D778" t="s">
        <v>812</v>
      </c>
      <c r="J778" t="s">
        <v>2399</v>
      </c>
      <c r="M778" t="s">
        <v>2399</v>
      </c>
      <c r="N778" t="s">
        <v>1493</v>
      </c>
      <c r="O778" t="str">
        <f t="shared" si="12"/>
        <v>{"type": "boat","name": "","tonnage": "","owners": "","master": "","mariners_per_vessel": "","boys": "","fishermen_per_vessel": "","notes": "Fishing"}</v>
      </c>
    </row>
    <row r="779" spans="1:15" x14ac:dyDescent="0.25">
      <c r="A779">
        <v>778</v>
      </c>
      <c r="B779">
        <v>193</v>
      </c>
      <c r="C779" t="str">
        <f>VLOOKUP(B779,Places!A:E,5)</f>
        <v>Dunwich</v>
      </c>
      <c r="D779" t="s">
        <v>812</v>
      </c>
      <c r="J779" t="s">
        <v>2399</v>
      </c>
      <c r="M779" t="s">
        <v>2399</v>
      </c>
      <c r="N779" t="s">
        <v>1493</v>
      </c>
      <c r="O779" t="str">
        <f t="shared" si="12"/>
        <v>{"type": "boat","name": "","tonnage": "","owners": "","master": "","mariners_per_vessel": "","boys": "","fishermen_per_vessel": "","notes": "Fishing"}</v>
      </c>
    </row>
    <row r="780" spans="1:15" x14ac:dyDescent="0.25">
      <c r="A780">
        <v>779</v>
      </c>
      <c r="B780">
        <v>193</v>
      </c>
      <c r="C780" t="str">
        <f>VLOOKUP(B780,Places!A:E,5)</f>
        <v>Dunwich</v>
      </c>
      <c r="D780" t="s">
        <v>812</v>
      </c>
      <c r="J780" t="s">
        <v>2399</v>
      </c>
      <c r="M780" t="s">
        <v>2399</v>
      </c>
      <c r="N780" t="s">
        <v>1493</v>
      </c>
      <c r="O780" t="str">
        <f t="shared" si="12"/>
        <v>{"type": "boat","name": "","tonnage": "","owners": "","master": "","mariners_per_vessel": "","boys": "","fishermen_per_vessel": "","notes": "Fishing"}</v>
      </c>
    </row>
    <row r="781" spans="1:15" x14ac:dyDescent="0.25">
      <c r="A781">
        <v>780</v>
      </c>
      <c r="B781">
        <v>193</v>
      </c>
      <c r="C781" t="str">
        <f>VLOOKUP(B781,Places!A:E,5)</f>
        <v>Dunwich</v>
      </c>
      <c r="D781" t="s">
        <v>812</v>
      </c>
      <c r="J781" t="s">
        <v>2399</v>
      </c>
      <c r="M781" t="s">
        <v>2399</v>
      </c>
      <c r="N781" t="s">
        <v>1493</v>
      </c>
      <c r="O781" t="str">
        <f t="shared" si="12"/>
        <v>{"type": "boat","name": "","tonnage": "","owners": "","master": "","mariners_per_vessel": "","boys": "","fishermen_per_vessel": "","notes": "Fishing"}</v>
      </c>
    </row>
    <row r="782" spans="1:15" x14ac:dyDescent="0.25">
      <c r="A782">
        <v>781</v>
      </c>
      <c r="B782">
        <v>193</v>
      </c>
      <c r="C782" t="str">
        <f>VLOOKUP(B782,Places!A:E,5)</f>
        <v>Dunwich</v>
      </c>
      <c r="D782" t="s">
        <v>812</v>
      </c>
      <c r="J782" t="s">
        <v>2399</v>
      </c>
      <c r="M782" t="s">
        <v>2399</v>
      </c>
      <c r="N782" t="s">
        <v>1493</v>
      </c>
      <c r="O782" t="str">
        <f t="shared" si="12"/>
        <v>{"type": "boat","name": "","tonnage": "","owners": "","master": "","mariners_per_vessel": "","boys": "","fishermen_per_vessel": "","notes": "Fishing"}</v>
      </c>
    </row>
    <row r="783" spans="1:15" x14ac:dyDescent="0.25">
      <c r="A783">
        <v>782</v>
      </c>
      <c r="B783">
        <v>193</v>
      </c>
      <c r="C783" t="str">
        <f>VLOOKUP(B783,Places!A:E,5)</f>
        <v>Dunwich</v>
      </c>
      <c r="D783" t="s">
        <v>812</v>
      </c>
      <c r="J783" t="s">
        <v>2399</v>
      </c>
      <c r="M783" t="s">
        <v>2399</v>
      </c>
      <c r="N783" t="s">
        <v>1493</v>
      </c>
      <c r="O783" t="str">
        <f t="shared" si="12"/>
        <v>{"type": "boat","name": "","tonnage": "","owners": "","master": "","mariners_per_vessel": "","boys": "","fishermen_per_vessel": "","notes": "Fishing"}</v>
      </c>
    </row>
    <row r="784" spans="1:15" x14ac:dyDescent="0.25">
      <c r="A784">
        <v>783</v>
      </c>
      <c r="B784">
        <v>193</v>
      </c>
      <c r="C784" t="str">
        <f>VLOOKUP(B784,Places!A:E,5)</f>
        <v>Dunwich</v>
      </c>
      <c r="D784" t="s">
        <v>812</v>
      </c>
      <c r="J784" t="s">
        <v>2399</v>
      </c>
      <c r="M784" t="s">
        <v>2399</v>
      </c>
      <c r="N784" t="s">
        <v>1493</v>
      </c>
      <c r="O784" t="str">
        <f t="shared" si="12"/>
        <v>{"type": "boat","name": "","tonnage": "","owners": "","master": "","mariners_per_vessel": "","boys": "","fishermen_per_vessel": "","notes": "Fishing"}</v>
      </c>
    </row>
    <row r="785" spans="1:15" x14ac:dyDescent="0.25">
      <c r="A785">
        <v>784</v>
      </c>
      <c r="B785">
        <v>193</v>
      </c>
      <c r="C785" t="str">
        <f>VLOOKUP(B785,Places!A:E,5)</f>
        <v>Dunwich</v>
      </c>
      <c r="D785" t="s">
        <v>812</v>
      </c>
      <c r="J785" t="s">
        <v>2399</v>
      </c>
      <c r="M785" t="s">
        <v>2399</v>
      </c>
      <c r="N785" t="s">
        <v>1493</v>
      </c>
      <c r="O785" t="str">
        <f t="shared" si="12"/>
        <v>{"type": "boat","name": "","tonnage": "","owners": "","master": "","mariners_per_vessel": "","boys": "","fishermen_per_vessel": "","notes": "Fishing"}</v>
      </c>
    </row>
    <row r="786" spans="1:15" x14ac:dyDescent="0.25">
      <c r="A786">
        <v>785</v>
      </c>
      <c r="B786">
        <v>193</v>
      </c>
      <c r="C786" t="str">
        <f>VLOOKUP(B786,Places!A:E,5)</f>
        <v>Dunwich</v>
      </c>
      <c r="D786" t="s">
        <v>812</v>
      </c>
      <c r="J786" t="s">
        <v>2399</v>
      </c>
      <c r="M786" t="s">
        <v>2399</v>
      </c>
      <c r="N786" t="s">
        <v>1493</v>
      </c>
      <c r="O786" t="str">
        <f t="shared" si="12"/>
        <v>{"type": "boat","name": "","tonnage": "","owners": "","master": "","mariners_per_vessel": "","boys": "","fishermen_per_vessel": "","notes": "Fishing"}</v>
      </c>
    </row>
    <row r="787" spans="1:15" x14ac:dyDescent="0.25">
      <c r="A787">
        <v>786</v>
      </c>
      <c r="B787">
        <v>193</v>
      </c>
      <c r="C787" t="str">
        <f>VLOOKUP(B787,Places!A:E,5)</f>
        <v>Dunwich</v>
      </c>
      <c r="D787" t="s">
        <v>812</v>
      </c>
      <c r="J787" t="s">
        <v>2399</v>
      </c>
      <c r="M787" t="s">
        <v>2399</v>
      </c>
      <c r="N787" t="s">
        <v>1493</v>
      </c>
      <c r="O787" t="str">
        <f t="shared" si="12"/>
        <v>{"type": "boat","name": "","tonnage": "","owners": "","master": "","mariners_per_vessel": "","boys": "","fishermen_per_vessel": "","notes": "Fishing"}</v>
      </c>
    </row>
    <row r="788" spans="1:15" x14ac:dyDescent="0.25">
      <c r="A788">
        <v>787</v>
      </c>
      <c r="B788">
        <v>193</v>
      </c>
      <c r="C788" t="str">
        <f>VLOOKUP(B788,Places!A:E,5)</f>
        <v>Dunwich</v>
      </c>
      <c r="D788" t="s">
        <v>812</v>
      </c>
      <c r="J788" t="s">
        <v>2399</v>
      </c>
      <c r="M788" t="s">
        <v>2399</v>
      </c>
      <c r="N788" t="s">
        <v>1493</v>
      </c>
      <c r="O788" t="str">
        <f t="shared" si="12"/>
        <v>{"type": "boat","name": "","tonnage": "","owners": "","master": "","mariners_per_vessel": "","boys": "","fishermen_per_vessel": "","notes": "Fishing"}</v>
      </c>
    </row>
    <row r="789" spans="1:15" x14ac:dyDescent="0.25">
      <c r="A789">
        <v>788</v>
      </c>
      <c r="B789">
        <v>193</v>
      </c>
      <c r="C789" t="str">
        <f>VLOOKUP(B789,Places!A:E,5)</f>
        <v>Dunwich</v>
      </c>
      <c r="D789" t="s">
        <v>812</v>
      </c>
      <c r="J789" t="s">
        <v>2399</v>
      </c>
      <c r="M789" t="s">
        <v>2399</v>
      </c>
      <c r="N789" t="s">
        <v>1493</v>
      </c>
      <c r="O789" t="str">
        <f t="shared" si="12"/>
        <v>{"type": "boat","name": "","tonnage": "","owners": "","master": "","mariners_per_vessel": "","boys": "","fishermen_per_vessel": "","notes": "Fishing"}</v>
      </c>
    </row>
    <row r="790" spans="1:15" x14ac:dyDescent="0.25">
      <c r="A790">
        <v>789</v>
      </c>
      <c r="B790">
        <v>193</v>
      </c>
      <c r="C790" t="str">
        <f>VLOOKUP(B790,Places!A:E,5)</f>
        <v>Dunwich</v>
      </c>
      <c r="D790" t="s">
        <v>812</v>
      </c>
      <c r="J790" t="s">
        <v>2399</v>
      </c>
      <c r="M790" t="s">
        <v>2399</v>
      </c>
      <c r="N790" t="s">
        <v>1493</v>
      </c>
      <c r="O790" t="str">
        <f t="shared" si="12"/>
        <v>{"type": "boat","name": "","tonnage": "","owners": "","master": "","mariners_per_vessel": "","boys": "","fishermen_per_vessel": "","notes": "Fishing"}</v>
      </c>
    </row>
    <row r="791" spans="1:15" x14ac:dyDescent="0.25">
      <c r="A791">
        <v>790</v>
      </c>
      <c r="B791">
        <v>193</v>
      </c>
      <c r="C791" t="str">
        <f>VLOOKUP(B791,Places!A:E,5)</f>
        <v>Dunwich</v>
      </c>
      <c r="D791" t="s">
        <v>812</v>
      </c>
      <c r="J791" t="s">
        <v>2399</v>
      </c>
      <c r="M791" t="s">
        <v>2399</v>
      </c>
      <c r="N791" t="s">
        <v>1493</v>
      </c>
      <c r="O791" t="str">
        <f t="shared" si="12"/>
        <v>{"type": "boat","name": "","tonnage": "","owners": "","master": "","mariners_per_vessel": "","boys": "","fishermen_per_vessel": "","notes": "Fishing"}</v>
      </c>
    </row>
    <row r="792" spans="1:15" x14ac:dyDescent="0.25">
      <c r="A792">
        <v>791</v>
      </c>
      <c r="B792">
        <v>193</v>
      </c>
      <c r="C792" t="str">
        <f>VLOOKUP(B792,Places!A:E,5)</f>
        <v>Dunwich</v>
      </c>
      <c r="D792" t="s">
        <v>812</v>
      </c>
      <c r="J792" t="s">
        <v>2399</v>
      </c>
      <c r="M792" t="s">
        <v>2399</v>
      </c>
      <c r="N792" t="s">
        <v>1493</v>
      </c>
      <c r="O792" t="str">
        <f t="shared" si="12"/>
        <v>{"type": "boat","name": "","tonnage": "","owners": "","master": "","mariners_per_vessel": "","boys": "","fishermen_per_vessel": "","notes": "Fishing"}</v>
      </c>
    </row>
    <row r="793" spans="1:15" x14ac:dyDescent="0.25">
      <c r="A793">
        <v>792</v>
      </c>
      <c r="B793">
        <v>194</v>
      </c>
      <c r="C793" t="str">
        <f>VLOOKUP(B793,Places!A:E,5)</f>
        <v>Walberswick</v>
      </c>
      <c r="D793" t="s">
        <v>802</v>
      </c>
      <c r="F793" s="3" t="s">
        <v>1063</v>
      </c>
      <c r="J793" t="s">
        <v>2399</v>
      </c>
      <c r="M793" t="s">
        <v>2399</v>
      </c>
      <c r="O793" t="str">
        <f t="shared" si="12"/>
        <v>{"type": "ship","name": "","tonnage": "100","owners": "","master": "","mariners_per_vessel": "","boys": "","fishermen_per_vessel": "","notes": ""}</v>
      </c>
    </row>
    <row r="794" spans="1:15" x14ac:dyDescent="0.25">
      <c r="A794">
        <v>793</v>
      </c>
      <c r="B794">
        <v>194</v>
      </c>
      <c r="C794" t="str">
        <f>VLOOKUP(B794,Places!A:E,5)</f>
        <v>Walberswick</v>
      </c>
      <c r="D794" t="s">
        <v>802</v>
      </c>
      <c r="F794" s="3" t="s">
        <v>1063</v>
      </c>
      <c r="J794" t="s">
        <v>2399</v>
      </c>
      <c r="M794" t="s">
        <v>2399</v>
      </c>
      <c r="O794" t="str">
        <f t="shared" si="12"/>
        <v>{"type": "ship","name": "","tonnage": "100","owners": "","master": "","mariners_per_vessel": "","boys": "","fishermen_per_vessel": "","notes": ""}</v>
      </c>
    </row>
    <row r="795" spans="1:15" x14ac:dyDescent="0.25">
      <c r="A795">
        <v>794</v>
      </c>
      <c r="B795">
        <v>194</v>
      </c>
      <c r="C795" t="str">
        <f>VLOOKUP(B795,Places!A:E,5)</f>
        <v>Walberswick</v>
      </c>
      <c r="D795" t="s">
        <v>802</v>
      </c>
      <c r="F795" s="3" t="s">
        <v>100</v>
      </c>
      <c r="J795" t="s">
        <v>2399</v>
      </c>
      <c r="M795" t="s">
        <v>2399</v>
      </c>
      <c r="O795" t="str">
        <f t="shared" si="12"/>
        <v>{"type": "ship","name": "","tonnage": "40","owners": "","master": "","mariners_per_vessel": "","boys": "","fishermen_per_vessel": "","notes": ""}</v>
      </c>
    </row>
    <row r="796" spans="1:15" x14ac:dyDescent="0.25">
      <c r="A796">
        <v>795</v>
      </c>
      <c r="B796">
        <v>194</v>
      </c>
      <c r="C796" t="str">
        <f>VLOOKUP(B796,Places!A:E,5)</f>
        <v>Walberswick</v>
      </c>
      <c r="D796" t="s">
        <v>802</v>
      </c>
      <c r="F796" s="3" t="s">
        <v>100</v>
      </c>
      <c r="J796" t="s">
        <v>2399</v>
      </c>
      <c r="M796" t="s">
        <v>2399</v>
      </c>
      <c r="O796" t="str">
        <f t="shared" si="12"/>
        <v>{"type": "ship","name": "","tonnage": "40","owners": "","master": "","mariners_per_vessel": "","boys": "","fishermen_per_vessel": "","notes": ""}</v>
      </c>
    </row>
    <row r="797" spans="1:15" x14ac:dyDescent="0.25">
      <c r="A797">
        <v>796</v>
      </c>
      <c r="B797">
        <v>194</v>
      </c>
      <c r="C797" t="str">
        <f>VLOOKUP(B797,Places!A:E,5)</f>
        <v>Walberswick</v>
      </c>
      <c r="D797" t="s">
        <v>802</v>
      </c>
      <c r="F797" s="3" t="s">
        <v>96</v>
      </c>
      <c r="J797" t="s">
        <v>2399</v>
      </c>
      <c r="M797" t="s">
        <v>2399</v>
      </c>
      <c r="O797" t="str">
        <f t="shared" si="12"/>
        <v>{"type": "ship","name": "","tonnage": "30","owners": "","master": "","mariners_per_vessel": "","boys": "","fishermen_per_vessel": "","notes": ""}</v>
      </c>
    </row>
    <row r="798" spans="1:15" x14ac:dyDescent="0.25">
      <c r="A798">
        <v>797</v>
      </c>
      <c r="B798">
        <v>194</v>
      </c>
      <c r="C798" t="str">
        <f>VLOOKUP(B798,Places!A:E,5)</f>
        <v>Walberswick</v>
      </c>
      <c r="D798" t="s">
        <v>802</v>
      </c>
      <c r="F798" s="3" t="s">
        <v>96</v>
      </c>
      <c r="J798" t="s">
        <v>2399</v>
      </c>
      <c r="M798" t="s">
        <v>2399</v>
      </c>
      <c r="O798" t="str">
        <f t="shared" si="12"/>
        <v>{"type": "ship","name": "","tonnage": "30","owners": "","master": "","mariners_per_vessel": "","boys": "","fishermen_per_vessel": "","notes": ""}</v>
      </c>
    </row>
    <row r="799" spans="1:15" x14ac:dyDescent="0.25">
      <c r="A799">
        <v>798</v>
      </c>
      <c r="B799">
        <v>194</v>
      </c>
      <c r="C799" t="str">
        <f>VLOOKUP(B799,Places!A:E,5)</f>
        <v>Walberswick</v>
      </c>
      <c r="D799" t="s">
        <v>802</v>
      </c>
      <c r="F799" s="3" t="s">
        <v>96</v>
      </c>
      <c r="J799" t="s">
        <v>2399</v>
      </c>
      <c r="M799" t="s">
        <v>2399</v>
      </c>
      <c r="O799" t="str">
        <f t="shared" si="12"/>
        <v>{"type": "ship","name": "","tonnage": "30","owners": "","master": "","mariners_per_vessel": "","boys": "","fishermen_per_vessel": "","notes": ""}</v>
      </c>
    </row>
    <row r="800" spans="1:15" x14ac:dyDescent="0.25">
      <c r="A800">
        <v>799</v>
      </c>
      <c r="B800">
        <v>194</v>
      </c>
      <c r="C800" t="str">
        <f>VLOOKUP(B800,Places!A:E,5)</f>
        <v>Walberswick</v>
      </c>
      <c r="D800" t="s">
        <v>848</v>
      </c>
      <c r="F800" s="3" t="s">
        <v>107</v>
      </c>
      <c r="J800" t="s">
        <v>2399</v>
      </c>
      <c r="M800" t="s">
        <v>2399</v>
      </c>
      <c r="O800" t="str">
        <f t="shared" si="12"/>
        <v>{"type": "crayer","name": "","tonnage": "20","owners": "","master": "","mariners_per_vessel": "","boys": "","fishermen_per_vessel": "","notes": ""}</v>
      </c>
    </row>
    <row r="801" spans="1:15" x14ac:dyDescent="0.25">
      <c r="A801">
        <v>800</v>
      </c>
      <c r="B801">
        <v>194</v>
      </c>
      <c r="C801" t="str">
        <f>VLOOKUP(B801,Places!A:E,5)</f>
        <v>Walberswick</v>
      </c>
      <c r="D801" t="s">
        <v>848</v>
      </c>
      <c r="F801" s="3" t="s">
        <v>136</v>
      </c>
      <c r="J801" t="s">
        <v>2399</v>
      </c>
      <c r="M801" t="s">
        <v>2399</v>
      </c>
      <c r="O801" t="str">
        <f t="shared" si="12"/>
        <v>{"type": "crayer","name": "","tonnage": "18","owners": "","master": "","mariners_per_vessel": "","boys": "","fishermen_per_vessel": "","notes": ""}</v>
      </c>
    </row>
    <row r="802" spans="1:15" x14ac:dyDescent="0.25">
      <c r="A802">
        <v>801</v>
      </c>
      <c r="B802">
        <v>194</v>
      </c>
      <c r="C802" t="str">
        <f>VLOOKUP(B802,Places!A:E,5)</f>
        <v>Walberswick</v>
      </c>
      <c r="D802" t="s">
        <v>848</v>
      </c>
      <c r="F802" s="3" t="s">
        <v>136</v>
      </c>
      <c r="J802" t="s">
        <v>2399</v>
      </c>
      <c r="M802" t="s">
        <v>2399</v>
      </c>
      <c r="O802" t="str">
        <f t="shared" si="12"/>
        <v>{"type": "crayer","name": "","tonnage": "18","owners": "","master": "","mariners_per_vessel": "","boys": "","fishermen_per_vessel": "","notes": ""}</v>
      </c>
    </row>
    <row r="803" spans="1:15" x14ac:dyDescent="0.25">
      <c r="A803">
        <v>802</v>
      </c>
      <c r="B803">
        <v>194</v>
      </c>
      <c r="C803" t="str">
        <f>VLOOKUP(B803,Places!A:E,5)</f>
        <v>Walberswick</v>
      </c>
      <c r="D803" t="s">
        <v>812</v>
      </c>
      <c r="F803" s="3" t="s">
        <v>1497</v>
      </c>
      <c r="J803" t="s">
        <v>2399</v>
      </c>
      <c r="M803" t="s">
        <v>2399</v>
      </c>
      <c r="N803" t="s">
        <v>1493</v>
      </c>
      <c r="O803" t="str">
        <f t="shared" si="12"/>
        <v>{"type": "boat","name": "","tonnage": "1-16","owners": "","master": "","mariners_per_vessel": "","boys": "","fishermen_per_vessel": "","notes": "Fishing"}</v>
      </c>
    </row>
    <row r="804" spans="1:15" x14ac:dyDescent="0.25">
      <c r="A804">
        <v>803</v>
      </c>
      <c r="B804">
        <v>194</v>
      </c>
      <c r="C804" t="str">
        <f>VLOOKUP(B804,Places!A:E,5)</f>
        <v>Walberswick</v>
      </c>
      <c r="D804" t="s">
        <v>812</v>
      </c>
      <c r="F804" s="3" t="s">
        <v>1497</v>
      </c>
      <c r="J804" t="s">
        <v>2399</v>
      </c>
      <c r="M804" t="s">
        <v>2399</v>
      </c>
      <c r="N804" t="s">
        <v>1493</v>
      </c>
      <c r="O804" t="str">
        <f t="shared" si="12"/>
        <v>{"type": "boat","name": "","tonnage": "1-16","owners": "","master": "","mariners_per_vessel": "","boys": "","fishermen_per_vessel": "","notes": "Fishing"}</v>
      </c>
    </row>
    <row r="805" spans="1:15" x14ac:dyDescent="0.25">
      <c r="A805">
        <v>804</v>
      </c>
      <c r="B805">
        <v>194</v>
      </c>
      <c r="C805" t="str">
        <f>VLOOKUP(B805,Places!A:E,5)</f>
        <v>Walberswick</v>
      </c>
      <c r="D805" t="s">
        <v>812</v>
      </c>
      <c r="F805" s="3" t="s">
        <v>1497</v>
      </c>
      <c r="J805" t="s">
        <v>2399</v>
      </c>
      <c r="M805" t="s">
        <v>2399</v>
      </c>
      <c r="N805" t="s">
        <v>1493</v>
      </c>
      <c r="O805" t="str">
        <f t="shared" si="12"/>
        <v>{"type": "boat","name": "","tonnage": "1-16","owners": "","master": "","mariners_per_vessel": "","boys": "","fishermen_per_vessel": "","notes": "Fishing"}</v>
      </c>
    </row>
    <row r="806" spans="1:15" x14ac:dyDescent="0.25">
      <c r="A806">
        <v>805</v>
      </c>
      <c r="B806">
        <v>194</v>
      </c>
      <c r="C806" t="str">
        <f>VLOOKUP(B806,Places!A:E,5)</f>
        <v>Walberswick</v>
      </c>
      <c r="D806" t="s">
        <v>812</v>
      </c>
      <c r="F806" s="3" t="s">
        <v>1497</v>
      </c>
      <c r="J806" t="s">
        <v>2399</v>
      </c>
      <c r="M806" t="s">
        <v>2399</v>
      </c>
      <c r="N806" t="s">
        <v>1493</v>
      </c>
      <c r="O806" t="str">
        <f t="shared" si="12"/>
        <v>{"type": "boat","name": "","tonnage": "1-16","owners": "","master": "","mariners_per_vessel": "","boys": "","fishermen_per_vessel": "","notes": "Fishing"}</v>
      </c>
    </row>
    <row r="807" spans="1:15" x14ac:dyDescent="0.25">
      <c r="A807">
        <v>806</v>
      </c>
      <c r="B807">
        <v>194</v>
      </c>
      <c r="C807" t="str">
        <f>VLOOKUP(B807,Places!A:E,5)</f>
        <v>Walberswick</v>
      </c>
      <c r="D807" t="s">
        <v>812</v>
      </c>
      <c r="F807" s="3" t="s">
        <v>1497</v>
      </c>
      <c r="J807" t="s">
        <v>2399</v>
      </c>
      <c r="M807" t="s">
        <v>2399</v>
      </c>
      <c r="N807" t="s">
        <v>1493</v>
      </c>
      <c r="O807" t="str">
        <f t="shared" si="12"/>
        <v>{"type": "boat","name": "","tonnage": "1-16","owners": "","master": "","mariners_per_vessel": "","boys": "","fishermen_per_vessel": "","notes": "Fishing"}</v>
      </c>
    </row>
    <row r="808" spans="1:15" x14ac:dyDescent="0.25">
      <c r="A808">
        <v>807</v>
      </c>
      <c r="B808">
        <v>194</v>
      </c>
      <c r="C808" t="str">
        <f>VLOOKUP(B808,Places!A:E,5)</f>
        <v>Walberswick</v>
      </c>
      <c r="D808" t="s">
        <v>812</v>
      </c>
      <c r="F808" s="3" t="s">
        <v>1497</v>
      </c>
      <c r="J808" t="s">
        <v>2399</v>
      </c>
      <c r="M808" t="s">
        <v>2399</v>
      </c>
      <c r="N808" t="s">
        <v>1493</v>
      </c>
      <c r="O808" t="str">
        <f t="shared" si="12"/>
        <v>{"type": "boat","name": "","tonnage": "1-16","owners": "","master": "","mariners_per_vessel": "","boys": "","fishermen_per_vessel": "","notes": "Fishing"}</v>
      </c>
    </row>
    <row r="809" spans="1:15" x14ac:dyDescent="0.25">
      <c r="A809">
        <v>808</v>
      </c>
      <c r="B809">
        <v>194</v>
      </c>
      <c r="C809" t="str">
        <f>VLOOKUP(B809,Places!A:E,5)</f>
        <v>Walberswick</v>
      </c>
      <c r="D809" t="s">
        <v>812</v>
      </c>
      <c r="F809" s="3" t="s">
        <v>1497</v>
      </c>
      <c r="J809" t="s">
        <v>2399</v>
      </c>
      <c r="M809" t="s">
        <v>2399</v>
      </c>
      <c r="N809" t="s">
        <v>1493</v>
      </c>
      <c r="O809" t="str">
        <f t="shared" si="12"/>
        <v>{"type": "boat","name": "","tonnage": "1-16","owners": "","master": "","mariners_per_vessel": "","boys": "","fishermen_per_vessel": "","notes": "Fishing"}</v>
      </c>
    </row>
    <row r="810" spans="1:15" x14ac:dyDescent="0.25">
      <c r="A810">
        <v>809</v>
      </c>
      <c r="B810">
        <v>194</v>
      </c>
      <c r="C810" t="str">
        <f>VLOOKUP(B810,Places!A:E,5)</f>
        <v>Walberswick</v>
      </c>
      <c r="D810" t="s">
        <v>812</v>
      </c>
      <c r="F810" s="3" t="s">
        <v>1497</v>
      </c>
      <c r="J810" t="s">
        <v>2399</v>
      </c>
      <c r="M810" t="s">
        <v>2399</v>
      </c>
      <c r="N810" t="s">
        <v>1493</v>
      </c>
      <c r="O810" t="str">
        <f t="shared" si="12"/>
        <v>{"type": "boat","name": "","tonnage": "1-16","owners": "","master": "","mariners_per_vessel": "","boys": "","fishermen_per_vessel": "","notes": "Fishing"}</v>
      </c>
    </row>
    <row r="811" spans="1:15" x14ac:dyDescent="0.25">
      <c r="A811">
        <v>810</v>
      </c>
      <c r="B811">
        <v>194</v>
      </c>
      <c r="C811" t="str">
        <f>VLOOKUP(B811,Places!A:E,5)</f>
        <v>Walberswick</v>
      </c>
      <c r="D811" t="s">
        <v>812</v>
      </c>
      <c r="F811" s="3" t="s">
        <v>1497</v>
      </c>
      <c r="J811" t="s">
        <v>2399</v>
      </c>
      <c r="M811" t="s">
        <v>2399</v>
      </c>
      <c r="N811" t="s">
        <v>1493</v>
      </c>
      <c r="O811" t="str">
        <f t="shared" si="12"/>
        <v>{"type": "boat","name": "","tonnage": "1-16","owners": "","master": "","mariners_per_vessel": "","boys": "","fishermen_per_vessel": "","notes": "Fishing"}</v>
      </c>
    </row>
    <row r="812" spans="1:15" x14ac:dyDescent="0.25">
      <c r="A812">
        <v>811</v>
      </c>
      <c r="B812">
        <v>194</v>
      </c>
      <c r="C812" t="str">
        <f>VLOOKUP(B812,Places!A:E,5)</f>
        <v>Walberswick</v>
      </c>
      <c r="D812" t="s">
        <v>812</v>
      </c>
      <c r="F812" s="3" t="s">
        <v>1497</v>
      </c>
      <c r="J812" t="s">
        <v>2399</v>
      </c>
      <c r="M812" t="s">
        <v>2399</v>
      </c>
      <c r="N812" t="s">
        <v>1493</v>
      </c>
      <c r="O812" t="str">
        <f t="shared" si="12"/>
        <v>{"type": "boat","name": "","tonnage": "1-16","owners": "","master": "","mariners_per_vessel": "","boys": "","fishermen_per_vessel": "","notes": "Fishing"}</v>
      </c>
    </row>
    <row r="813" spans="1:15" x14ac:dyDescent="0.25">
      <c r="A813">
        <v>812</v>
      </c>
      <c r="B813">
        <v>194</v>
      </c>
      <c r="C813" t="str">
        <f>VLOOKUP(B813,Places!A:E,5)</f>
        <v>Walberswick</v>
      </c>
      <c r="D813" t="s">
        <v>812</v>
      </c>
      <c r="F813" s="3" t="s">
        <v>1497</v>
      </c>
      <c r="J813" t="s">
        <v>2399</v>
      </c>
      <c r="M813" t="s">
        <v>2399</v>
      </c>
      <c r="N813" t="s">
        <v>1493</v>
      </c>
      <c r="O813" t="str">
        <f t="shared" si="12"/>
        <v>{"type": "boat","name": "","tonnage": "1-16","owners": "","master": "","mariners_per_vessel": "","boys": "","fishermen_per_vessel": "","notes": "Fishing"}</v>
      </c>
    </row>
    <row r="814" spans="1:15" x14ac:dyDescent="0.25">
      <c r="A814">
        <v>813</v>
      </c>
      <c r="B814">
        <v>194</v>
      </c>
      <c r="C814" t="str">
        <f>VLOOKUP(B814,Places!A:E,5)</f>
        <v>Walberswick</v>
      </c>
      <c r="D814" t="s">
        <v>812</v>
      </c>
      <c r="F814" s="3" t="s">
        <v>1497</v>
      </c>
      <c r="J814" t="s">
        <v>2399</v>
      </c>
      <c r="M814" t="s">
        <v>2399</v>
      </c>
      <c r="N814" t="s">
        <v>1493</v>
      </c>
      <c r="O814" t="str">
        <f t="shared" si="12"/>
        <v>{"type": "boat","name": "","tonnage": "1-16","owners": "","master": "","mariners_per_vessel": "","boys": "","fishermen_per_vessel": "","notes": "Fishing"}</v>
      </c>
    </row>
    <row r="815" spans="1:15" x14ac:dyDescent="0.25">
      <c r="A815">
        <v>814</v>
      </c>
      <c r="B815">
        <v>194</v>
      </c>
      <c r="C815" t="str">
        <f>VLOOKUP(B815,Places!A:E,5)</f>
        <v>Walberswick</v>
      </c>
      <c r="D815" t="s">
        <v>812</v>
      </c>
      <c r="F815" s="3" t="s">
        <v>1497</v>
      </c>
      <c r="J815" t="s">
        <v>2399</v>
      </c>
      <c r="M815" t="s">
        <v>2399</v>
      </c>
      <c r="N815" t="s">
        <v>1493</v>
      </c>
      <c r="O815" t="str">
        <f t="shared" si="12"/>
        <v>{"type": "boat","name": "","tonnage": "1-16","owners": "","master": "","mariners_per_vessel": "","boys": "","fishermen_per_vessel": "","notes": "Fishing"}</v>
      </c>
    </row>
    <row r="816" spans="1:15" x14ac:dyDescent="0.25">
      <c r="A816">
        <v>815</v>
      </c>
      <c r="B816">
        <v>194</v>
      </c>
      <c r="C816" t="str">
        <f>VLOOKUP(B816,Places!A:E,5)</f>
        <v>Walberswick</v>
      </c>
      <c r="D816" t="s">
        <v>812</v>
      </c>
      <c r="F816" s="3" t="s">
        <v>1497</v>
      </c>
      <c r="J816" t="s">
        <v>2399</v>
      </c>
      <c r="M816" t="s">
        <v>2399</v>
      </c>
      <c r="N816" t="s">
        <v>1493</v>
      </c>
      <c r="O816" t="str">
        <f t="shared" si="12"/>
        <v>{"type": "boat","name": "","tonnage": "1-16","owners": "","master": "","mariners_per_vessel": "","boys": "","fishermen_per_vessel": "","notes": "Fishing"}</v>
      </c>
    </row>
    <row r="817" spans="1:15" x14ac:dyDescent="0.25">
      <c r="A817">
        <v>816</v>
      </c>
      <c r="B817">
        <v>194</v>
      </c>
      <c r="C817" t="str">
        <f>VLOOKUP(B817,Places!A:E,5)</f>
        <v>Walberswick</v>
      </c>
      <c r="D817" t="s">
        <v>812</v>
      </c>
      <c r="F817" s="3" t="s">
        <v>1497</v>
      </c>
      <c r="J817" t="s">
        <v>2399</v>
      </c>
      <c r="M817" t="s">
        <v>2399</v>
      </c>
      <c r="N817" t="s">
        <v>1493</v>
      </c>
      <c r="O817" t="str">
        <f t="shared" si="12"/>
        <v>{"type": "boat","name": "","tonnage": "1-16","owners": "","master": "","mariners_per_vessel": "","boys": "","fishermen_per_vessel": "","notes": "Fishing"}</v>
      </c>
    </row>
    <row r="818" spans="1:15" x14ac:dyDescent="0.25">
      <c r="A818">
        <v>817</v>
      </c>
      <c r="B818">
        <v>194</v>
      </c>
      <c r="C818" t="str">
        <f>VLOOKUP(B818,Places!A:E,5)</f>
        <v>Walberswick</v>
      </c>
      <c r="D818" t="s">
        <v>812</v>
      </c>
      <c r="F818" s="3" t="s">
        <v>1497</v>
      </c>
      <c r="J818" t="s">
        <v>2399</v>
      </c>
      <c r="M818" t="s">
        <v>2399</v>
      </c>
      <c r="N818" t="s">
        <v>1493</v>
      </c>
      <c r="O818" t="str">
        <f t="shared" si="12"/>
        <v>{"type": "boat","name": "","tonnage": "1-16","owners": "","master": "","mariners_per_vessel": "","boys": "","fishermen_per_vessel": "","notes": "Fishing"}</v>
      </c>
    </row>
    <row r="819" spans="1:15" x14ac:dyDescent="0.25">
      <c r="A819">
        <v>818</v>
      </c>
      <c r="B819">
        <v>194</v>
      </c>
      <c r="C819" t="str">
        <f>VLOOKUP(B819,Places!A:E,5)</f>
        <v>Walberswick</v>
      </c>
      <c r="D819" t="s">
        <v>812</v>
      </c>
      <c r="F819" s="3" t="s">
        <v>1497</v>
      </c>
      <c r="J819" t="s">
        <v>2399</v>
      </c>
      <c r="M819" t="s">
        <v>2399</v>
      </c>
      <c r="N819" t="s">
        <v>1493</v>
      </c>
      <c r="O819" t="str">
        <f t="shared" si="12"/>
        <v>{"type": "boat","name": "","tonnage": "1-16","owners": "","master": "","mariners_per_vessel": "","boys": "","fishermen_per_vessel": "","notes": "Fishing"}</v>
      </c>
    </row>
    <row r="820" spans="1:15" x14ac:dyDescent="0.25">
      <c r="A820">
        <v>819</v>
      </c>
      <c r="B820">
        <v>194</v>
      </c>
      <c r="C820" t="str">
        <f>VLOOKUP(B820,Places!A:E,5)</f>
        <v>Walberswick</v>
      </c>
      <c r="D820" t="s">
        <v>812</v>
      </c>
      <c r="F820" s="3" t="s">
        <v>1497</v>
      </c>
      <c r="J820" t="s">
        <v>2399</v>
      </c>
      <c r="M820" t="s">
        <v>2399</v>
      </c>
      <c r="N820" t="s">
        <v>1493</v>
      </c>
      <c r="O820" t="str">
        <f t="shared" si="12"/>
        <v>{"type": "boat","name": "","tonnage": "1-16","owners": "","master": "","mariners_per_vessel": "","boys": "","fishermen_per_vessel": "","notes": "Fishing"}</v>
      </c>
    </row>
    <row r="821" spans="1:15" x14ac:dyDescent="0.25">
      <c r="A821">
        <v>820</v>
      </c>
      <c r="B821">
        <v>194</v>
      </c>
      <c r="C821" t="str">
        <f>VLOOKUP(B821,Places!A:E,5)</f>
        <v>Walberswick</v>
      </c>
      <c r="D821" t="s">
        <v>812</v>
      </c>
      <c r="F821" s="3" t="s">
        <v>1497</v>
      </c>
      <c r="J821" t="s">
        <v>2399</v>
      </c>
      <c r="M821" t="s">
        <v>2399</v>
      </c>
      <c r="N821" t="s">
        <v>1493</v>
      </c>
      <c r="O821" t="str">
        <f t="shared" si="12"/>
        <v>{"type": "boat","name": "","tonnage": "1-16","owners": "","master": "","mariners_per_vessel": "","boys": "","fishermen_per_vessel": "","notes": "Fishing"}</v>
      </c>
    </row>
    <row r="822" spans="1:15" x14ac:dyDescent="0.25">
      <c r="A822">
        <v>821</v>
      </c>
      <c r="B822">
        <v>194</v>
      </c>
      <c r="C822" t="str">
        <f>VLOOKUP(B822,Places!A:E,5)</f>
        <v>Walberswick</v>
      </c>
      <c r="D822" t="s">
        <v>812</v>
      </c>
      <c r="F822" s="3" t="s">
        <v>1497</v>
      </c>
      <c r="J822" t="s">
        <v>2399</v>
      </c>
      <c r="M822" t="s">
        <v>2399</v>
      </c>
      <c r="N822" t="s">
        <v>1493</v>
      </c>
      <c r="O822" t="str">
        <f t="shared" si="12"/>
        <v>{"type": "boat","name": "","tonnage": "1-16","owners": "","master": "","mariners_per_vessel": "","boys": "","fishermen_per_vessel": "","notes": "Fishing"}</v>
      </c>
    </row>
    <row r="823" spans="1:15" x14ac:dyDescent="0.25">
      <c r="A823">
        <v>822</v>
      </c>
      <c r="B823">
        <v>194</v>
      </c>
      <c r="C823" t="str">
        <f>VLOOKUP(B823,Places!A:E,5)</f>
        <v>Walberswick</v>
      </c>
      <c r="D823" t="s">
        <v>812</v>
      </c>
      <c r="F823" s="3" t="s">
        <v>1497</v>
      </c>
      <c r="J823" t="s">
        <v>2399</v>
      </c>
      <c r="M823" t="s">
        <v>2399</v>
      </c>
      <c r="N823" t="s">
        <v>1493</v>
      </c>
      <c r="O823" t="str">
        <f t="shared" si="12"/>
        <v>{"type": "boat","name": "","tonnage": "1-16","owners": "","master": "","mariners_per_vessel": "","boys": "","fishermen_per_vessel": "","notes": "Fishing"}</v>
      </c>
    </row>
    <row r="824" spans="1:15" x14ac:dyDescent="0.25">
      <c r="A824">
        <v>823</v>
      </c>
      <c r="B824">
        <v>194</v>
      </c>
      <c r="C824" t="str">
        <f>VLOOKUP(B824,Places!A:E,5)</f>
        <v>Walberswick</v>
      </c>
      <c r="D824" t="s">
        <v>812</v>
      </c>
      <c r="F824" s="3" t="s">
        <v>1497</v>
      </c>
      <c r="J824" t="s">
        <v>2399</v>
      </c>
      <c r="M824" t="s">
        <v>2399</v>
      </c>
      <c r="N824" t="s">
        <v>1493</v>
      </c>
      <c r="O824" t="str">
        <f t="shared" si="12"/>
        <v>{"type": "boat","name": "","tonnage": "1-16","owners": "","master": "","mariners_per_vessel": "","boys": "","fishermen_per_vessel": "","notes": "Fishing"}</v>
      </c>
    </row>
    <row r="825" spans="1:15" x14ac:dyDescent="0.25">
      <c r="A825">
        <v>824</v>
      </c>
      <c r="B825">
        <v>194</v>
      </c>
      <c r="C825" t="str">
        <f>VLOOKUP(B825,Places!A:E,5)</f>
        <v>Walberswick</v>
      </c>
      <c r="D825" t="s">
        <v>812</v>
      </c>
      <c r="F825" s="3" t="s">
        <v>1497</v>
      </c>
      <c r="J825" t="s">
        <v>2399</v>
      </c>
      <c r="M825" t="s">
        <v>2399</v>
      </c>
      <c r="N825" t="s">
        <v>1493</v>
      </c>
      <c r="O825" t="str">
        <f t="shared" si="12"/>
        <v>{"type": "boat","name": "","tonnage": "1-16","owners": "","master": "","mariners_per_vessel": "","boys": "","fishermen_per_vessel": "","notes": "Fishing"}</v>
      </c>
    </row>
    <row r="826" spans="1:15" x14ac:dyDescent="0.25">
      <c r="A826">
        <v>825</v>
      </c>
      <c r="B826">
        <v>194</v>
      </c>
      <c r="C826" t="str">
        <f>VLOOKUP(B826,Places!A:E,5)</f>
        <v>Walberswick</v>
      </c>
      <c r="D826" t="s">
        <v>812</v>
      </c>
      <c r="F826" s="3" t="s">
        <v>1497</v>
      </c>
      <c r="J826" t="s">
        <v>2399</v>
      </c>
      <c r="M826" t="s">
        <v>2399</v>
      </c>
      <c r="N826" t="s">
        <v>1493</v>
      </c>
      <c r="O826" t="str">
        <f t="shared" si="12"/>
        <v>{"type": "boat","name": "","tonnage": "1-16","owners": "","master": "","mariners_per_vessel": "","boys": "","fishermen_per_vessel": "","notes": "Fishing"}</v>
      </c>
    </row>
    <row r="827" spans="1:15" x14ac:dyDescent="0.25">
      <c r="A827">
        <v>826</v>
      </c>
      <c r="B827">
        <v>194</v>
      </c>
      <c r="C827" t="str">
        <f>VLOOKUP(B827,Places!A:E,5)</f>
        <v>Walberswick</v>
      </c>
      <c r="D827" t="s">
        <v>812</v>
      </c>
      <c r="F827" s="3" t="s">
        <v>1497</v>
      </c>
      <c r="J827" t="s">
        <v>2399</v>
      </c>
      <c r="M827" t="s">
        <v>2399</v>
      </c>
      <c r="N827" t="s">
        <v>1493</v>
      </c>
      <c r="O827" t="str">
        <f t="shared" si="12"/>
        <v>{"type": "boat","name": "","tonnage": "1-16","owners": "","master": "","mariners_per_vessel": "","boys": "","fishermen_per_vessel": "","notes": "Fishing"}</v>
      </c>
    </row>
    <row r="828" spans="1:15" x14ac:dyDescent="0.25">
      <c r="A828">
        <v>827</v>
      </c>
      <c r="B828">
        <v>194</v>
      </c>
      <c r="C828" t="str">
        <f>VLOOKUP(B828,Places!A:E,5)</f>
        <v>Walberswick</v>
      </c>
      <c r="D828" t="s">
        <v>812</v>
      </c>
      <c r="F828" s="3" t="s">
        <v>1497</v>
      </c>
      <c r="J828" t="s">
        <v>2399</v>
      </c>
      <c r="M828" t="s">
        <v>2399</v>
      </c>
      <c r="N828" t="s">
        <v>1493</v>
      </c>
      <c r="O828" t="str">
        <f t="shared" si="12"/>
        <v>{"type": "boat","name": "","tonnage": "1-16","owners": "","master": "","mariners_per_vessel": "","boys": "","fishermen_per_vessel": "","notes": "Fishing"}</v>
      </c>
    </row>
    <row r="829" spans="1:15" x14ac:dyDescent="0.25">
      <c r="A829">
        <v>828</v>
      </c>
      <c r="B829">
        <v>194</v>
      </c>
      <c r="C829" t="str">
        <f>VLOOKUP(B829,Places!A:E,5)</f>
        <v>Walberswick</v>
      </c>
      <c r="D829" t="s">
        <v>812</v>
      </c>
      <c r="F829" s="3" t="s">
        <v>1497</v>
      </c>
      <c r="J829" t="s">
        <v>2399</v>
      </c>
      <c r="M829" t="s">
        <v>2399</v>
      </c>
      <c r="N829" t="s">
        <v>1493</v>
      </c>
      <c r="O829" t="str">
        <f t="shared" si="12"/>
        <v>{"type": "boat","name": "","tonnage": "1-16","owners": "","master": "","mariners_per_vessel": "","boys": "","fishermen_per_vessel": "","notes": "Fishing"}</v>
      </c>
    </row>
    <row r="830" spans="1:15" x14ac:dyDescent="0.25">
      <c r="A830">
        <v>829</v>
      </c>
      <c r="B830">
        <v>194</v>
      </c>
      <c r="C830" t="str">
        <f>VLOOKUP(B830,Places!A:E,5)</f>
        <v>Walberswick</v>
      </c>
      <c r="D830" t="s">
        <v>812</v>
      </c>
      <c r="F830" s="3" t="s">
        <v>1497</v>
      </c>
      <c r="J830" t="s">
        <v>2399</v>
      </c>
      <c r="M830" t="s">
        <v>2399</v>
      </c>
      <c r="N830" t="s">
        <v>1493</v>
      </c>
      <c r="O830" t="str">
        <f t="shared" si="12"/>
        <v>{"type": "boat","name": "","tonnage": "1-16","owners": "","master": "","mariners_per_vessel": "","boys": "","fishermen_per_vessel": "","notes": "Fishing"}</v>
      </c>
    </row>
    <row r="831" spans="1:15" x14ac:dyDescent="0.25">
      <c r="A831">
        <v>830</v>
      </c>
      <c r="B831">
        <v>194</v>
      </c>
      <c r="C831" t="str">
        <f>VLOOKUP(B831,Places!A:E,5)</f>
        <v>Walberswick</v>
      </c>
      <c r="D831" t="s">
        <v>812</v>
      </c>
      <c r="F831" s="3" t="s">
        <v>1497</v>
      </c>
      <c r="J831" t="s">
        <v>2399</v>
      </c>
      <c r="M831" t="s">
        <v>2399</v>
      </c>
      <c r="N831" t="s">
        <v>1493</v>
      </c>
      <c r="O831" t="str">
        <f t="shared" si="12"/>
        <v>{"type": "boat","name": "","tonnage": "1-16","owners": "","master": "","mariners_per_vessel": "","boys": "","fishermen_per_vessel": "","notes": "Fishing"}</v>
      </c>
    </row>
    <row r="832" spans="1:15" x14ac:dyDescent="0.25">
      <c r="A832">
        <v>831</v>
      </c>
      <c r="B832">
        <v>194</v>
      </c>
      <c r="C832" t="str">
        <f>VLOOKUP(B832,Places!A:E,5)</f>
        <v>Walberswick</v>
      </c>
      <c r="D832" t="s">
        <v>812</v>
      </c>
      <c r="F832" s="3" t="s">
        <v>1497</v>
      </c>
      <c r="J832" t="s">
        <v>2399</v>
      </c>
      <c r="M832" t="s">
        <v>2399</v>
      </c>
      <c r="N832" t="s">
        <v>1493</v>
      </c>
      <c r="O832" t="str">
        <f t="shared" si="12"/>
        <v>{"type": "boat","name": "","tonnage": "1-16","owners": "","master": "","mariners_per_vessel": "","boys": "","fishermen_per_vessel": "","notes": "Fishing"}</v>
      </c>
    </row>
    <row r="833" spans="1:15" x14ac:dyDescent="0.25">
      <c r="A833">
        <v>832</v>
      </c>
      <c r="B833">
        <v>194</v>
      </c>
      <c r="C833" t="str">
        <f>VLOOKUP(B833,Places!A:E,5)</f>
        <v>Walberswick</v>
      </c>
      <c r="D833" t="s">
        <v>812</v>
      </c>
      <c r="F833" s="3" t="s">
        <v>1497</v>
      </c>
      <c r="J833" t="s">
        <v>2399</v>
      </c>
      <c r="M833" t="s">
        <v>2399</v>
      </c>
      <c r="N833" t="s">
        <v>1493</v>
      </c>
      <c r="O833" t="str">
        <f t="shared" si="12"/>
        <v>{"type": "boat","name": "","tonnage": "1-16","owners": "","master": "","mariners_per_vessel": "","boys": "","fishermen_per_vessel": "","notes": "Fishing"}</v>
      </c>
    </row>
    <row r="834" spans="1:15" x14ac:dyDescent="0.25">
      <c r="A834">
        <v>833</v>
      </c>
      <c r="B834">
        <v>195</v>
      </c>
      <c r="C834" t="str">
        <f>VLOOKUP(B834,Places!A:E,5)</f>
        <v>Southwold</v>
      </c>
      <c r="D834" t="s">
        <v>802</v>
      </c>
      <c r="F834" s="3" t="s">
        <v>1322</v>
      </c>
      <c r="J834" t="s">
        <v>2399</v>
      </c>
      <c r="M834" t="s">
        <v>2399</v>
      </c>
      <c r="O834" t="str">
        <f t="shared" si="12"/>
        <v>{"type": "ship","name": "","tonnage": "140","owners": "","master": "","mariners_per_vessel": "","boys": "","fishermen_per_vessel": "","notes": ""}</v>
      </c>
    </row>
    <row r="835" spans="1:15" x14ac:dyDescent="0.25">
      <c r="A835">
        <v>834</v>
      </c>
      <c r="B835">
        <v>195</v>
      </c>
      <c r="C835" t="str">
        <f>VLOOKUP(B835,Places!A:E,5)</f>
        <v>Southwold</v>
      </c>
      <c r="D835" t="s">
        <v>802</v>
      </c>
      <c r="F835" s="3" t="s">
        <v>359</v>
      </c>
      <c r="J835" t="s">
        <v>2399</v>
      </c>
      <c r="M835" t="s">
        <v>2399</v>
      </c>
      <c r="O835" t="str">
        <f t="shared" ref="O835:O898" si="13">_xlfn.CONCAT("{",_xlfn.CONCAT("""type"": """,D835,""","),_xlfn.CONCAT("""name"": """,E835,""","),_xlfn.CONCAT("""tonnage"": """,F835,""","),_xlfn.CONCAT("""owners"": """,G835,""","),_xlfn.CONCAT("""master"": """,H835,""","),_xlfn.CONCAT("""mariners_per_vessel"": """,J835,""","),_xlfn.CONCAT("""boys"": """,K835,""","),_xlfn.CONCAT("""fishermen_per_vessel"": """,M835,""","),_xlfn.CONCAT("""notes"": """,N835,""""),"}")</f>
        <v>{"type": "ship","name": "","tonnage": "80","owners": "","master": "","mariners_per_vessel": "","boys": "","fishermen_per_vessel": "","notes": ""}</v>
      </c>
    </row>
    <row r="836" spans="1:15" x14ac:dyDescent="0.25">
      <c r="A836">
        <v>835</v>
      </c>
      <c r="B836">
        <v>195</v>
      </c>
      <c r="C836" t="str">
        <f>VLOOKUP(B836,Places!A:E,5)</f>
        <v>Southwold</v>
      </c>
      <c r="D836" t="s">
        <v>802</v>
      </c>
      <c r="F836" s="3" t="s">
        <v>359</v>
      </c>
      <c r="J836" t="s">
        <v>2399</v>
      </c>
      <c r="M836" t="s">
        <v>2399</v>
      </c>
      <c r="O836" t="str">
        <f t="shared" si="13"/>
        <v>{"type": "ship","name": "","tonnage": "80","owners": "","master": "","mariners_per_vessel": "","boys": "","fishermen_per_vessel": "","notes": ""}</v>
      </c>
    </row>
    <row r="837" spans="1:15" x14ac:dyDescent="0.25">
      <c r="A837">
        <v>836</v>
      </c>
      <c r="B837">
        <v>195</v>
      </c>
      <c r="C837" t="str">
        <f>VLOOKUP(B837,Places!A:E,5)</f>
        <v>Southwold</v>
      </c>
      <c r="D837" t="s">
        <v>802</v>
      </c>
      <c r="F837" s="3" t="s">
        <v>1125</v>
      </c>
      <c r="J837" t="s">
        <v>2399</v>
      </c>
      <c r="M837" t="s">
        <v>2399</v>
      </c>
      <c r="O837" t="str">
        <f t="shared" si="13"/>
        <v>{"type": "ship","name": "","tonnage": "60","owners": "","master": "","mariners_per_vessel": "","boys": "","fishermen_per_vessel": "","notes": ""}</v>
      </c>
    </row>
    <row r="838" spans="1:15" x14ac:dyDescent="0.25">
      <c r="A838">
        <v>837</v>
      </c>
      <c r="B838">
        <v>195</v>
      </c>
      <c r="C838" t="str">
        <f>VLOOKUP(B838,Places!A:E,5)</f>
        <v>Southwold</v>
      </c>
      <c r="D838" t="s">
        <v>802</v>
      </c>
      <c r="F838" s="3" t="s">
        <v>1125</v>
      </c>
      <c r="J838" t="s">
        <v>2399</v>
      </c>
      <c r="M838" t="s">
        <v>2399</v>
      </c>
      <c r="O838" t="str">
        <f t="shared" si="13"/>
        <v>{"type": "ship","name": "","tonnage": "60","owners": "","master": "","mariners_per_vessel": "","boys": "","fishermen_per_vessel": "","notes": ""}</v>
      </c>
    </row>
    <row r="839" spans="1:15" x14ac:dyDescent="0.25">
      <c r="A839">
        <v>838</v>
      </c>
      <c r="B839">
        <v>195</v>
      </c>
      <c r="C839" t="str">
        <f>VLOOKUP(B839,Places!A:E,5)</f>
        <v>Southwold</v>
      </c>
      <c r="D839" t="s">
        <v>802</v>
      </c>
      <c r="F839" s="3" t="s">
        <v>1125</v>
      </c>
      <c r="J839" t="s">
        <v>2399</v>
      </c>
      <c r="M839" t="s">
        <v>2399</v>
      </c>
      <c r="O839" t="str">
        <f t="shared" si="13"/>
        <v>{"type": "ship","name": "","tonnage": "60","owners": "","master": "","mariners_per_vessel": "","boys": "","fishermen_per_vessel": "","notes": ""}</v>
      </c>
    </row>
    <row r="840" spans="1:15" x14ac:dyDescent="0.25">
      <c r="A840">
        <v>839</v>
      </c>
      <c r="B840">
        <v>195</v>
      </c>
      <c r="C840" t="str">
        <f>VLOOKUP(B840,Places!A:E,5)</f>
        <v>Southwold</v>
      </c>
      <c r="D840" t="s">
        <v>802</v>
      </c>
      <c r="F840" s="3" t="s">
        <v>1125</v>
      </c>
      <c r="J840" t="s">
        <v>2399</v>
      </c>
      <c r="M840" t="s">
        <v>2399</v>
      </c>
      <c r="O840" t="str">
        <f t="shared" si="13"/>
        <v>{"type": "ship","name": "","tonnage": "60","owners": "","master": "","mariners_per_vessel": "","boys": "","fishermen_per_vessel": "","notes": ""}</v>
      </c>
    </row>
    <row r="841" spans="1:15" x14ac:dyDescent="0.25">
      <c r="A841">
        <v>840</v>
      </c>
      <c r="B841">
        <v>195</v>
      </c>
      <c r="C841" t="str">
        <f>VLOOKUP(B841,Places!A:E,5)</f>
        <v>Southwold</v>
      </c>
      <c r="D841" t="s">
        <v>802</v>
      </c>
      <c r="F841" s="3" t="s">
        <v>100</v>
      </c>
      <c r="J841" t="s">
        <v>2399</v>
      </c>
      <c r="M841" t="s">
        <v>2399</v>
      </c>
      <c r="O841" t="str">
        <f t="shared" si="13"/>
        <v>{"type": "ship","name": "","tonnage": "40","owners": "","master": "","mariners_per_vessel": "","boys": "","fishermen_per_vessel": "","notes": ""}</v>
      </c>
    </row>
    <row r="842" spans="1:15" x14ac:dyDescent="0.25">
      <c r="A842">
        <v>841</v>
      </c>
      <c r="B842">
        <v>195</v>
      </c>
      <c r="C842" t="str">
        <f>VLOOKUP(B842,Places!A:E,5)</f>
        <v>Southwold</v>
      </c>
      <c r="D842" t="s">
        <v>1128</v>
      </c>
      <c r="F842" s="3" t="s">
        <v>96</v>
      </c>
      <c r="J842" t="s">
        <v>2399</v>
      </c>
      <c r="M842" t="s">
        <v>2399</v>
      </c>
      <c r="O842" t="str">
        <f t="shared" si="13"/>
        <v>{"type": "hoy","name": "","tonnage": "30","owners": "","master": "","mariners_per_vessel": "","boys": "","fishermen_per_vessel": "","notes": ""}</v>
      </c>
    </row>
    <row r="843" spans="1:15" x14ac:dyDescent="0.25">
      <c r="A843">
        <v>842</v>
      </c>
      <c r="B843">
        <v>195</v>
      </c>
      <c r="C843" t="str">
        <f>VLOOKUP(B843,Places!A:E,5)</f>
        <v>Southwold</v>
      </c>
      <c r="D843" t="s">
        <v>848</v>
      </c>
      <c r="F843" s="3" t="s">
        <v>423</v>
      </c>
      <c r="J843" t="s">
        <v>2399</v>
      </c>
      <c r="M843" t="s">
        <v>2399</v>
      </c>
      <c r="O843" t="str">
        <f t="shared" si="13"/>
        <v>{"type": "crayer","name": "","tonnage": "24","owners": "","master": "","mariners_per_vessel": "","boys": "","fishermen_per_vessel": "","notes": ""}</v>
      </c>
    </row>
    <row r="844" spans="1:15" x14ac:dyDescent="0.25">
      <c r="A844">
        <v>843</v>
      </c>
      <c r="B844">
        <v>195</v>
      </c>
      <c r="C844" t="str">
        <f>VLOOKUP(B844,Places!A:E,5)</f>
        <v>Southwold</v>
      </c>
      <c r="D844" t="s">
        <v>848</v>
      </c>
      <c r="F844" s="3" t="s">
        <v>423</v>
      </c>
      <c r="J844" t="s">
        <v>2399</v>
      </c>
      <c r="M844" t="s">
        <v>2399</v>
      </c>
      <c r="O844" t="str">
        <f t="shared" si="13"/>
        <v>{"type": "crayer","name": "","tonnage": "24","owners": "","master": "","mariners_per_vessel": "","boys": "","fishermen_per_vessel": "","notes": ""}</v>
      </c>
    </row>
    <row r="845" spans="1:15" x14ac:dyDescent="0.25">
      <c r="A845">
        <v>844</v>
      </c>
      <c r="B845">
        <v>195</v>
      </c>
      <c r="C845" t="str">
        <f>VLOOKUP(B845,Places!A:E,5)</f>
        <v>Southwold</v>
      </c>
      <c r="D845" t="s">
        <v>848</v>
      </c>
      <c r="F845" s="3" t="s">
        <v>107</v>
      </c>
      <c r="J845" t="s">
        <v>2399</v>
      </c>
      <c r="M845" t="s">
        <v>2399</v>
      </c>
      <c r="O845" t="str">
        <f t="shared" si="13"/>
        <v>{"type": "crayer","name": "","tonnage": "20","owners": "","master": "","mariners_per_vessel": "","boys": "","fishermen_per_vessel": "","notes": ""}</v>
      </c>
    </row>
    <row r="846" spans="1:15" x14ac:dyDescent="0.25">
      <c r="A846">
        <v>845</v>
      </c>
      <c r="B846">
        <v>195</v>
      </c>
      <c r="C846" t="str">
        <f>VLOOKUP(B846,Places!A:E,5)</f>
        <v>Southwold</v>
      </c>
      <c r="D846" t="s">
        <v>848</v>
      </c>
      <c r="F846" s="3" t="s">
        <v>107</v>
      </c>
      <c r="J846" t="s">
        <v>2399</v>
      </c>
      <c r="M846" t="s">
        <v>2399</v>
      </c>
      <c r="O846" t="str">
        <f t="shared" si="13"/>
        <v>{"type": "crayer","name": "","tonnage": "20","owners": "","master": "","mariners_per_vessel": "","boys": "","fishermen_per_vessel": "","notes": ""}</v>
      </c>
    </row>
    <row r="847" spans="1:15" x14ac:dyDescent="0.25">
      <c r="A847">
        <v>846</v>
      </c>
      <c r="B847">
        <v>195</v>
      </c>
      <c r="C847" t="str">
        <f>VLOOKUP(B847,Places!A:E,5)</f>
        <v>Southwold</v>
      </c>
      <c r="D847" t="s">
        <v>848</v>
      </c>
      <c r="F847" s="3" t="s">
        <v>107</v>
      </c>
      <c r="J847" t="s">
        <v>2399</v>
      </c>
      <c r="M847" t="s">
        <v>2399</v>
      </c>
      <c r="O847" t="str">
        <f t="shared" si="13"/>
        <v>{"type": "crayer","name": "","tonnage": "20","owners": "","master": "","mariners_per_vessel": "","boys": "","fishermen_per_vessel": "","notes": ""}</v>
      </c>
    </row>
    <row r="848" spans="1:15" x14ac:dyDescent="0.25">
      <c r="A848">
        <v>847</v>
      </c>
      <c r="B848">
        <v>195</v>
      </c>
      <c r="C848" t="str">
        <f>VLOOKUP(B848,Places!A:E,5)</f>
        <v>Southwold</v>
      </c>
      <c r="D848" t="s">
        <v>848</v>
      </c>
      <c r="F848" s="3" t="s">
        <v>107</v>
      </c>
      <c r="J848" t="s">
        <v>2399</v>
      </c>
      <c r="M848" t="s">
        <v>2399</v>
      </c>
      <c r="O848" t="str">
        <f t="shared" si="13"/>
        <v>{"type": "crayer","name": "","tonnage": "20","owners": "","master": "","mariners_per_vessel": "","boys": "","fishermen_per_vessel": "","notes": ""}</v>
      </c>
    </row>
    <row r="849" spans="1:15" x14ac:dyDescent="0.25">
      <c r="A849">
        <v>848</v>
      </c>
      <c r="B849">
        <v>195</v>
      </c>
      <c r="C849" t="str">
        <f>VLOOKUP(B849,Places!A:E,5)</f>
        <v>Southwold</v>
      </c>
      <c r="D849" t="s">
        <v>812</v>
      </c>
      <c r="J849" t="s">
        <v>2399</v>
      </c>
      <c r="M849" t="s">
        <v>2399</v>
      </c>
      <c r="N849" t="s">
        <v>1493</v>
      </c>
      <c r="O849" t="str">
        <f t="shared" si="13"/>
        <v>{"type": "boat","name": "","tonnage": "","owners": "","master": "","mariners_per_vessel": "","boys": "","fishermen_per_vessel": "","notes": "Fishing"}</v>
      </c>
    </row>
    <row r="850" spans="1:15" x14ac:dyDescent="0.25">
      <c r="A850">
        <v>849</v>
      </c>
      <c r="B850">
        <v>195</v>
      </c>
      <c r="C850" t="str">
        <f>VLOOKUP(B850,Places!A:E,5)</f>
        <v>Southwold</v>
      </c>
      <c r="D850" t="s">
        <v>812</v>
      </c>
      <c r="J850" t="s">
        <v>2399</v>
      </c>
      <c r="M850" t="s">
        <v>2399</v>
      </c>
      <c r="N850" t="s">
        <v>1493</v>
      </c>
      <c r="O850" t="str">
        <f t="shared" si="13"/>
        <v>{"type": "boat","name": "","tonnage": "","owners": "","master": "","mariners_per_vessel": "","boys": "","fishermen_per_vessel": "","notes": "Fishing"}</v>
      </c>
    </row>
    <row r="851" spans="1:15" x14ac:dyDescent="0.25">
      <c r="A851">
        <v>850</v>
      </c>
      <c r="B851">
        <v>195</v>
      </c>
      <c r="C851" t="str">
        <f>VLOOKUP(B851,Places!A:E,5)</f>
        <v>Southwold</v>
      </c>
      <c r="D851" t="s">
        <v>812</v>
      </c>
      <c r="J851" t="s">
        <v>2399</v>
      </c>
      <c r="M851" t="s">
        <v>2399</v>
      </c>
      <c r="N851" t="s">
        <v>1493</v>
      </c>
      <c r="O851" t="str">
        <f t="shared" si="13"/>
        <v>{"type": "boat","name": "","tonnage": "","owners": "","master": "","mariners_per_vessel": "","boys": "","fishermen_per_vessel": "","notes": "Fishing"}</v>
      </c>
    </row>
    <row r="852" spans="1:15" x14ac:dyDescent="0.25">
      <c r="A852">
        <v>851</v>
      </c>
      <c r="B852">
        <v>195</v>
      </c>
      <c r="C852" t="str">
        <f>VLOOKUP(B852,Places!A:E,5)</f>
        <v>Southwold</v>
      </c>
      <c r="D852" t="s">
        <v>812</v>
      </c>
      <c r="J852" t="s">
        <v>2399</v>
      </c>
      <c r="M852" t="s">
        <v>2399</v>
      </c>
      <c r="N852" t="s">
        <v>1493</v>
      </c>
      <c r="O852" t="str">
        <f t="shared" si="13"/>
        <v>{"type": "boat","name": "","tonnage": "","owners": "","master": "","mariners_per_vessel": "","boys": "","fishermen_per_vessel": "","notes": "Fishing"}</v>
      </c>
    </row>
    <row r="853" spans="1:15" x14ac:dyDescent="0.25">
      <c r="A853">
        <v>852</v>
      </c>
      <c r="B853">
        <v>195</v>
      </c>
      <c r="C853" t="str">
        <f>VLOOKUP(B853,Places!A:E,5)</f>
        <v>Southwold</v>
      </c>
      <c r="D853" t="s">
        <v>812</v>
      </c>
      <c r="J853" t="s">
        <v>2399</v>
      </c>
      <c r="M853" t="s">
        <v>2399</v>
      </c>
      <c r="N853" t="s">
        <v>1493</v>
      </c>
      <c r="O853" t="str">
        <f t="shared" si="13"/>
        <v>{"type": "boat","name": "","tonnage": "","owners": "","master": "","mariners_per_vessel": "","boys": "","fishermen_per_vessel": "","notes": "Fishing"}</v>
      </c>
    </row>
    <row r="854" spans="1:15" x14ac:dyDescent="0.25">
      <c r="A854">
        <v>853</v>
      </c>
      <c r="B854">
        <v>195</v>
      </c>
      <c r="C854" t="str">
        <f>VLOOKUP(B854,Places!A:E,5)</f>
        <v>Southwold</v>
      </c>
      <c r="D854" t="s">
        <v>812</v>
      </c>
      <c r="J854" t="s">
        <v>2399</v>
      </c>
      <c r="M854" t="s">
        <v>2399</v>
      </c>
      <c r="N854" t="s">
        <v>1493</v>
      </c>
      <c r="O854" t="str">
        <f t="shared" si="13"/>
        <v>{"type": "boat","name": "","tonnage": "","owners": "","master": "","mariners_per_vessel": "","boys": "","fishermen_per_vessel": "","notes": "Fishing"}</v>
      </c>
    </row>
    <row r="855" spans="1:15" x14ac:dyDescent="0.25">
      <c r="A855">
        <v>854</v>
      </c>
      <c r="B855">
        <v>195</v>
      </c>
      <c r="C855" t="str">
        <f>VLOOKUP(B855,Places!A:E,5)</f>
        <v>Southwold</v>
      </c>
      <c r="D855" t="s">
        <v>812</v>
      </c>
      <c r="J855" t="s">
        <v>2399</v>
      </c>
      <c r="M855" t="s">
        <v>2399</v>
      </c>
      <c r="N855" t="s">
        <v>1493</v>
      </c>
      <c r="O855" t="str">
        <f t="shared" si="13"/>
        <v>{"type": "boat","name": "","tonnage": "","owners": "","master": "","mariners_per_vessel": "","boys": "","fishermen_per_vessel": "","notes": "Fishing"}</v>
      </c>
    </row>
    <row r="856" spans="1:15" x14ac:dyDescent="0.25">
      <c r="A856">
        <v>855</v>
      </c>
      <c r="B856">
        <v>195</v>
      </c>
      <c r="C856" t="str">
        <f>VLOOKUP(B856,Places!A:E,5)</f>
        <v>Southwold</v>
      </c>
      <c r="D856" t="s">
        <v>812</v>
      </c>
      <c r="J856" t="s">
        <v>2399</v>
      </c>
      <c r="M856" t="s">
        <v>2399</v>
      </c>
      <c r="N856" t="s">
        <v>1493</v>
      </c>
      <c r="O856" t="str">
        <f t="shared" si="13"/>
        <v>{"type": "boat","name": "","tonnage": "","owners": "","master": "","mariners_per_vessel": "","boys": "","fishermen_per_vessel": "","notes": "Fishing"}</v>
      </c>
    </row>
    <row r="857" spans="1:15" x14ac:dyDescent="0.25">
      <c r="A857">
        <v>856</v>
      </c>
      <c r="B857">
        <v>195</v>
      </c>
      <c r="C857" t="str">
        <f>VLOOKUP(B857,Places!A:E,5)</f>
        <v>Southwold</v>
      </c>
      <c r="D857" t="s">
        <v>812</v>
      </c>
      <c r="J857" t="s">
        <v>2399</v>
      </c>
      <c r="M857" t="s">
        <v>2399</v>
      </c>
      <c r="N857" t="s">
        <v>1493</v>
      </c>
      <c r="O857" t="str">
        <f t="shared" si="13"/>
        <v>{"type": "boat","name": "","tonnage": "","owners": "","master": "","mariners_per_vessel": "","boys": "","fishermen_per_vessel": "","notes": "Fishing"}</v>
      </c>
    </row>
    <row r="858" spans="1:15" x14ac:dyDescent="0.25">
      <c r="A858">
        <v>857</v>
      </c>
      <c r="B858">
        <v>195</v>
      </c>
      <c r="C858" t="str">
        <f>VLOOKUP(B858,Places!A:E,5)</f>
        <v>Southwold</v>
      </c>
      <c r="D858" t="s">
        <v>812</v>
      </c>
      <c r="J858" t="s">
        <v>2399</v>
      </c>
      <c r="M858" t="s">
        <v>2399</v>
      </c>
      <c r="N858" t="s">
        <v>1493</v>
      </c>
      <c r="O858" t="str">
        <f t="shared" si="13"/>
        <v>{"type": "boat","name": "","tonnage": "","owners": "","master": "","mariners_per_vessel": "","boys": "","fishermen_per_vessel": "","notes": "Fishing"}</v>
      </c>
    </row>
    <row r="859" spans="1:15" x14ac:dyDescent="0.25">
      <c r="A859">
        <v>858</v>
      </c>
      <c r="B859">
        <v>195</v>
      </c>
      <c r="C859" t="str">
        <f>VLOOKUP(B859,Places!A:E,5)</f>
        <v>Southwold</v>
      </c>
      <c r="D859" t="s">
        <v>812</v>
      </c>
      <c r="J859" t="s">
        <v>2399</v>
      </c>
      <c r="M859" t="s">
        <v>2399</v>
      </c>
      <c r="N859" t="s">
        <v>1493</v>
      </c>
      <c r="O859" t="str">
        <f t="shared" si="13"/>
        <v>{"type": "boat","name": "","tonnage": "","owners": "","master": "","mariners_per_vessel": "","boys": "","fishermen_per_vessel": "","notes": "Fishing"}</v>
      </c>
    </row>
    <row r="860" spans="1:15" x14ac:dyDescent="0.25">
      <c r="A860">
        <v>859</v>
      </c>
      <c r="B860">
        <v>195</v>
      </c>
      <c r="C860" t="str">
        <f>VLOOKUP(B860,Places!A:E,5)</f>
        <v>Southwold</v>
      </c>
      <c r="D860" t="s">
        <v>812</v>
      </c>
      <c r="J860" t="s">
        <v>2399</v>
      </c>
      <c r="M860" t="s">
        <v>2399</v>
      </c>
      <c r="N860" t="s">
        <v>1493</v>
      </c>
      <c r="O860" t="str">
        <f t="shared" si="13"/>
        <v>{"type": "boat","name": "","tonnage": "","owners": "","master": "","mariners_per_vessel": "","boys": "","fishermen_per_vessel": "","notes": "Fishing"}</v>
      </c>
    </row>
    <row r="861" spans="1:15" x14ac:dyDescent="0.25">
      <c r="A861">
        <v>860</v>
      </c>
      <c r="B861">
        <v>195</v>
      </c>
      <c r="C861" t="str">
        <f>VLOOKUP(B861,Places!A:E,5)</f>
        <v>Southwold</v>
      </c>
      <c r="D861" t="s">
        <v>812</v>
      </c>
      <c r="J861" t="s">
        <v>2399</v>
      </c>
      <c r="M861" t="s">
        <v>2399</v>
      </c>
      <c r="N861" t="s">
        <v>1493</v>
      </c>
      <c r="O861" t="str">
        <f t="shared" si="13"/>
        <v>{"type": "boat","name": "","tonnage": "","owners": "","master": "","mariners_per_vessel": "","boys": "","fishermen_per_vessel": "","notes": "Fishing"}</v>
      </c>
    </row>
    <row r="862" spans="1:15" x14ac:dyDescent="0.25">
      <c r="A862">
        <v>861</v>
      </c>
      <c r="B862">
        <v>195</v>
      </c>
      <c r="C862" t="str">
        <f>VLOOKUP(B862,Places!A:E,5)</f>
        <v>Southwold</v>
      </c>
      <c r="D862" t="s">
        <v>812</v>
      </c>
      <c r="J862" t="s">
        <v>2399</v>
      </c>
      <c r="M862" t="s">
        <v>2399</v>
      </c>
      <c r="N862" t="s">
        <v>1493</v>
      </c>
      <c r="O862" t="str">
        <f t="shared" si="13"/>
        <v>{"type": "boat","name": "","tonnage": "","owners": "","master": "","mariners_per_vessel": "","boys": "","fishermen_per_vessel": "","notes": "Fishing"}</v>
      </c>
    </row>
    <row r="863" spans="1:15" x14ac:dyDescent="0.25">
      <c r="A863">
        <v>862</v>
      </c>
      <c r="B863">
        <v>195</v>
      </c>
      <c r="C863" t="str">
        <f>VLOOKUP(B863,Places!A:E,5)</f>
        <v>Southwold</v>
      </c>
      <c r="D863" t="s">
        <v>812</v>
      </c>
      <c r="J863" t="s">
        <v>2399</v>
      </c>
      <c r="M863" t="s">
        <v>2399</v>
      </c>
      <c r="N863" t="s">
        <v>1493</v>
      </c>
      <c r="O863" t="str">
        <f t="shared" si="13"/>
        <v>{"type": "boat","name": "","tonnage": "","owners": "","master": "","mariners_per_vessel": "","boys": "","fishermen_per_vessel": "","notes": "Fishing"}</v>
      </c>
    </row>
    <row r="864" spans="1:15" x14ac:dyDescent="0.25">
      <c r="A864">
        <v>863</v>
      </c>
      <c r="B864">
        <v>195</v>
      </c>
      <c r="C864" t="str">
        <f>VLOOKUP(B864,Places!A:E,5)</f>
        <v>Southwold</v>
      </c>
      <c r="D864" t="s">
        <v>812</v>
      </c>
      <c r="J864" t="s">
        <v>2399</v>
      </c>
      <c r="M864" t="s">
        <v>2399</v>
      </c>
      <c r="N864" t="s">
        <v>1493</v>
      </c>
      <c r="O864" t="str">
        <f t="shared" si="13"/>
        <v>{"type": "boat","name": "","tonnage": "","owners": "","master": "","mariners_per_vessel": "","boys": "","fishermen_per_vessel": "","notes": "Fishing"}</v>
      </c>
    </row>
    <row r="865" spans="1:15" x14ac:dyDescent="0.25">
      <c r="A865">
        <v>864</v>
      </c>
      <c r="B865">
        <v>195</v>
      </c>
      <c r="C865" t="str">
        <f>VLOOKUP(B865,Places!A:E,5)</f>
        <v>Southwold</v>
      </c>
      <c r="D865" t="s">
        <v>812</v>
      </c>
      <c r="J865" t="s">
        <v>2399</v>
      </c>
      <c r="M865" t="s">
        <v>2399</v>
      </c>
      <c r="N865" t="s">
        <v>1493</v>
      </c>
      <c r="O865" t="str">
        <f t="shared" si="13"/>
        <v>{"type": "boat","name": "","tonnage": "","owners": "","master": "","mariners_per_vessel": "","boys": "","fishermen_per_vessel": "","notes": "Fishing"}</v>
      </c>
    </row>
    <row r="866" spans="1:15" x14ac:dyDescent="0.25">
      <c r="A866">
        <v>865</v>
      </c>
      <c r="B866">
        <v>195</v>
      </c>
      <c r="C866" t="str">
        <f>VLOOKUP(B866,Places!A:E,5)</f>
        <v>Southwold</v>
      </c>
      <c r="D866" t="s">
        <v>812</v>
      </c>
      <c r="J866" t="s">
        <v>2399</v>
      </c>
      <c r="M866" t="s">
        <v>2399</v>
      </c>
      <c r="N866" t="s">
        <v>1493</v>
      </c>
      <c r="O866" t="str">
        <f t="shared" si="13"/>
        <v>{"type": "boat","name": "","tonnage": "","owners": "","master": "","mariners_per_vessel": "","boys": "","fishermen_per_vessel": "","notes": "Fishing"}</v>
      </c>
    </row>
    <row r="867" spans="1:15" x14ac:dyDescent="0.25">
      <c r="A867">
        <v>866</v>
      </c>
      <c r="B867">
        <v>195</v>
      </c>
      <c r="C867" t="str">
        <f>VLOOKUP(B867,Places!A:E,5)</f>
        <v>Southwold</v>
      </c>
      <c r="D867" t="s">
        <v>812</v>
      </c>
      <c r="J867" t="s">
        <v>2399</v>
      </c>
      <c r="M867" t="s">
        <v>2399</v>
      </c>
      <c r="N867" t="s">
        <v>1493</v>
      </c>
      <c r="O867" t="str">
        <f t="shared" si="13"/>
        <v>{"type": "boat","name": "","tonnage": "","owners": "","master": "","mariners_per_vessel": "","boys": "","fishermen_per_vessel": "","notes": "Fishing"}</v>
      </c>
    </row>
    <row r="868" spans="1:15" x14ac:dyDescent="0.25">
      <c r="A868">
        <v>867</v>
      </c>
      <c r="B868">
        <v>195</v>
      </c>
      <c r="C868" t="str">
        <f>VLOOKUP(B868,Places!A:E,5)</f>
        <v>Southwold</v>
      </c>
      <c r="D868" t="s">
        <v>812</v>
      </c>
      <c r="J868" t="s">
        <v>2399</v>
      </c>
      <c r="M868" t="s">
        <v>2399</v>
      </c>
      <c r="N868" t="s">
        <v>1493</v>
      </c>
      <c r="O868" t="str">
        <f t="shared" si="13"/>
        <v>{"type": "boat","name": "","tonnage": "","owners": "","master": "","mariners_per_vessel": "","boys": "","fishermen_per_vessel": "","notes": "Fishing"}</v>
      </c>
    </row>
    <row r="869" spans="1:15" x14ac:dyDescent="0.25">
      <c r="A869">
        <v>868</v>
      </c>
      <c r="B869">
        <v>195</v>
      </c>
      <c r="C869" t="str">
        <f>VLOOKUP(B869,Places!A:E,5)</f>
        <v>Southwold</v>
      </c>
      <c r="D869" t="s">
        <v>812</v>
      </c>
      <c r="J869" t="s">
        <v>2399</v>
      </c>
      <c r="M869" t="s">
        <v>2399</v>
      </c>
      <c r="N869" t="s">
        <v>1493</v>
      </c>
      <c r="O869" t="str">
        <f t="shared" si="13"/>
        <v>{"type": "boat","name": "","tonnage": "","owners": "","master": "","mariners_per_vessel": "","boys": "","fishermen_per_vessel": "","notes": "Fishing"}</v>
      </c>
    </row>
    <row r="870" spans="1:15" x14ac:dyDescent="0.25">
      <c r="A870">
        <v>869</v>
      </c>
      <c r="B870">
        <v>195</v>
      </c>
      <c r="C870" t="str">
        <f>VLOOKUP(B870,Places!A:E,5)</f>
        <v>Southwold</v>
      </c>
      <c r="D870" t="s">
        <v>812</v>
      </c>
      <c r="J870" t="s">
        <v>2399</v>
      </c>
      <c r="M870" t="s">
        <v>2399</v>
      </c>
      <c r="N870" t="s">
        <v>1493</v>
      </c>
      <c r="O870" t="str">
        <f t="shared" si="13"/>
        <v>{"type": "boat","name": "","tonnage": "","owners": "","master": "","mariners_per_vessel": "","boys": "","fishermen_per_vessel": "","notes": "Fishing"}</v>
      </c>
    </row>
    <row r="871" spans="1:15" x14ac:dyDescent="0.25">
      <c r="A871">
        <v>870</v>
      </c>
      <c r="B871">
        <v>195</v>
      </c>
      <c r="C871" t="str">
        <f>VLOOKUP(B871,Places!A:E,5)</f>
        <v>Southwold</v>
      </c>
      <c r="D871" t="s">
        <v>812</v>
      </c>
      <c r="J871" t="s">
        <v>2399</v>
      </c>
      <c r="M871" t="s">
        <v>2399</v>
      </c>
      <c r="N871" t="s">
        <v>1493</v>
      </c>
      <c r="O871" t="str">
        <f t="shared" si="13"/>
        <v>{"type": "boat","name": "","tonnage": "","owners": "","master": "","mariners_per_vessel": "","boys": "","fishermen_per_vessel": "","notes": "Fishing"}</v>
      </c>
    </row>
    <row r="872" spans="1:15" x14ac:dyDescent="0.25">
      <c r="A872">
        <v>871</v>
      </c>
      <c r="B872">
        <v>195</v>
      </c>
      <c r="C872" t="str">
        <f>VLOOKUP(B872,Places!A:E,5)</f>
        <v>Southwold</v>
      </c>
      <c r="D872" t="s">
        <v>812</v>
      </c>
      <c r="J872" t="s">
        <v>2399</v>
      </c>
      <c r="M872" t="s">
        <v>2399</v>
      </c>
      <c r="N872" t="s">
        <v>1493</v>
      </c>
      <c r="O872" t="str">
        <f t="shared" si="13"/>
        <v>{"type": "boat","name": "","tonnage": "","owners": "","master": "","mariners_per_vessel": "","boys": "","fishermen_per_vessel": "","notes": "Fishing"}</v>
      </c>
    </row>
    <row r="873" spans="1:15" x14ac:dyDescent="0.25">
      <c r="A873">
        <v>872</v>
      </c>
      <c r="B873">
        <v>195</v>
      </c>
      <c r="C873" t="str">
        <f>VLOOKUP(B873,Places!A:E,5)</f>
        <v>Southwold</v>
      </c>
      <c r="D873" t="s">
        <v>812</v>
      </c>
      <c r="J873" t="s">
        <v>2399</v>
      </c>
      <c r="M873" t="s">
        <v>2399</v>
      </c>
      <c r="N873" t="s">
        <v>1493</v>
      </c>
      <c r="O873" t="str">
        <f t="shared" si="13"/>
        <v>{"type": "boat","name": "","tonnage": "","owners": "","master": "","mariners_per_vessel": "","boys": "","fishermen_per_vessel": "","notes": "Fishing"}</v>
      </c>
    </row>
    <row r="874" spans="1:15" x14ac:dyDescent="0.25">
      <c r="A874">
        <v>873</v>
      </c>
      <c r="B874">
        <v>195</v>
      </c>
      <c r="C874" t="str">
        <f>VLOOKUP(B874,Places!A:E,5)</f>
        <v>Southwold</v>
      </c>
      <c r="D874" t="s">
        <v>812</v>
      </c>
      <c r="J874" t="s">
        <v>2399</v>
      </c>
      <c r="M874" t="s">
        <v>2399</v>
      </c>
      <c r="N874" t="s">
        <v>1493</v>
      </c>
      <c r="O874" t="str">
        <f t="shared" si="13"/>
        <v>{"type": "boat","name": "","tonnage": "","owners": "","master": "","mariners_per_vessel": "","boys": "","fishermen_per_vessel": "","notes": "Fishing"}</v>
      </c>
    </row>
    <row r="875" spans="1:15" x14ac:dyDescent="0.25">
      <c r="A875">
        <v>874</v>
      </c>
      <c r="B875">
        <v>195</v>
      </c>
      <c r="C875" t="str">
        <f>VLOOKUP(B875,Places!A:E,5)</f>
        <v>Southwold</v>
      </c>
      <c r="D875" t="s">
        <v>812</v>
      </c>
      <c r="J875" t="s">
        <v>2399</v>
      </c>
      <c r="M875" t="s">
        <v>2399</v>
      </c>
      <c r="N875" t="s">
        <v>1493</v>
      </c>
      <c r="O875" t="str">
        <f t="shared" si="13"/>
        <v>{"type": "boat","name": "","tonnage": "","owners": "","master": "","mariners_per_vessel": "","boys": "","fishermen_per_vessel": "","notes": "Fishing"}</v>
      </c>
    </row>
    <row r="876" spans="1:15" x14ac:dyDescent="0.25">
      <c r="A876">
        <v>875</v>
      </c>
      <c r="B876">
        <v>195</v>
      </c>
      <c r="C876" t="str">
        <f>VLOOKUP(B876,Places!A:E,5)</f>
        <v>Southwold</v>
      </c>
      <c r="D876" t="s">
        <v>812</v>
      </c>
      <c r="J876" t="s">
        <v>2399</v>
      </c>
      <c r="M876" t="s">
        <v>2399</v>
      </c>
      <c r="N876" t="s">
        <v>1493</v>
      </c>
      <c r="O876" t="str">
        <f t="shared" si="13"/>
        <v>{"type": "boat","name": "","tonnage": "","owners": "","master": "","mariners_per_vessel": "","boys": "","fishermen_per_vessel": "","notes": "Fishing"}</v>
      </c>
    </row>
    <row r="877" spans="1:15" x14ac:dyDescent="0.25">
      <c r="A877">
        <v>876</v>
      </c>
      <c r="B877">
        <v>195</v>
      </c>
      <c r="C877" t="str">
        <f>VLOOKUP(B877,Places!A:E,5)</f>
        <v>Southwold</v>
      </c>
      <c r="D877" t="s">
        <v>812</v>
      </c>
      <c r="J877" t="s">
        <v>2399</v>
      </c>
      <c r="M877" t="s">
        <v>2399</v>
      </c>
      <c r="N877" t="s">
        <v>1493</v>
      </c>
      <c r="O877" t="str">
        <f t="shared" si="13"/>
        <v>{"type": "boat","name": "","tonnage": "","owners": "","master": "","mariners_per_vessel": "","boys": "","fishermen_per_vessel": "","notes": "Fishing"}</v>
      </c>
    </row>
    <row r="878" spans="1:15" x14ac:dyDescent="0.25">
      <c r="A878">
        <v>877</v>
      </c>
      <c r="B878">
        <v>195</v>
      </c>
      <c r="C878" t="str">
        <f>VLOOKUP(B878,Places!A:E,5)</f>
        <v>Southwold</v>
      </c>
      <c r="D878" t="s">
        <v>812</v>
      </c>
      <c r="J878" t="s">
        <v>2399</v>
      </c>
      <c r="M878" t="s">
        <v>2399</v>
      </c>
      <c r="N878" t="s">
        <v>1493</v>
      </c>
      <c r="O878" t="str">
        <f t="shared" si="13"/>
        <v>{"type": "boat","name": "","tonnage": "","owners": "","master": "","mariners_per_vessel": "","boys": "","fishermen_per_vessel": "","notes": "Fishing"}</v>
      </c>
    </row>
    <row r="879" spans="1:15" x14ac:dyDescent="0.25">
      <c r="A879">
        <v>878</v>
      </c>
      <c r="B879">
        <v>195</v>
      </c>
      <c r="C879" t="str">
        <f>VLOOKUP(B879,Places!A:E,5)</f>
        <v>Southwold</v>
      </c>
      <c r="D879" t="s">
        <v>812</v>
      </c>
      <c r="J879" t="s">
        <v>2399</v>
      </c>
      <c r="M879" t="s">
        <v>2399</v>
      </c>
      <c r="N879" t="s">
        <v>1493</v>
      </c>
      <c r="O879" t="str">
        <f t="shared" si="13"/>
        <v>{"type": "boat","name": "","tonnage": "","owners": "","master": "","mariners_per_vessel": "","boys": "","fishermen_per_vessel": "","notes": "Fishing"}</v>
      </c>
    </row>
    <row r="880" spans="1:15" x14ac:dyDescent="0.25">
      <c r="A880">
        <v>879</v>
      </c>
      <c r="B880">
        <v>195</v>
      </c>
      <c r="C880" t="str">
        <f>VLOOKUP(B880,Places!A:E,5)</f>
        <v>Southwold</v>
      </c>
      <c r="D880" t="s">
        <v>812</v>
      </c>
      <c r="J880" t="s">
        <v>2399</v>
      </c>
      <c r="M880" t="s">
        <v>2399</v>
      </c>
      <c r="N880" t="s">
        <v>1493</v>
      </c>
      <c r="O880" t="str">
        <f t="shared" si="13"/>
        <v>{"type": "boat","name": "","tonnage": "","owners": "","master": "","mariners_per_vessel": "","boys": "","fishermen_per_vessel": "","notes": "Fishing"}</v>
      </c>
    </row>
    <row r="881" spans="1:15" x14ac:dyDescent="0.25">
      <c r="A881">
        <v>880</v>
      </c>
      <c r="B881">
        <v>195</v>
      </c>
      <c r="C881" t="str">
        <f>VLOOKUP(B881,Places!A:E,5)</f>
        <v>Southwold</v>
      </c>
      <c r="D881" t="s">
        <v>812</v>
      </c>
      <c r="J881" t="s">
        <v>2399</v>
      </c>
      <c r="M881" t="s">
        <v>2399</v>
      </c>
      <c r="N881" t="s">
        <v>1493</v>
      </c>
      <c r="O881" t="str">
        <f t="shared" si="13"/>
        <v>{"type": "boat","name": "","tonnage": "","owners": "","master": "","mariners_per_vessel": "","boys": "","fishermen_per_vessel": "","notes": "Fishing"}</v>
      </c>
    </row>
    <row r="882" spans="1:15" x14ac:dyDescent="0.25">
      <c r="A882">
        <v>881</v>
      </c>
      <c r="B882">
        <v>195</v>
      </c>
      <c r="C882" t="str">
        <f>VLOOKUP(B882,Places!A:E,5)</f>
        <v>Southwold</v>
      </c>
      <c r="D882" t="s">
        <v>812</v>
      </c>
      <c r="J882" t="s">
        <v>2399</v>
      </c>
      <c r="M882" t="s">
        <v>2399</v>
      </c>
      <c r="N882" t="s">
        <v>1493</v>
      </c>
      <c r="O882" t="str">
        <f t="shared" si="13"/>
        <v>{"type": "boat","name": "","tonnage": "","owners": "","master": "","mariners_per_vessel": "","boys": "","fishermen_per_vessel": "","notes": "Fishing"}</v>
      </c>
    </row>
    <row r="883" spans="1:15" x14ac:dyDescent="0.25">
      <c r="A883">
        <v>882</v>
      </c>
      <c r="B883">
        <v>195</v>
      </c>
      <c r="C883" t="str">
        <f>VLOOKUP(B883,Places!A:E,5)</f>
        <v>Southwold</v>
      </c>
      <c r="D883" t="s">
        <v>812</v>
      </c>
      <c r="J883" t="s">
        <v>2399</v>
      </c>
      <c r="M883" t="s">
        <v>2399</v>
      </c>
      <c r="N883" t="s">
        <v>1493</v>
      </c>
      <c r="O883" t="str">
        <f t="shared" si="13"/>
        <v>{"type": "boat","name": "","tonnage": "","owners": "","master": "","mariners_per_vessel": "","boys": "","fishermen_per_vessel": "","notes": "Fishing"}</v>
      </c>
    </row>
    <row r="884" spans="1:15" x14ac:dyDescent="0.25">
      <c r="A884">
        <v>883</v>
      </c>
      <c r="B884">
        <v>195</v>
      </c>
      <c r="C884" t="str">
        <f>VLOOKUP(B884,Places!A:E,5)</f>
        <v>Southwold</v>
      </c>
      <c r="D884" t="s">
        <v>812</v>
      </c>
      <c r="J884" t="s">
        <v>2399</v>
      </c>
      <c r="M884" t="s">
        <v>2399</v>
      </c>
      <c r="N884" t="s">
        <v>1493</v>
      </c>
      <c r="O884" t="str">
        <f t="shared" si="13"/>
        <v>{"type": "boat","name": "","tonnage": "","owners": "","master": "","mariners_per_vessel": "","boys": "","fishermen_per_vessel": "","notes": "Fishing"}</v>
      </c>
    </row>
    <row r="885" spans="1:15" x14ac:dyDescent="0.25">
      <c r="A885">
        <v>884</v>
      </c>
      <c r="B885">
        <v>195</v>
      </c>
      <c r="C885" t="str">
        <f>VLOOKUP(B885,Places!A:E,5)</f>
        <v>Southwold</v>
      </c>
      <c r="D885" t="s">
        <v>812</v>
      </c>
      <c r="J885" t="s">
        <v>2399</v>
      </c>
      <c r="M885" t="s">
        <v>2399</v>
      </c>
      <c r="N885" t="s">
        <v>1493</v>
      </c>
      <c r="O885" t="str">
        <f t="shared" si="13"/>
        <v>{"type": "boat","name": "","tonnage": "","owners": "","master": "","mariners_per_vessel": "","boys": "","fishermen_per_vessel": "","notes": "Fishing"}</v>
      </c>
    </row>
    <row r="886" spans="1:15" x14ac:dyDescent="0.25">
      <c r="A886">
        <v>885</v>
      </c>
      <c r="B886">
        <v>195</v>
      </c>
      <c r="C886" t="str">
        <f>VLOOKUP(B886,Places!A:E,5)</f>
        <v>Southwold</v>
      </c>
      <c r="D886" t="s">
        <v>812</v>
      </c>
      <c r="J886" t="s">
        <v>2399</v>
      </c>
      <c r="M886" t="s">
        <v>2399</v>
      </c>
      <c r="N886" t="s">
        <v>1493</v>
      </c>
      <c r="O886" t="str">
        <f t="shared" si="13"/>
        <v>{"type": "boat","name": "","tonnage": "","owners": "","master": "","mariners_per_vessel": "","boys": "","fishermen_per_vessel": "","notes": "Fishing"}</v>
      </c>
    </row>
    <row r="887" spans="1:15" x14ac:dyDescent="0.25">
      <c r="A887">
        <v>886</v>
      </c>
      <c r="B887">
        <v>195</v>
      </c>
      <c r="C887" t="str">
        <f>VLOOKUP(B887,Places!A:E,5)</f>
        <v>Southwold</v>
      </c>
      <c r="D887" t="s">
        <v>812</v>
      </c>
      <c r="J887" t="s">
        <v>2399</v>
      </c>
      <c r="M887" t="s">
        <v>2399</v>
      </c>
      <c r="N887" t="s">
        <v>1493</v>
      </c>
      <c r="O887" t="str">
        <f t="shared" si="13"/>
        <v>{"type": "boat","name": "","tonnage": "","owners": "","master": "","mariners_per_vessel": "","boys": "","fishermen_per_vessel": "","notes": "Fishing"}</v>
      </c>
    </row>
    <row r="888" spans="1:15" x14ac:dyDescent="0.25">
      <c r="A888">
        <v>887</v>
      </c>
      <c r="B888">
        <v>195</v>
      </c>
      <c r="C888" t="str">
        <f>VLOOKUP(B888,Places!A:E,5)</f>
        <v>Southwold</v>
      </c>
      <c r="D888" t="s">
        <v>812</v>
      </c>
      <c r="J888" t="s">
        <v>2399</v>
      </c>
      <c r="M888" t="s">
        <v>2399</v>
      </c>
      <c r="N888" t="s">
        <v>1493</v>
      </c>
      <c r="O888" t="str">
        <f t="shared" si="13"/>
        <v>{"type": "boat","name": "","tonnage": "","owners": "","master": "","mariners_per_vessel": "","boys": "","fishermen_per_vessel": "","notes": "Fishing"}</v>
      </c>
    </row>
    <row r="889" spans="1:15" x14ac:dyDescent="0.25">
      <c r="A889">
        <v>888</v>
      </c>
      <c r="B889">
        <v>195</v>
      </c>
      <c r="C889" t="str">
        <f>VLOOKUP(B889,Places!A:E,5)</f>
        <v>Southwold</v>
      </c>
      <c r="D889" t="s">
        <v>812</v>
      </c>
      <c r="J889" t="s">
        <v>2399</v>
      </c>
      <c r="M889" t="s">
        <v>2399</v>
      </c>
      <c r="N889" t="s">
        <v>1493</v>
      </c>
      <c r="O889" t="str">
        <f t="shared" si="13"/>
        <v>{"type": "boat","name": "","tonnage": "","owners": "","master": "","mariners_per_vessel": "","boys": "","fishermen_per_vessel": "","notes": "Fishing"}</v>
      </c>
    </row>
    <row r="890" spans="1:15" x14ac:dyDescent="0.25">
      <c r="A890">
        <v>889</v>
      </c>
      <c r="B890">
        <v>195</v>
      </c>
      <c r="C890" t="str">
        <f>VLOOKUP(B890,Places!A:E,5)</f>
        <v>Southwold</v>
      </c>
      <c r="D890" t="s">
        <v>812</v>
      </c>
      <c r="J890" t="s">
        <v>2399</v>
      </c>
      <c r="M890" t="s">
        <v>2399</v>
      </c>
      <c r="N890" t="s">
        <v>1493</v>
      </c>
      <c r="O890" t="str">
        <f t="shared" si="13"/>
        <v>{"type": "boat","name": "","tonnage": "","owners": "","master": "","mariners_per_vessel": "","boys": "","fishermen_per_vessel": "","notes": "Fishing"}</v>
      </c>
    </row>
    <row r="891" spans="1:15" x14ac:dyDescent="0.25">
      <c r="A891">
        <v>890</v>
      </c>
      <c r="B891">
        <v>195</v>
      </c>
      <c r="C891" t="str">
        <f>VLOOKUP(B891,Places!A:E,5)</f>
        <v>Southwold</v>
      </c>
      <c r="D891" t="s">
        <v>812</v>
      </c>
      <c r="J891" t="s">
        <v>2399</v>
      </c>
      <c r="M891" t="s">
        <v>2399</v>
      </c>
      <c r="N891" t="s">
        <v>1493</v>
      </c>
      <c r="O891" t="str">
        <f t="shared" si="13"/>
        <v>{"type": "boat","name": "","tonnage": "","owners": "","master": "","mariners_per_vessel": "","boys": "","fishermen_per_vessel": "","notes": "Fishing"}</v>
      </c>
    </row>
    <row r="892" spans="1:15" x14ac:dyDescent="0.25">
      <c r="A892">
        <v>891</v>
      </c>
      <c r="B892">
        <v>195</v>
      </c>
      <c r="C892" t="str">
        <f>VLOOKUP(B892,Places!A:E,5)</f>
        <v>Southwold</v>
      </c>
      <c r="D892" t="s">
        <v>812</v>
      </c>
      <c r="J892" t="s">
        <v>2399</v>
      </c>
      <c r="M892" t="s">
        <v>2399</v>
      </c>
      <c r="N892" t="s">
        <v>1493</v>
      </c>
      <c r="O892" t="str">
        <f t="shared" si="13"/>
        <v>{"type": "boat","name": "","tonnage": "","owners": "","master": "","mariners_per_vessel": "","boys": "","fishermen_per_vessel": "","notes": "Fishing"}</v>
      </c>
    </row>
    <row r="893" spans="1:15" x14ac:dyDescent="0.25">
      <c r="A893">
        <v>892</v>
      </c>
      <c r="B893">
        <v>195</v>
      </c>
      <c r="C893" t="str">
        <f>VLOOKUP(B893,Places!A:E,5)</f>
        <v>Southwold</v>
      </c>
      <c r="D893" t="s">
        <v>812</v>
      </c>
      <c r="J893" t="s">
        <v>2399</v>
      </c>
      <c r="M893" t="s">
        <v>2399</v>
      </c>
      <c r="N893" t="s">
        <v>1493</v>
      </c>
      <c r="O893" t="str">
        <f t="shared" si="13"/>
        <v>{"type": "boat","name": "","tonnage": "","owners": "","master": "","mariners_per_vessel": "","boys": "","fishermen_per_vessel": "","notes": "Fishing"}</v>
      </c>
    </row>
    <row r="894" spans="1:15" x14ac:dyDescent="0.25">
      <c r="A894">
        <v>893</v>
      </c>
      <c r="B894">
        <v>195</v>
      </c>
      <c r="C894" t="str">
        <f>VLOOKUP(B894,Places!A:E,5)</f>
        <v>Southwold</v>
      </c>
      <c r="D894" t="s">
        <v>812</v>
      </c>
      <c r="J894" t="s">
        <v>2399</v>
      </c>
      <c r="M894" t="s">
        <v>2399</v>
      </c>
      <c r="N894" t="s">
        <v>1493</v>
      </c>
      <c r="O894" t="str">
        <f t="shared" si="13"/>
        <v>{"type": "boat","name": "","tonnage": "","owners": "","master": "","mariners_per_vessel": "","boys": "","fishermen_per_vessel": "","notes": "Fishing"}</v>
      </c>
    </row>
    <row r="895" spans="1:15" x14ac:dyDescent="0.25">
      <c r="A895">
        <v>894</v>
      </c>
      <c r="B895">
        <v>195</v>
      </c>
      <c r="C895" t="str">
        <f>VLOOKUP(B895,Places!A:E,5)</f>
        <v>Southwold</v>
      </c>
      <c r="D895" t="s">
        <v>812</v>
      </c>
      <c r="J895" t="s">
        <v>2399</v>
      </c>
      <c r="M895" t="s">
        <v>2399</v>
      </c>
      <c r="N895" t="s">
        <v>1493</v>
      </c>
      <c r="O895" t="str">
        <f t="shared" si="13"/>
        <v>{"type": "boat","name": "","tonnage": "","owners": "","master": "","mariners_per_vessel": "","boys": "","fishermen_per_vessel": "","notes": "Fishing"}</v>
      </c>
    </row>
    <row r="896" spans="1:15" x14ac:dyDescent="0.25">
      <c r="A896">
        <v>895</v>
      </c>
      <c r="B896">
        <v>195</v>
      </c>
      <c r="C896" t="str">
        <f>VLOOKUP(B896,Places!A:E,5)</f>
        <v>Southwold</v>
      </c>
      <c r="D896" t="s">
        <v>812</v>
      </c>
      <c r="J896" t="s">
        <v>2399</v>
      </c>
      <c r="M896" t="s">
        <v>2399</v>
      </c>
      <c r="N896" t="s">
        <v>1493</v>
      </c>
      <c r="O896" t="str">
        <f t="shared" si="13"/>
        <v>{"type": "boat","name": "","tonnage": "","owners": "","master": "","mariners_per_vessel": "","boys": "","fishermen_per_vessel": "","notes": "Fishing"}</v>
      </c>
    </row>
    <row r="897" spans="1:15" x14ac:dyDescent="0.25">
      <c r="A897">
        <v>896</v>
      </c>
      <c r="B897">
        <v>195</v>
      </c>
      <c r="C897" t="str">
        <f>VLOOKUP(B897,Places!A:E,5)</f>
        <v>Southwold</v>
      </c>
      <c r="D897" t="s">
        <v>812</v>
      </c>
      <c r="J897" t="s">
        <v>2399</v>
      </c>
      <c r="M897" t="s">
        <v>2399</v>
      </c>
      <c r="N897" t="s">
        <v>1493</v>
      </c>
      <c r="O897" t="str">
        <f t="shared" si="13"/>
        <v>{"type": "boat","name": "","tonnage": "","owners": "","master": "","mariners_per_vessel": "","boys": "","fishermen_per_vessel": "","notes": "Fishing"}</v>
      </c>
    </row>
    <row r="898" spans="1:15" x14ac:dyDescent="0.25">
      <c r="A898">
        <v>897</v>
      </c>
      <c r="B898">
        <v>195</v>
      </c>
      <c r="C898" t="str">
        <f>VLOOKUP(B898,Places!A:E,5)</f>
        <v>Southwold</v>
      </c>
      <c r="D898" t="s">
        <v>812</v>
      </c>
      <c r="J898" t="s">
        <v>2399</v>
      </c>
      <c r="M898" t="s">
        <v>2399</v>
      </c>
      <c r="N898" t="s">
        <v>1493</v>
      </c>
      <c r="O898" t="str">
        <f t="shared" si="13"/>
        <v>{"type": "boat","name": "","tonnage": "","owners": "","master": "","mariners_per_vessel": "","boys": "","fishermen_per_vessel": "","notes": "Fishing"}</v>
      </c>
    </row>
    <row r="899" spans="1:15" x14ac:dyDescent="0.25">
      <c r="A899">
        <v>898</v>
      </c>
      <c r="B899">
        <v>195</v>
      </c>
      <c r="C899" t="str">
        <f>VLOOKUP(B899,Places!A:E,5)</f>
        <v>Southwold</v>
      </c>
      <c r="D899" t="s">
        <v>812</v>
      </c>
      <c r="J899" t="s">
        <v>2399</v>
      </c>
      <c r="M899" t="s">
        <v>2399</v>
      </c>
      <c r="N899" t="s">
        <v>1493</v>
      </c>
      <c r="O899" t="str">
        <f t="shared" ref="O899:O962" si="14">_xlfn.CONCAT("{",_xlfn.CONCAT("""type"": """,D899,""","),_xlfn.CONCAT("""name"": """,E899,""","),_xlfn.CONCAT("""tonnage"": """,F899,""","),_xlfn.CONCAT("""owners"": """,G899,""","),_xlfn.CONCAT("""master"": """,H899,""","),_xlfn.CONCAT("""mariners_per_vessel"": """,J899,""","),_xlfn.CONCAT("""boys"": """,K899,""","),_xlfn.CONCAT("""fishermen_per_vessel"": """,M899,""","),_xlfn.CONCAT("""notes"": """,N899,""""),"}")</f>
        <v>{"type": "boat","name": "","tonnage": "","owners": "","master": "","mariners_per_vessel": "","boys": "","fishermen_per_vessel": "","notes": "Fishing"}</v>
      </c>
    </row>
    <row r="900" spans="1:15" x14ac:dyDescent="0.25">
      <c r="A900">
        <v>899</v>
      </c>
      <c r="B900">
        <v>195</v>
      </c>
      <c r="C900" t="str">
        <f>VLOOKUP(B900,Places!A:E,5)</f>
        <v>Southwold</v>
      </c>
      <c r="D900" t="s">
        <v>812</v>
      </c>
      <c r="J900" t="s">
        <v>2399</v>
      </c>
      <c r="M900" t="s">
        <v>2399</v>
      </c>
      <c r="N900" t="s">
        <v>1493</v>
      </c>
      <c r="O900" t="str">
        <f t="shared" si="14"/>
        <v>{"type": "boat","name": "","tonnage": "","owners": "","master": "","mariners_per_vessel": "","boys": "","fishermen_per_vessel": "","notes": "Fishing"}</v>
      </c>
    </row>
    <row r="901" spans="1:15" x14ac:dyDescent="0.25">
      <c r="A901">
        <v>900</v>
      </c>
      <c r="B901">
        <v>195</v>
      </c>
      <c r="C901" t="str">
        <f>VLOOKUP(B901,Places!A:E,5)</f>
        <v>Southwold</v>
      </c>
      <c r="D901" t="s">
        <v>812</v>
      </c>
      <c r="J901" t="s">
        <v>2399</v>
      </c>
      <c r="M901" t="s">
        <v>2399</v>
      </c>
      <c r="N901" t="s">
        <v>1493</v>
      </c>
      <c r="O901" t="str">
        <f t="shared" si="14"/>
        <v>{"type": "boat","name": "","tonnage": "","owners": "","master": "","mariners_per_vessel": "","boys": "","fishermen_per_vessel": "","notes": "Fishing"}</v>
      </c>
    </row>
    <row r="902" spans="1:15" x14ac:dyDescent="0.25">
      <c r="A902">
        <v>901</v>
      </c>
      <c r="B902">
        <v>195</v>
      </c>
      <c r="C902" t="str">
        <f>VLOOKUP(B902,Places!A:E,5)</f>
        <v>Southwold</v>
      </c>
      <c r="D902" t="s">
        <v>812</v>
      </c>
      <c r="J902" t="s">
        <v>2399</v>
      </c>
      <c r="M902" t="s">
        <v>2399</v>
      </c>
      <c r="N902" t="s">
        <v>1493</v>
      </c>
      <c r="O902" t="str">
        <f t="shared" si="14"/>
        <v>{"type": "boat","name": "","tonnage": "","owners": "","master": "","mariners_per_vessel": "","boys": "","fishermen_per_vessel": "","notes": "Fishing"}</v>
      </c>
    </row>
    <row r="903" spans="1:15" x14ac:dyDescent="0.25">
      <c r="A903">
        <v>902</v>
      </c>
      <c r="B903">
        <v>195</v>
      </c>
      <c r="C903" t="str">
        <f>VLOOKUP(B903,Places!A:E,5)</f>
        <v>Southwold</v>
      </c>
      <c r="D903" t="s">
        <v>812</v>
      </c>
      <c r="J903" t="s">
        <v>2399</v>
      </c>
      <c r="M903" t="s">
        <v>2399</v>
      </c>
      <c r="N903" t="s">
        <v>1493</v>
      </c>
      <c r="O903" t="str">
        <f t="shared" si="14"/>
        <v>{"type": "boat","name": "","tonnage": "","owners": "","master": "","mariners_per_vessel": "","boys": "","fishermen_per_vessel": "","notes": "Fishing"}</v>
      </c>
    </row>
    <row r="904" spans="1:15" x14ac:dyDescent="0.25">
      <c r="A904">
        <v>903</v>
      </c>
      <c r="B904">
        <v>195</v>
      </c>
      <c r="C904" t="str">
        <f>VLOOKUP(B904,Places!A:E,5)</f>
        <v>Southwold</v>
      </c>
      <c r="D904" t="s">
        <v>812</v>
      </c>
      <c r="J904" t="s">
        <v>2399</v>
      </c>
      <c r="M904" t="s">
        <v>2399</v>
      </c>
      <c r="N904" t="s">
        <v>1493</v>
      </c>
      <c r="O904" t="str">
        <f t="shared" si="14"/>
        <v>{"type": "boat","name": "","tonnage": "","owners": "","master": "","mariners_per_vessel": "","boys": "","fishermen_per_vessel": "","notes": "Fishing"}</v>
      </c>
    </row>
    <row r="905" spans="1:15" x14ac:dyDescent="0.25">
      <c r="A905">
        <v>904</v>
      </c>
      <c r="B905">
        <v>195</v>
      </c>
      <c r="C905" t="str">
        <f>VLOOKUP(B905,Places!A:E,5)</f>
        <v>Southwold</v>
      </c>
      <c r="D905" t="s">
        <v>812</v>
      </c>
      <c r="J905" t="s">
        <v>2399</v>
      </c>
      <c r="M905" t="s">
        <v>2399</v>
      </c>
      <c r="N905" t="s">
        <v>1493</v>
      </c>
      <c r="O905" t="str">
        <f t="shared" si="14"/>
        <v>{"type": "boat","name": "","tonnage": "","owners": "","master": "","mariners_per_vessel": "","boys": "","fishermen_per_vessel": "","notes": "Fishing"}</v>
      </c>
    </row>
    <row r="906" spans="1:15" x14ac:dyDescent="0.25">
      <c r="A906">
        <v>905</v>
      </c>
      <c r="B906">
        <v>195</v>
      </c>
      <c r="C906" t="str">
        <f>VLOOKUP(B906,Places!A:E,5)</f>
        <v>Southwold</v>
      </c>
      <c r="D906" t="s">
        <v>812</v>
      </c>
      <c r="J906" t="s">
        <v>2399</v>
      </c>
      <c r="M906" t="s">
        <v>2399</v>
      </c>
      <c r="N906" t="s">
        <v>1493</v>
      </c>
      <c r="O906" t="str">
        <f t="shared" si="14"/>
        <v>{"type": "boat","name": "","tonnage": "","owners": "","master": "","mariners_per_vessel": "","boys": "","fishermen_per_vessel": "","notes": "Fishing"}</v>
      </c>
    </row>
    <row r="907" spans="1:15" x14ac:dyDescent="0.25">
      <c r="A907">
        <v>906</v>
      </c>
      <c r="B907">
        <v>195</v>
      </c>
      <c r="C907" t="str">
        <f>VLOOKUP(B907,Places!A:E,5)</f>
        <v>Southwold</v>
      </c>
      <c r="D907" t="s">
        <v>812</v>
      </c>
      <c r="J907" t="s">
        <v>2399</v>
      </c>
      <c r="M907" t="s">
        <v>2399</v>
      </c>
      <c r="N907" t="s">
        <v>1493</v>
      </c>
      <c r="O907" t="str">
        <f t="shared" si="14"/>
        <v>{"type": "boat","name": "","tonnage": "","owners": "","master": "","mariners_per_vessel": "","boys": "","fishermen_per_vessel": "","notes": "Fishing"}</v>
      </c>
    </row>
    <row r="908" spans="1:15" x14ac:dyDescent="0.25">
      <c r="A908">
        <v>907</v>
      </c>
      <c r="B908">
        <v>195</v>
      </c>
      <c r="C908" t="str">
        <f>VLOOKUP(B908,Places!A:E,5)</f>
        <v>Southwold</v>
      </c>
      <c r="D908" t="s">
        <v>812</v>
      </c>
      <c r="J908" t="s">
        <v>2399</v>
      </c>
      <c r="M908" t="s">
        <v>2399</v>
      </c>
      <c r="N908" t="s">
        <v>1493</v>
      </c>
      <c r="O908" t="str">
        <f t="shared" si="14"/>
        <v>{"type": "boat","name": "","tonnage": "","owners": "","master": "","mariners_per_vessel": "","boys": "","fishermen_per_vessel": "","notes": "Fishing"}</v>
      </c>
    </row>
    <row r="909" spans="1:15" x14ac:dyDescent="0.25">
      <c r="A909">
        <v>908</v>
      </c>
      <c r="B909">
        <v>195</v>
      </c>
      <c r="C909" t="str">
        <f>VLOOKUP(B909,Places!A:E,5)</f>
        <v>Southwold</v>
      </c>
      <c r="D909" t="s">
        <v>812</v>
      </c>
      <c r="J909" t="s">
        <v>2399</v>
      </c>
      <c r="M909" t="s">
        <v>2399</v>
      </c>
      <c r="N909" t="s">
        <v>1493</v>
      </c>
      <c r="O909" t="str">
        <f t="shared" si="14"/>
        <v>{"type": "boat","name": "","tonnage": "","owners": "","master": "","mariners_per_vessel": "","boys": "","fishermen_per_vessel": "","notes": "Fishing"}</v>
      </c>
    </row>
    <row r="910" spans="1:15" x14ac:dyDescent="0.25">
      <c r="A910">
        <v>909</v>
      </c>
      <c r="B910">
        <v>195</v>
      </c>
      <c r="C910" t="str">
        <f>VLOOKUP(B910,Places!A:E,5)</f>
        <v>Southwold</v>
      </c>
      <c r="D910" t="s">
        <v>812</v>
      </c>
      <c r="J910" t="s">
        <v>2399</v>
      </c>
      <c r="M910" t="s">
        <v>2399</v>
      </c>
      <c r="N910" t="s">
        <v>1493</v>
      </c>
      <c r="O910" t="str">
        <f t="shared" si="14"/>
        <v>{"type": "boat","name": "","tonnage": "","owners": "","master": "","mariners_per_vessel": "","boys": "","fishermen_per_vessel": "","notes": "Fishing"}</v>
      </c>
    </row>
    <row r="911" spans="1:15" x14ac:dyDescent="0.25">
      <c r="A911">
        <v>910</v>
      </c>
      <c r="B911">
        <v>195</v>
      </c>
      <c r="C911" t="str">
        <f>VLOOKUP(B911,Places!A:E,5)</f>
        <v>Southwold</v>
      </c>
      <c r="D911" t="s">
        <v>812</v>
      </c>
      <c r="J911" t="s">
        <v>2399</v>
      </c>
      <c r="M911" t="s">
        <v>2399</v>
      </c>
      <c r="N911" t="s">
        <v>1493</v>
      </c>
      <c r="O911" t="str">
        <f t="shared" si="14"/>
        <v>{"type": "boat","name": "","tonnage": "","owners": "","master": "","mariners_per_vessel": "","boys": "","fishermen_per_vessel": "","notes": "Fishing"}</v>
      </c>
    </row>
    <row r="912" spans="1:15" x14ac:dyDescent="0.25">
      <c r="A912">
        <v>911</v>
      </c>
      <c r="B912">
        <v>195</v>
      </c>
      <c r="C912" t="str">
        <f>VLOOKUP(B912,Places!A:E,5)</f>
        <v>Southwold</v>
      </c>
      <c r="D912" t="s">
        <v>812</v>
      </c>
      <c r="J912" t="s">
        <v>2399</v>
      </c>
      <c r="M912" t="s">
        <v>2399</v>
      </c>
      <c r="N912" t="s">
        <v>1493</v>
      </c>
      <c r="O912" t="str">
        <f t="shared" si="14"/>
        <v>{"type": "boat","name": "","tonnage": "","owners": "","master": "","mariners_per_vessel": "","boys": "","fishermen_per_vessel": "","notes": "Fishing"}</v>
      </c>
    </row>
    <row r="913" spans="1:15" x14ac:dyDescent="0.25">
      <c r="A913">
        <v>912</v>
      </c>
      <c r="B913">
        <v>195</v>
      </c>
      <c r="C913" t="str">
        <f>VLOOKUP(B913,Places!A:E,5)</f>
        <v>Southwold</v>
      </c>
      <c r="D913" t="s">
        <v>812</v>
      </c>
      <c r="J913" t="s">
        <v>2399</v>
      </c>
      <c r="M913" t="s">
        <v>2399</v>
      </c>
      <c r="N913" t="s">
        <v>1493</v>
      </c>
      <c r="O913" t="str">
        <f t="shared" si="14"/>
        <v>{"type": "boat","name": "","tonnage": "","owners": "","master": "","mariners_per_vessel": "","boys": "","fishermen_per_vessel": "","notes": "Fishing"}</v>
      </c>
    </row>
    <row r="914" spans="1:15" x14ac:dyDescent="0.25">
      <c r="A914">
        <v>913</v>
      </c>
      <c r="B914">
        <v>195</v>
      </c>
      <c r="C914" t="str">
        <f>VLOOKUP(B914,Places!A:E,5)</f>
        <v>Southwold</v>
      </c>
      <c r="D914" t="s">
        <v>812</v>
      </c>
      <c r="J914" t="s">
        <v>2399</v>
      </c>
      <c r="M914" t="s">
        <v>2399</v>
      </c>
      <c r="N914" t="s">
        <v>1493</v>
      </c>
      <c r="O914" t="str">
        <f t="shared" si="14"/>
        <v>{"type": "boat","name": "","tonnage": "","owners": "","master": "","mariners_per_vessel": "","boys": "","fishermen_per_vessel": "","notes": "Fishing"}</v>
      </c>
    </row>
    <row r="915" spans="1:15" x14ac:dyDescent="0.25">
      <c r="A915">
        <v>914</v>
      </c>
      <c r="B915">
        <v>195</v>
      </c>
      <c r="C915" t="str">
        <f>VLOOKUP(B915,Places!A:E,5)</f>
        <v>Southwold</v>
      </c>
      <c r="D915" t="s">
        <v>812</v>
      </c>
      <c r="J915" t="s">
        <v>2399</v>
      </c>
      <c r="M915" t="s">
        <v>2399</v>
      </c>
      <c r="N915" t="s">
        <v>1493</v>
      </c>
      <c r="O915" t="str">
        <f t="shared" si="14"/>
        <v>{"type": "boat","name": "","tonnage": "","owners": "","master": "","mariners_per_vessel": "","boys": "","fishermen_per_vessel": "","notes": "Fishing"}</v>
      </c>
    </row>
    <row r="916" spans="1:15" x14ac:dyDescent="0.25">
      <c r="A916">
        <v>915</v>
      </c>
      <c r="B916">
        <v>195</v>
      </c>
      <c r="C916" t="str">
        <f>VLOOKUP(B916,Places!A:E,5)</f>
        <v>Southwold</v>
      </c>
      <c r="D916" t="s">
        <v>812</v>
      </c>
      <c r="J916" t="s">
        <v>2399</v>
      </c>
      <c r="M916" t="s">
        <v>2399</v>
      </c>
      <c r="N916" t="s">
        <v>1493</v>
      </c>
      <c r="O916" t="str">
        <f t="shared" si="14"/>
        <v>{"type": "boat","name": "","tonnage": "","owners": "","master": "","mariners_per_vessel": "","boys": "","fishermen_per_vessel": "","notes": "Fishing"}</v>
      </c>
    </row>
    <row r="917" spans="1:15" x14ac:dyDescent="0.25">
      <c r="A917">
        <v>916</v>
      </c>
      <c r="B917">
        <v>195</v>
      </c>
      <c r="C917" t="str">
        <f>VLOOKUP(B917,Places!A:E,5)</f>
        <v>Southwold</v>
      </c>
      <c r="D917" t="s">
        <v>812</v>
      </c>
      <c r="J917" t="s">
        <v>2399</v>
      </c>
      <c r="M917" t="s">
        <v>2399</v>
      </c>
      <c r="N917" t="s">
        <v>1493</v>
      </c>
      <c r="O917" t="str">
        <f t="shared" si="14"/>
        <v>{"type": "boat","name": "","tonnage": "","owners": "","master": "","mariners_per_vessel": "","boys": "","fishermen_per_vessel": "","notes": "Fishing"}</v>
      </c>
    </row>
    <row r="918" spans="1:15" x14ac:dyDescent="0.25">
      <c r="A918">
        <v>917</v>
      </c>
      <c r="B918">
        <v>195</v>
      </c>
      <c r="C918" t="str">
        <f>VLOOKUP(B918,Places!A:E,5)</f>
        <v>Southwold</v>
      </c>
      <c r="D918" t="s">
        <v>812</v>
      </c>
      <c r="J918" t="s">
        <v>2399</v>
      </c>
      <c r="M918" t="s">
        <v>2399</v>
      </c>
      <c r="N918" t="s">
        <v>1493</v>
      </c>
      <c r="O918" t="str">
        <f t="shared" si="14"/>
        <v>{"type": "boat","name": "","tonnage": "","owners": "","master": "","mariners_per_vessel": "","boys": "","fishermen_per_vessel": "","notes": "Fishing"}</v>
      </c>
    </row>
    <row r="919" spans="1:15" x14ac:dyDescent="0.25">
      <c r="A919">
        <v>918</v>
      </c>
      <c r="B919">
        <v>195</v>
      </c>
      <c r="C919" t="str">
        <f>VLOOKUP(B919,Places!A:E,5)</f>
        <v>Southwold</v>
      </c>
      <c r="D919" t="s">
        <v>812</v>
      </c>
      <c r="J919" t="s">
        <v>2399</v>
      </c>
      <c r="M919" t="s">
        <v>2399</v>
      </c>
      <c r="N919" t="s">
        <v>1493</v>
      </c>
      <c r="O919" t="str">
        <f t="shared" si="14"/>
        <v>{"type": "boat","name": "","tonnage": "","owners": "","master": "","mariners_per_vessel": "","boys": "","fishermen_per_vessel": "","notes": "Fishing"}</v>
      </c>
    </row>
    <row r="920" spans="1:15" x14ac:dyDescent="0.25">
      <c r="A920">
        <v>919</v>
      </c>
      <c r="B920">
        <v>195</v>
      </c>
      <c r="C920" t="str">
        <f>VLOOKUP(B920,Places!A:E,5)</f>
        <v>Southwold</v>
      </c>
      <c r="D920" t="s">
        <v>812</v>
      </c>
      <c r="J920" t="s">
        <v>2399</v>
      </c>
      <c r="M920" t="s">
        <v>2399</v>
      </c>
      <c r="N920" t="s">
        <v>1493</v>
      </c>
      <c r="O920" t="str">
        <f t="shared" si="14"/>
        <v>{"type": "boat","name": "","tonnage": "","owners": "","master": "","mariners_per_vessel": "","boys": "","fishermen_per_vessel": "","notes": "Fishing"}</v>
      </c>
    </row>
    <row r="921" spans="1:15" x14ac:dyDescent="0.25">
      <c r="A921">
        <v>920</v>
      </c>
      <c r="B921">
        <v>195</v>
      </c>
      <c r="C921" t="str">
        <f>VLOOKUP(B921,Places!A:E,5)</f>
        <v>Southwold</v>
      </c>
      <c r="D921" t="s">
        <v>812</v>
      </c>
      <c r="J921" t="s">
        <v>2399</v>
      </c>
      <c r="M921" t="s">
        <v>2399</v>
      </c>
      <c r="N921" t="s">
        <v>1493</v>
      </c>
      <c r="O921" t="str">
        <f t="shared" si="14"/>
        <v>{"type": "boat","name": "","tonnage": "","owners": "","master": "","mariners_per_vessel": "","boys": "","fishermen_per_vessel": "","notes": "Fishing"}</v>
      </c>
    </row>
    <row r="922" spans="1:15" x14ac:dyDescent="0.25">
      <c r="A922">
        <v>921</v>
      </c>
      <c r="B922">
        <v>195</v>
      </c>
      <c r="C922" t="str">
        <f>VLOOKUP(B922,Places!A:E,5)</f>
        <v>Southwold</v>
      </c>
      <c r="D922" t="s">
        <v>812</v>
      </c>
      <c r="J922" t="s">
        <v>2399</v>
      </c>
      <c r="M922" t="s">
        <v>2399</v>
      </c>
      <c r="N922" t="s">
        <v>1493</v>
      </c>
      <c r="O922" t="str">
        <f t="shared" si="14"/>
        <v>{"type": "boat","name": "","tonnage": "","owners": "","master": "","mariners_per_vessel": "","boys": "","fishermen_per_vessel": "","notes": "Fishing"}</v>
      </c>
    </row>
    <row r="923" spans="1:15" x14ac:dyDescent="0.25">
      <c r="A923">
        <v>922</v>
      </c>
      <c r="B923">
        <v>195</v>
      </c>
      <c r="C923" t="str">
        <f>VLOOKUP(B923,Places!A:E,5)</f>
        <v>Southwold</v>
      </c>
      <c r="D923" t="s">
        <v>812</v>
      </c>
      <c r="J923" t="s">
        <v>2399</v>
      </c>
      <c r="M923" t="s">
        <v>2399</v>
      </c>
      <c r="N923" t="s">
        <v>1493</v>
      </c>
      <c r="O923" t="str">
        <f t="shared" si="14"/>
        <v>{"type": "boat","name": "","tonnage": "","owners": "","master": "","mariners_per_vessel": "","boys": "","fishermen_per_vessel": "","notes": "Fishing"}</v>
      </c>
    </row>
    <row r="924" spans="1:15" x14ac:dyDescent="0.25">
      <c r="A924">
        <v>923</v>
      </c>
      <c r="B924">
        <v>195</v>
      </c>
      <c r="C924" t="str">
        <f>VLOOKUP(B924,Places!A:E,5)</f>
        <v>Southwold</v>
      </c>
      <c r="D924" t="s">
        <v>812</v>
      </c>
      <c r="J924" t="s">
        <v>2399</v>
      </c>
      <c r="M924" t="s">
        <v>2399</v>
      </c>
      <c r="N924" t="s">
        <v>1493</v>
      </c>
      <c r="O924" t="str">
        <f t="shared" si="14"/>
        <v>{"type": "boat","name": "","tonnage": "","owners": "","master": "","mariners_per_vessel": "","boys": "","fishermen_per_vessel": "","notes": "Fishing"}</v>
      </c>
    </row>
    <row r="925" spans="1:15" x14ac:dyDescent="0.25">
      <c r="A925">
        <v>924</v>
      </c>
      <c r="B925">
        <v>195</v>
      </c>
      <c r="C925" t="str">
        <f>VLOOKUP(B925,Places!A:E,5)</f>
        <v>Southwold</v>
      </c>
      <c r="D925" t="s">
        <v>812</v>
      </c>
      <c r="J925" t="s">
        <v>2399</v>
      </c>
      <c r="M925" t="s">
        <v>2399</v>
      </c>
      <c r="N925" t="s">
        <v>1493</v>
      </c>
      <c r="O925" t="str">
        <f t="shared" si="14"/>
        <v>{"type": "boat","name": "","tonnage": "","owners": "","master": "","mariners_per_vessel": "","boys": "","fishermen_per_vessel": "","notes": "Fishing"}</v>
      </c>
    </row>
    <row r="926" spans="1:15" x14ac:dyDescent="0.25">
      <c r="A926">
        <v>925</v>
      </c>
      <c r="B926">
        <v>200</v>
      </c>
      <c r="C926" t="str">
        <f>VLOOKUP(B926,Places!A:E,5)</f>
        <v>Kirkley</v>
      </c>
      <c r="D926" t="s">
        <v>802</v>
      </c>
      <c r="F926" s="3" t="s">
        <v>550</v>
      </c>
      <c r="J926" t="s">
        <v>2399</v>
      </c>
      <c r="M926" t="s">
        <v>2399</v>
      </c>
      <c r="O926" t="str">
        <f t="shared" si="14"/>
        <v>{"type": "ship","name": "","tonnage": "34","owners": "","master": "","mariners_per_vessel": "","boys": "","fishermen_per_vessel": "","notes": ""}</v>
      </c>
    </row>
    <row r="927" spans="1:15" x14ac:dyDescent="0.25">
      <c r="A927">
        <v>926</v>
      </c>
      <c r="B927">
        <v>196</v>
      </c>
      <c r="C927" t="str">
        <f>VLOOKUP(B927,Places!A:E,5)</f>
        <v>Easton</v>
      </c>
      <c r="D927" t="s">
        <v>812</v>
      </c>
      <c r="J927" t="s">
        <v>2399</v>
      </c>
      <c r="M927" t="s">
        <v>2399</v>
      </c>
      <c r="N927" t="s">
        <v>1493</v>
      </c>
      <c r="O927" t="str">
        <f t="shared" si="14"/>
        <v>{"type": "boat","name": "","tonnage": "","owners": "","master": "","mariners_per_vessel": "","boys": "","fishermen_per_vessel": "","notes": "Fishing"}</v>
      </c>
    </row>
    <row r="928" spans="1:15" x14ac:dyDescent="0.25">
      <c r="A928">
        <v>927</v>
      </c>
      <c r="B928">
        <v>196</v>
      </c>
      <c r="C928" t="str">
        <f>VLOOKUP(B928,Places!A:E,5)</f>
        <v>Easton</v>
      </c>
      <c r="D928" t="s">
        <v>812</v>
      </c>
      <c r="J928" t="s">
        <v>2399</v>
      </c>
      <c r="M928" t="s">
        <v>2399</v>
      </c>
      <c r="N928" t="s">
        <v>1493</v>
      </c>
      <c r="O928" t="str">
        <f t="shared" si="14"/>
        <v>{"type": "boat","name": "","tonnage": "","owners": "","master": "","mariners_per_vessel": "","boys": "","fishermen_per_vessel": "","notes": "Fishing"}</v>
      </c>
    </row>
    <row r="929" spans="1:15" x14ac:dyDescent="0.25">
      <c r="A929">
        <v>928</v>
      </c>
      <c r="B929">
        <v>196</v>
      </c>
      <c r="C929" t="str">
        <f>VLOOKUP(B929,Places!A:E,5)</f>
        <v>Easton</v>
      </c>
      <c r="D929" t="s">
        <v>812</v>
      </c>
      <c r="J929" t="s">
        <v>2399</v>
      </c>
      <c r="M929" t="s">
        <v>2399</v>
      </c>
      <c r="N929" t="s">
        <v>1493</v>
      </c>
      <c r="O929" t="str">
        <f t="shared" si="14"/>
        <v>{"type": "boat","name": "","tonnage": "","owners": "","master": "","mariners_per_vessel": "","boys": "","fishermen_per_vessel": "","notes": "Fishing"}</v>
      </c>
    </row>
    <row r="930" spans="1:15" x14ac:dyDescent="0.25">
      <c r="A930">
        <v>929</v>
      </c>
      <c r="B930">
        <v>196</v>
      </c>
      <c r="C930" t="str">
        <f>VLOOKUP(B930,Places!A:E,5)</f>
        <v>Easton</v>
      </c>
      <c r="D930" t="s">
        <v>812</v>
      </c>
      <c r="J930" t="s">
        <v>2399</v>
      </c>
      <c r="M930" t="s">
        <v>2399</v>
      </c>
      <c r="N930" t="s">
        <v>1493</v>
      </c>
      <c r="O930" t="str">
        <f t="shared" si="14"/>
        <v>{"type": "boat","name": "","tonnage": "","owners": "","master": "","mariners_per_vessel": "","boys": "","fishermen_per_vessel": "","notes": "Fishing"}</v>
      </c>
    </row>
    <row r="931" spans="1:15" x14ac:dyDescent="0.25">
      <c r="A931">
        <v>930</v>
      </c>
      <c r="B931">
        <v>196</v>
      </c>
      <c r="C931" t="str">
        <f>VLOOKUP(B931,Places!A:E,5)</f>
        <v>Easton</v>
      </c>
      <c r="D931" t="s">
        <v>812</v>
      </c>
      <c r="J931" t="s">
        <v>2399</v>
      </c>
      <c r="M931" t="s">
        <v>2399</v>
      </c>
      <c r="N931" t="s">
        <v>1493</v>
      </c>
      <c r="O931" t="str">
        <f t="shared" si="14"/>
        <v>{"type": "boat","name": "","tonnage": "","owners": "","master": "","mariners_per_vessel": "","boys": "","fishermen_per_vessel": "","notes": "Fishing"}</v>
      </c>
    </row>
    <row r="932" spans="1:15" x14ac:dyDescent="0.25">
      <c r="A932">
        <v>931</v>
      </c>
      <c r="B932">
        <v>196</v>
      </c>
      <c r="C932" t="str">
        <f>VLOOKUP(B932,Places!A:E,5)</f>
        <v>Easton</v>
      </c>
      <c r="D932" t="s">
        <v>812</v>
      </c>
      <c r="J932" t="s">
        <v>2399</v>
      </c>
      <c r="M932" t="s">
        <v>2399</v>
      </c>
      <c r="N932" t="s">
        <v>1493</v>
      </c>
      <c r="O932" t="str">
        <f t="shared" si="14"/>
        <v>{"type": "boat","name": "","tonnage": "","owners": "","master": "","mariners_per_vessel": "","boys": "","fishermen_per_vessel": "","notes": "Fishing"}</v>
      </c>
    </row>
    <row r="933" spans="1:15" x14ac:dyDescent="0.25">
      <c r="A933">
        <v>932</v>
      </c>
      <c r="B933">
        <v>196</v>
      </c>
      <c r="C933" t="str">
        <f>VLOOKUP(B933,Places!A:E,5)</f>
        <v>Easton</v>
      </c>
      <c r="D933" t="s">
        <v>812</v>
      </c>
      <c r="J933" t="s">
        <v>2399</v>
      </c>
      <c r="M933" t="s">
        <v>2399</v>
      </c>
      <c r="N933" t="s">
        <v>1493</v>
      </c>
      <c r="O933" t="str">
        <f t="shared" si="14"/>
        <v>{"type": "boat","name": "","tonnage": "","owners": "","master": "","mariners_per_vessel": "","boys": "","fishermen_per_vessel": "","notes": "Fishing"}</v>
      </c>
    </row>
    <row r="934" spans="1:15" x14ac:dyDescent="0.25">
      <c r="A934">
        <v>933</v>
      </c>
      <c r="B934">
        <v>196</v>
      </c>
      <c r="C934" t="str">
        <f>VLOOKUP(B934,Places!A:E,5)</f>
        <v>Easton</v>
      </c>
      <c r="D934" t="s">
        <v>812</v>
      </c>
      <c r="J934" t="s">
        <v>2399</v>
      </c>
      <c r="M934" t="s">
        <v>2399</v>
      </c>
      <c r="N934" t="s">
        <v>1493</v>
      </c>
      <c r="O934" t="str">
        <f t="shared" si="14"/>
        <v>{"type": "boat","name": "","tonnage": "","owners": "","master": "","mariners_per_vessel": "","boys": "","fishermen_per_vessel": "","notes": "Fishing"}</v>
      </c>
    </row>
    <row r="935" spans="1:15" x14ac:dyDescent="0.25">
      <c r="A935">
        <v>934</v>
      </c>
      <c r="B935">
        <v>196</v>
      </c>
      <c r="C935" t="str">
        <f>VLOOKUP(B935,Places!A:E,5)</f>
        <v>Easton</v>
      </c>
      <c r="D935" t="s">
        <v>812</v>
      </c>
      <c r="J935" t="s">
        <v>2399</v>
      </c>
      <c r="M935" t="s">
        <v>2399</v>
      </c>
      <c r="N935" t="s">
        <v>1493</v>
      </c>
      <c r="O935" t="str">
        <f t="shared" si="14"/>
        <v>{"type": "boat","name": "","tonnage": "","owners": "","master": "","mariners_per_vessel": "","boys": "","fishermen_per_vessel": "","notes": "Fishing"}</v>
      </c>
    </row>
    <row r="936" spans="1:15" x14ac:dyDescent="0.25">
      <c r="A936">
        <v>935</v>
      </c>
      <c r="B936">
        <v>196</v>
      </c>
      <c r="C936" t="str">
        <f>VLOOKUP(B936,Places!A:E,5)</f>
        <v>Easton</v>
      </c>
      <c r="D936" t="s">
        <v>812</v>
      </c>
      <c r="J936" t="s">
        <v>2399</v>
      </c>
      <c r="M936" t="s">
        <v>2399</v>
      </c>
      <c r="N936" t="s">
        <v>1493</v>
      </c>
      <c r="O936" t="str">
        <f t="shared" si="14"/>
        <v>{"type": "boat","name": "","tonnage": "","owners": "","master": "","mariners_per_vessel": "","boys": "","fishermen_per_vessel": "","notes": "Fishing"}</v>
      </c>
    </row>
    <row r="937" spans="1:15" x14ac:dyDescent="0.25">
      <c r="A937">
        <v>936</v>
      </c>
      <c r="B937">
        <v>196</v>
      </c>
      <c r="C937" t="str">
        <f>VLOOKUP(B937,Places!A:E,5)</f>
        <v>Easton</v>
      </c>
      <c r="D937" t="s">
        <v>812</v>
      </c>
      <c r="J937" t="s">
        <v>2399</v>
      </c>
      <c r="M937" t="s">
        <v>2399</v>
      </c>
      <c r="N937" t="s">
        <v>1493</v>
      </c>
      <c r="O937" t="str">
        <f t="shared" si="14"/>
        <v>{"type": "boat","name": "","tonnage": "","owners": "","master": "","mariners_per_vessel": "","boys": "","fishermen_per_vessel": "","notes": "Fishing"}</v>
      </c>
    </row>
    <row r="938" spans="1:15" x14ac:dyDescent="0.25">
      <c r="A938">
        <v>937</v>
      </c>
      <c r="B938">
        <v>196</v>
      </c>
      <c r="C938" t="str">
        <f>VLOOKUP(B938,Places!A:E,5)</f>
        <v>Easton</v>
      </c>
      <c r="D938" t="s">
        <v>812</v>
      </c>
      <c r="J938" t="s">
        <v>2399</v>
      </c>
      <c r="M938" t="s">
        <v>2399</v>
      </c>
      <c r="N938" t="s">
        <v>1493</v>
      </c>
      <c r="O938" t="str">
        <f t="shared" si="14"/>
        <v>{"type": "boat","name": "","tonnage": "","owners": "","master": "","mariners_per_vessel": "","boys": "","fishermen_per_vessel": "","notes": "Fishing"}</v>
      </c>
    </row>
    <row r="939" spans="1:15" x14ac:dyDescent="0.25">
      <c r="A939">
        <v>938</v>
      </c>
      <c r="B939">
        <v>196</v>
      </c>
      <c r="C939" t="str">
        <f>VLOOKUP(B939,Places!A:E,5)</f>
        <v>Easton</v>
      </c>
      <c r="D939" t="s">
        <v>812</v>
      </c>
      <c r="J939" t="s">
        <v>2399</v>
      </c>
      <c r="M939" t="s">
        <v>2399</v>
      </c>
      <c r="N939" t="s">
        <v>1493</v>
      </c>
      <c r="O939" t="str">
        <f t="shared" si="14"/>
        <v>{"type": "boat","name": "","tonnage": "","owners": "","master": "","mariners_per_vessel": "","boys": "","fishermen_per_vessel": "","notes": "Fishing"}</v>
      </c>
    </row>
    <row r="940" spans="1:15" x14ac:dyDescent="0.25">
      <c r="A940">
        <v>939</v>
      </c>
      <c r="B940">
        <v>196</v>
      </c>
      <c r="C940" t="str">
        <f>VLOOKUP(B940,Places!A:E,5)</f>
        <v>Easton</v>
      </c>
      <c r="D940" t="s">
        <v>812</v>
      </c>
      <c r="J940" t="s">
        <v>2399</v>
      </c>
      <c r="M940" t="s">
        <v>2399</v>
      </c>
      <c r="N940" t="s">
        <v>1493</v>
      </c>
      <c r="O940" t="str">
        <f t="shared" si="14"/>
        <v>{"type": "boat","name": "","tonnage": "","owners": "","master": "","mariners_per_vessel": "","boys": "","fishermen_per_vessel": "","notes": "Fishing"}</v>
      </c>
    </row>
    <row r="941" spans="1:15" x14ac:dyDescent="0.25">
      <c r="A941">
        <v>940</v>
      </c>
      <c r="B941">
        <v>196</v>
      </c>
      <c r="C941" t="str">
        <f>VLOOKUP(B941,Places!A:E,5)</f>
        <v>Easton</v>
      </c>
      <c r="D941" t="s">
        <v>812</v>
      </c>
      <c r="J941" t="s">
        <v>2399</v>
      </c>
      <c r="M941" t="s">
        <v>2399</v>
      </c>
      <c r="N941" t="s">
        <v>1493</v>
      </c>
      <c r="O941" t="str">
        <f t="shared" si="14"/>
        <v>{"type": "boat","name": "","tonnage": "","owners": "","master": "","mariners_per_vessel": "","boys": "","fishermen_per_vessel": "","notes": "Fishing"}</v>
      </c>
    </row>
    <row r="942" spans="1:15" x14ac:dyDescent="0.25">
      <c r="A942">
        <v>941</v>
      </c>
      <c r="B942">
        <v>196</v>
      </c>
      <c r="C942" t="str">
        <f>VLOOKUP(B942,Places!A:E,5)</f>
        <v>Easton</v>
      </c>
      <c r="D942" t="s">
        <v>812</v>
      </c>
      <c r="J942" t="s">
        <v>2399</v>
      </c>
      <c r="M942" t="s">
        <v>2399</v>
      </c>
      <c r="N942" t="s">
        <v>1493</v>
      </c>
      <c r="O942" t="str">
        <f t="shared" si="14"/>
        <v>{"type": "boat","name": "","tonnage": "","owners": "","master": "","mariners_per_vessel": "","boys": "","fishermen_per_vessel": "","notes": "Fishing"}</v>
      </c>
    </row>
    <row r="943" spans="1:15" x14ac:dyDescent="0.25">
      <c r="A943">
        <v>942</v>
      </c>
      <c r="B943">
        <v>199</v>
      </c>
      <c r="C943" t="str">
        <f>VLOOKUP(B943,Places!A:E,5)</f>
        <v>Pakefield</v>
      </c>
      <c r="D943" t="s">
        <v>848</v>
      </c>
      <c r="F943" s="3" t="s">
        <v>107</v>
      </c>
      <c r="J943" t="s">
        <v>2399</v>
      </c>
      <c r="M943" t="s">
        <v>2399</v>
      </c>
      <c r="O943" t="str">
        <f t="shared" si="14"/>
        <v>{"type": "crayer","name": "","tonnage": "20","owners": "","master": "","mariners_per_vessel": "","boys": "","fishermen_per_vessel": "","notes": ""}</v>
      </c>
    </row>
    <row r="944" spans="1:15" x14ac:dyDescent="0.25">
      <c r="A944">
        <v>943</v>
      </c>
      <c r="B944">
        <v>199</v>
      </c>
      <c r="C944" t="str">
        <f>VLOOKUP(B944,Places!A:E,5)</f>
        <v>Pakefield</v>
      </c>
      <c r="D944" t="s">
        <v>848</v>
      </c>
      <c r="F944" s="3" t="s">
        <v>379</v>
      </c>
      <c r="J944" t="s">
        <v>2399</v>
      </c>
      <c r="M944" t="s">
        <v>2399</v>
      </c>
      <c r="O944" t="str">
        <f t="shared" si="14"/>
        <v>{"type": "crayer","name": "","tonnage": "16","owners": "","master": "","mariners_per_vessel": "","boys": "","fishermen_per_vessel": "","notes": ""}</v>
      </c>
    </row>
    <row r="945" spans="1:15" x14ac:dyDescent="0.25">
      <c r="A945">
        <v>944</v>
      </c>
      <c r="B945">
        <v>201</v>
      </c>
      <c r="C945" t="str">
        <f>VLOOKUP(B945,Places!A:E,5)</f>
        <v>Lowestoft</v>
      </c>
      <c r="D945" t="s">
        <v>802</v>
      </c>
      <c r="F945" s="3" t="s">
        <v>1324</v>
      </c>
      <c r="J945" t="s">
        <v>2399</v>
      </c>
      <c r="M945" t="s">
        <v>2399</v>
      </c>
      <c r="O945" t="str">
        <f t="shared" si="14"/>
        <v>{"type": "ship","name": "","tonnage": "120","owners": "","master": "","mariners_per_vessel": "","boys": "","fishermen_per_vessel": "","notes": ""}</v>
      </c>
    </row>
    <row r="946" spans="1:15" x14ac:dyDescent="0.25">
      <c r="A946">
        <v>945</v>
      </c>
      <c r="B946">
        <v>201</v>
      </c>
      <c r="C946" t="str">
        <f>VLOOKUP(B946,Places!A:E,5)</f>
        <v>Lowestoft</v>
      </c>
      <c r="D946" t="s">
        <v>802</v>
      </c>
      <c r="F946" s="3" t="s">
        <v>1331</v>
      </c>
      <c r="J946" t="s">
        <v>2399</v>
      </c>
      <c r="M946" t="s">
        <v>2399</v>
      </c>
      <c r="O946" t="str">
        <f t="shared" si="14"/>
        <v>{"type": "ship","name": "","tonnage": "70","owners": "","master": "","mariners_per_vessel": "","boys": "","fishermen_per_vessel": "","notes": ""}</v>
      </c>
    </row>
    <row r="947" spans="1:15" x14ac:dyDescent="0.25">
      <c r="A947">
        <v>946</v>
      </c>
      <c r="B947">
        <v>201</v>
      </c>
      <c r="C947" t="str">
        <f>VLOOKUP(B947,Places!A:E,5)</f>
        <v>Lowestoft</v>
      </c>
      <c r="D947" t="s">
        <v>802</v>
      </c>
      <c r="F947" s="3" t="s">
        <v>1331</v>
      </c>
      <c r="J947" t="s">
        <v>2399</v>
      </c>
      <c r="M947" t="s">
        <v>2399</v>
      </c>
      <c r="O947" t="str">
        <f t="shared" si="14"/>
        <v>{"type": "ship","name": "","tonnage": "70","owners": "","master": "","mariners_per_vessel": "","boys": "","fishermen_per_vessel": "","notes": ""}</v>
      </c>
    </row>
    <row r="948" spans="1:15" x14ac:dyDescent="0.25">
      <c r="A948">
        <v>947</v>
      </c>
      <c r="B948">
        <v>201</v>
      </c>
      <c r="C948" t="str">
        <f>VLOOKUP(B948,Places!A:E,5)</f>
        <v>Lowestoft</v>
      </c>
      <c r="D948" t="s">
        <v>802</v>
      </c>
      <c r="F948" s="3" t="s">
        <v>708</v>
      </c>
      <c r="J948" t="s">
        <v>2399</v>
      </c>
      <c r="M948" t="s">
        <v>2399</v>
      </c>
      <c r="O948" t="str">
        <f t="shared" si="14"/>
        <v>{"type": "ship","name": "","tonnage": "45","owners": "","master": "","mariners_per_vessel": "","boys": "","fishermen_per_vessel": "","notes": ""}</v>
      </c>
    </row>
    <row r="949" spans="1:15" x14ac:dyDescent="0.25">
      <c r="A949">
        <v>948</v>
      </c>
      <c r="B949">
        <v>201</v>
      </c>
      <c r="C949" t="str">
        <f>VLOOKUP(B949,Places!A:E,5)</f>
        <v>Lowestoft</v>
      </c>
      <c r="D949" t="s">
        <v>848</v>
      </c>
      <c r="F949" s="3" t="s">
        <v>96</v>
      </c>
      <c r="J949" t="s">
        <v>2399</v>
      </c>
      <c r="M949" t="s">
        <v>2399</v>
      </c>
      <c r="O949" t="str">
        <f t="shared" si="14"/>
        <v>{"type": "crayer","name": "","tonnage": "30","owners": "","master": "","mariners_per_vessel": "","boys": "","fishermen_per_vessel": "","notes": ""}</v>
      </c>
    </row>
    <row r="950" spans="1:15" x14ac:dyDescent="0.25">
      <c r="A950">
        <v>949</v>
      </c>
      <c r="B950">
        <v>201</v>
      </c>
      <c r="C950" t="str">
        <f>VLOOKUP(B950,Places!A:E,5)</f>
        <v>Lowestoft</v>
      </c>
      <c r="D950" t="s">
        <v>812</v>
      </c>
      <c r="F950" s="3" t="s">
        <v>1497</v>
      </c>
      <c r="J950" t="s">
        <v>2399</v>
      </c>
      <c r="M950" t="s">
        <v>2399</v>
      </c>
      <c r="N950" t="s">
        <v>1493</v>
      </c>
      <c r="O950" t="str">
        <f t="shared" si="14"/>
        <v>{"type": "boat","name": "","tonnage": "1-16","owners": "","master": "","mariners_per_vessel": "","boys": "","fishermen_per_vessel": "","notes": "Fishing"}</v>
      </c>
    </row>
    <row r="951" spans="1:15" x14ac:dyDescent="0.25">
      <c r="A951">
        <v>950</v>
      </c>
      <c r="B951">
        <v>201</v>
      </c>
      <c r="C951" t="str">
        <f>VLOOKUP(B951,Places!A:E,5)</f>
        <v>Lowestoft</v>
      </c>
      <c r="D951" t="s">
        <v>812</v>
      </c>
      <c r="F951" s="3" t="s">
        <v>1497</v>
      </c>
      <c r="J951" t="s">
        <v>2399</v>
      </c>
      <c r="M951" t="s">
        <v>2399</v>
      </c>
      <c r="N951" t="s">
        <v>1493</v>
      </c>
      <c r="O951" t="str">
        <f t="shared" si="14"/>
        <v>{"type": "boat","name": "","tonnage": "1-16","owners": "","master": "","mariners_per_vessel": "","boys": "","fishermen_per_vessel": "","notes": "Fishing"}</v>
      </c>
    </row>
    <row r="952" spans="1:15" x14ac:dyDescent="0.25">
      <c r="A952">
        <v>951</v>
      </c>
      <c r="B952">
        <v>201</v>
      </c>
      <c r="C952" t="str">
        <f>VLOOKUP(B952,Places!A:E,5)</f>
        <v>Lowestoft</v>
      </c>
      <c r="D952" t="s">
        <v>812</v>
      </c>
      <c r="F952" s="3" t="s">
        <v>1497</v>
      </c>
      <c r="J952" t="s">
        <v>2399</v>
      </c>
      <c r="M952" t="s">
        <v>2399</v>
      </c>
      <c r="N952" t="s">
        <v>1493</v>
      </c>
      <c r="O952" t="str">
        <f t="shared" si="14"/>
        <v>{"type": "boat","name": "","tonnage": "1-16","owners": "","master": "","mariners_per_vessel": "","boys": "","fishermen_per_vessel": "","notes": "Fishing"}</v>
      </c>
    </row>
    <row r="953" spans="1:15" x14ac:dyDescent="0.25">
      <c r="A953">
        <v>952</v>
      </c>
      <c r="B953">
        <v>201</v>
      </c>
      <c r="C953" t="str">
        <f>VLOOKUP(B953,Places!A:E,5)</f>
        <v>Lowestoft</v>
      </c>
      <c r="D953" t="s">
        <v>812</v>
      </c>
      <c r="F953" s="3" t="s">
        <v>1497</v>
      </c>
      <c r="J953" t="s">
        <v>2399</v>
      </c>
      <c r="M953" t="s">
        <v>2399</v>
      </c>
      <c r="N953" t="s">
        <v>1493</v>
      </c>
      <c r="O953" t="str">
        <f t="shared" si="14"/>
        <v>{"type": "boat","name": "","tonnage": "1-16","owners": "","master": "","mariners_per_vessel": "","boys": "","fishermen_per_vessel": "","notes": "Fishing"}</v>
      </c>
    </row>
    <row r="954" spans="1:15" x14ac:dyDescent="0.25">
      <c r="A954">
        <v>953</v>
      </c>
      <c r="B954">
        <v>201</v>
      </c>
      <c r="C954" t="str">
        <f>VLOOKUP(B954,Places!A:E,5)</f>
        <v>Lowestoft</v>
      </c>
      <c r="D954" t="s">
        <v>812</v>
      </c>
      <c r="F954" s="3" t="s">
        <v>1497</v>
      </c>
      <c r="J954" t="s">
        <v>2399</v>
      </c>
      <c r="M954" t="s">
        <v>2399</v>
      </c>
      <c r="N954" t="s">
        <v>1493</v>
      </c>
      <c r="O954" t="str">
        <f t="shared" si="14"/>
        <v>{"type": "boat","name": "","tonnage": "1-16","owners": "","master": "","mariners_per_vessel": "","boys": "","fishermen_per_vessel": "","notes": "Fishing"}</v>
      </c>
    </row>
    <row r="955" spans="1:15" x14ac:dyDescent="0.25">
      <c r="A955">
        <v>954</v>
      </c>
      <c r="B955">
        <v>201</v>
      </c>
      <c r="C955" t="str">
        <f>VLOOKUP(B955,Places!A:E,5)</f>
        <v>Lowestoft</v>
      </c>
      <c r="D955" t="s">
        <v>812</v>
      </c>
      <c r="F955" s="3" t="s">
        <v>1497</v>
      </c>
      <c r="J955" t="s">
        <v>2399</v>
      </c>
      <c r="M955" t="s">
        <v>2399</v>
      </c>
      <c r="N955" t="s">
        <v>1493</v>
      </c>
      <c r="O955" t="str">
        <f t="shared" si="14"/>
        <v>{"type": "boat","name": "","tonnage": "1-16","owners": "","master": "","mariners_per_vessel": "","boys": "","fishermen_per_vessel": "","notes": "Fishing"}</v>
      </c>
    </row>
    <row r="956" spans="1:15" x14ac:dyDescent="0.25">
      <c r="A956">
        <v>955</v>
      </c>
      <c r="B956">
        <v>201</v>
      </c>
      <c r="C956" t="str">
        <f>VLOOKUP(B956,Places!A:E,5)</f>
        <v>Lowestoft</v>
      </c>
      <c r="D956" t="s">
        <v>812</v>
      </c>
      <c r="F956" s="3" t="s">
        <v>1497</v>
      </c>
      <c r="J956" t="s">
        <v>2399</v>
      </c>
      <c r="M956" t="s">
        <v>2399</v>
      </c>
      <c r="N956" t="s">
        <v>1493</v>
      </c>
      <c r="O956" t="str">
        <f t="shared" si="14"/>
        <v>{"type": "boat","name": "","tonnage": "1-16","owners": "","master": "","mariners_per_vessel": "","boys": "","fishermen_per_vessel": "","notes": "Fishing"}</v>
      </c>
    </row>
    <row r="957" spans="1:15" x14ac:dyDescent="0.25">
      <c r="A957">
        <v>956</v>
      </c>
      <c r="B957">
        <v>201</v>
      </c>
      <c r="C957" t="str">
        <f>VLOOKUP(B957,Places!A:E,5)</f>
        <v>Lowestoft</v>
      </c>
      <c r="D957" t="s">
        <v>812</v>
      </c>
      <c r="F957" s="3" t="s">
        <v>1497</v>
      </c>
      <c r="J957" t="s">
        <v>2399</v>
      </c>
      <c r="M957" t="s">
        <v>2399</v>
      </c>
      <c r="N957" t="s">
        <v>1493</v>
      </c>
      <c r="O957" t="str">
        <f t="shared" si="14"/>
        <v>{"type": "boat","name": "","tonnage": "1-16","owners": "","master": "","mariners_per_vessel": "","boys": "","fishermen_per_vessel": "","notes": "Fishing"}</v>
      </c>
    </row>
    <row r="958" spans="1:15" x14ac:dyDescent="0.25">
      <c r="A958">
        <v>957</v>
      </c>
      <c r="B958">
        <v>201</v>
      </c>
      <c r="C958" t="str">
        <f>VLOOKUP(B958,Places!A:E,5)</f>
        <v>Lowestoft</v>
      </c>
      <c r="D958" t="s">
        <v>812</v>
      </c>
      <c r="F958" s="3" t="s">
        <v>1497</v>
      </c>
      <c r="J958" t="s">
        <v>2399</v>
      </c>
      <c r="M958" t="s">
        <v>2399</v>
      </c>
      <c r="N958" t="s">
        <v>1493</v>
      </c>
      <c r="O958" t="str">
        <f t="shared" si="14"/>
        <v>{"type": "boat","name": "","tonnage": "1-16","owners": "","master": "","mariners_per_vessel": "","boys": "","fishermen_per_vessel": "","notes": "Fishing"}</v>
      </c>
    </row>
    <row r="959" spans="1:15" x14ac:dyDescent="0.25">
      <c r="A959">
        <v>958</v>
      </c>
      <c r="B959">
        <v>201</v>
      </c>
      <c r="C959" t="str">
        <f>VLOOKUP(B959,Places!A:E,5)</f>
        <v>Lowestoft</v>
      </c>
      <c r="D959" t="s">
        <v>812</v>
      </c>
      <c r="F959" s="3" t="s">
        <v>1497</v>
      </c>
      <c r="J959" t="s">
        <v>2399</v>
      </c>
      <c r="M959" t="s">
        <v>2399</v>
      </c>
      <c r="N959" t="s">
        <v>1493</v>
      </c>
      <c r="O959" t="str">
        <f t="shared" si="14"/>
        <v>{"type": "boat","name": "","tonnage": "1-16","owners": "","master": "","mariners_per_vessel": "","boys": "","fishermen_per_vessel": "","notes": "Fishing"}</v>
      </c>
    </row>
    <row r="960" spans="1:15" x14ac:dyDescent="0.25">
      <c r="A960">
        <v>959</v>
      </c>
      <c r="B960">
        <v>201</v>
      </c>
      <c r="C960" t="str">
        <f>VLOOKUP(B960,Places!A:E,5)</f>
        <v>Lowestoft</v>
      </c>
      <c r="D960" t="s">
        <v>812</v>
      </c>
      <c r="F960" s="3" t="s">
        <v>1497</v>
      </c>
      <c r="J960" t="s">
        <v>2399</v>
      </c>
      <c r="M960" t="s">
        <v>2399</v>
      </c>
      <c r="N960" t="s">
        <v>1493</v>
      </c>
      <c r="O960" t="str">
        <f t="shared" si="14"/>
        <v>{"type": "boat","name": "","tonnage": "1-16","owners": "","master": "","mariners_per_vessel": "","boys": "","fishermen_per_vessel": "","notes": "Fishing"}</v>
      </c>
    </row>
    <row r="961" spans="1:15" x14ac:dyDescent="0.25">
      <c r="A961">
        <v>960</v>
      </c>
      <c r="B961">
        <v>201</v>
      </c>
      <c r="C961" t="str">
        <f>VLOOKUP(B961,Places!A:E,5)</f>
        <v>Lowestoft</v>
      </c>
      <c r="D961" t="s">
        <v>812</v>
      </c>
      <c r="F961" s="3" t="s">
        <v>1497</v>
      </c>
      <c r="J961" t="s">
        <v>2399</v>
      </c>
      <c r="M961" t="s">
        <v>2399</v>
      </c>
      <c r="N961" t="s">
        <v>1493</v>
      </c>
      <c r="O961" t="str">
        <f t="shared" si="14"/>
        <v>{"type": "boat","name": "","tonnage": "1-16","owners": "","master": "","mariners_per_vessel": "","boys": "","fishermen_per_vessel": "","notes": "Fishing"}</v>
      </c>
    </row>
    <row r="962" spans="1:15" x14ac:dyDescent="0.25">
      <c r="A962">
        <v>961</v>
      </c>
      <c r="B962">
        <v>202</v>
      </c>
      <c r="C962" t="str">
        <f>VLOOKUP(B962,Places!A:E,5)</f>
        <v>Corton</v>
      </c>
      <c r="D962" t="s">
        <v>812</v>
      </c>
      <c r="J962" t="s">
        <v>2399</v>
      </c>
      <c r="M962" t="s">
        <v>2399</v>
      </c>
      <c r="N962" t="s">
        <v>1493</v>
      </c>
      <c r="O962" t="str">
        <f t="shared" si="14"/>
        <v>{"type": "boat","name": "","tonnage": "","owners": "","master": "","mariners_per_vessel": "","boys": "","fishermen_per_vessel": "","notes": "Fishing"}</v>
      </c>
    </row>
    <row r="963" spans="1:15" x14ac:dyDescent="0.25">
      <c r="A963">
        <v>962</v>
      </c>
      <c r="B963">
        <v>202</v>
      </c>
      <c r="C963" t="str">
        <f>VLOOKUP(B963,Places!A:E,5)</f>
        <v>Corton</v>
      </c>
      <c r="D963" t="s">
        <v>812</v>
      </c>
      <c r="J963" t="s">
        <v>2399</v>
      </c>
      <c r="M963" t="s">
        <v>2399</v>
      </c>
      <c r="N963" t="s">
        <v>1493</v>
      </c>
      <c r="O963" t="str">
        <f t="shared" ref="O963:O1026" si="15">_xlfn.CONCAT("{",_xlfn.CONCAT("""type"": """,D963,""","),_xlfn.CONCAT("""name"": """,E963,""","),_xlfn.CONCAT("""tonnage"": """,F963,""","),_xlfn.CONCAT("""owners"": """,G963,""","),_xlfn.CONCAT("""master"": """,H963,""","),_xlfn.CONCAT("""mariners_per_vessel"": """,J963,""","),_xlfn.CONCAT("""boys"": """,K963,""","),_xlfn.CONCAT("""fishermen_per_vessel"": """,M963,""","),_xlfn.CONCAT("""notes"": """,N963,""""),"}")</f>
        <v>{"type": "boat","name": "","tonnage": "","owners": "","master": "","mariners_per_vessel": "","boys": "","fishermen_per_vessel": "","notes": "Fishing"}</v>
      </c>
    </row>
    <row r="964" spans="1:15" x14ac:dyDescent="0.25">
      <c r="A964">
        <v>963</v>
      </c>
      <c r="B964">
        <v>202</v>
      </c>
      <c r="C964" t="str">
        <f>VLOOKUP(B964,Places!A:E,5)</f>
        <v>Corton</v>
      </c>
      <c r="D964" t="s">
        <v>812</v>
      </c>
      <c r="J964" t="s">
        <v>2399</v>
      </c>
      <c r="M964" t="s">
        <v>2399</v>
      </c>
      <c r="N964" t="s">
        <v>1493</v>
      </c>
      <c r="O964" t="str">
        <f t="shared" si="15"/>
        <v>{"type": "boat","name": "","tonnage": "","owners": "","master": "","mariners_per_vessel": "","boys": "","fishermen_per_vessel": "","notes": "Fishing"}</v>
      </c>
    </row>
    <row r="965" spans="1:15" x14ac:dyDescent="0.25">
      <c r="A965">
        <v>964</v>
      </c>
      <c r="B965">
        <v>203</v>
      </c>
      <c r="C965" t="str">
        <f>VLOOKUP(B965,Places!A:E,5)</f>
        <v>Gorleston</v>
      </c>
      <c r="D965" t="s">
        <v>812</v>
      </c>
      <c r="J965" t="s">
        <v>2399</v>
      </c>
      <c r="M965" t="s">
        <v>2399</v>
      </c>
      <c r="N965" t="s">
        <v>1493</v>
      </c>
      <c r="O965" t="str">
        <f t="shared" si="15"/>
        <v>{"type": "boat","name": "","tonnage": "","owners": "","master": "","mariners_per_vessel": "","boys": "","fishermen_per_vessel": "","notes": "Fishing"}</v>
      </c>
    </row>
    <row r="966" spans="1:15" x14ac:dyDescent="0.25">
      <c r="A966">
        <v>965</v>
      </c>
      <c r="B966">
        <v>203</v>
      </c>
      <c r="C966" t="str">
        <f>VLOOKUP(B966,Places!A:E,5)</f>
        <v>Gorleston</v>
      </c>
      <c r="D966" t="s">
        <v>812</v>
      </c>
      <c r="J966" t="s">
        <v>2399</v>
      </c>
      <c r="M966" t="s">
        <v>2399</v>
      </c>
      <c r="N966" t="s">
        <v>1493</v>
      </c>
      <c r="O966" t="str">
        <f t="shared" si="15"/>
        <v>{"type": "boat","name": "","tonnage": "","owners": "","master": "","mariners_per_vessel": "","boys": "","fishermen_per_vessel": "","notes": "Fishing"}</v>
      </c>
    </row>
    <row r="967" spans="1:15" x14ac:dyDescent="0.25">
      <c r="A967">
        <v>966</v>
      </c>
      <c r="B967">
        <v>203</v>
      </c>
      <c r="C967" t="str">
        <f>VLOOKUP(B967,Places!A:E,5)</f>
        <v>Gorleston</v>
      </c>
      <c r="D967" t="s">
        <v>812</v>
      </c>
      <c r="J967" t="s">
        <v>2399</v>
      </c>
      <c r="M967" t="s">
        <v>2399</v>
      </c>
      <c r="N967" t="s">
        <v>1493</v>
      </c>
      <c r="O967" t="str">
        <f t="shared" si="15"/>
        <v>{"type": "boat","name": "","tonnage": "","owners": "","master": "","mariners_per_vessel": "","boys": "","fishermen_per_vessel": "","notes": "Fishing"}</v>
      </c>
    </row>
    <row r="968" spans="1:15" x14ac:dyDescent="0.25">
      <c r="A968">
        <v>967</v>
      </c>
      <c r="B968">
        <v>203</v>
      </c>
      <c r="C968" t="str">
        <f>VLOOKUP(B968,Places!A:E,5)</f>
        <v>Gorleston</v>
      </c>
      <c r="D968" t="s">
        <v>812</v>
      </c>
      <c r="J968" t="s">
        <v>2399</v>
      </c>
      <c r="M968" t="s">
        <v>2399</v>
      </c>
      <c r="N968" t="s">
        <v>1493</v>
      </c>
      <c r="O968" t="str">
        <f t="shared" si="15"/>
        <v>{"type": "boat","name": "","tonnage": "","owners": "","master": "","mariners_per_vessel": "","boys": "","fishermen_per_vessel": "","notes": "Fishing"}</v>
      </c>
    </row>
    <row r="969" spans="1:15" x14ac:dyDescent="0.25">
      <c r="A969">
        <v>968</v>
      </c>
      <c r="B969">
        <v>204</v>
      </c>
      <c r="C969" t="str">
        <f>VLOOKUP(B969,Places!A:E,5)</f>
        <v>ELSEWHERE</v>
      </c>
      <c r="D969" t="s">
        <v>802</v>
      </c>
      <c r="J969" t="s">
        <v>2399</v>
      </c>
      <c r="M969" t="s">
        <v>2399</v>
      </c>
      <c r="N969" t="s">
        <v>1498</v>
      </c>
      <c r="O969" t="str">
        <f t="shared" si="15"/>
        <v>{"type": "ship","name": "","tonnage": "","owners": "","master": "","mariners_per_vessel": "","boys": "","fishermen_per_vessel": "","notes": "MISSING FROM PHOTOGRAPHED SCHEDULE"}</v>
      </c>
    </row>
    <row r="970" spans="1:15" x14ac:dyDescent="0.25">
      <c r="A970">
        <v>969</v>
      </c>
      <c r="B970">
        <v>204</v>
      </c>
      <c r="C970" t="str">
        <f>VLOOKUP(B970,Places!A:E,5)</f>
        <v>ELSEWHERE</v>
      </c>
      <c r="D970" t="s">
        <v>802</v>
      </c>
      <c r="J970" t="s">
        <v>2399</v>
      </c>
      <c r="M970" t="s">
        <v>2399</v>
      </c>
      <c r="N970" t="s">
        <v>1498</v>
      </c>
      <c r="O970" t="str">
        <f t="shared" si="15"/>
        <v>{"type": "ship","name": "","tonnage": "","owners": "","master": "","mariners_per_vessel": "","boys": "","fishermen_per_vessel": "","notes": "MISSING FROM PHOTOGRAPHED SCHEDULE"}</v>
      </c>
    </row>
    <row r="971" spans="1:15" x14ac:dyDescent="0.25">
      <c r="A971">
        <v>970</v>
      </c>
      <c r="B971">
        <v>204</v>
      </c>
      <c r="C971" t="str">
        <f>VLOOKUP(B971,Places!A:E,5)</f>
        <v>ELSEWHERE</v>
      </c>
      <c r="D971" t="s">
        <v>802</v>
      </c>
      <c r="J971" t="s">
        <v>2399</v>
      </c>
      <c r="M971" t="s">
        <v>2399</v>
      </c>
      <c r="N971" t="s">
        <v>1498</v>
      </c>
      <c r="O971" t="str">
        <f t="shared" si="15"/>
        <v>{"type": "ship","name": "","tonnage": "","owners": "","master": "","mariners_per_vessel": "","boys": "","fishermen_per_vessel": "","notes": "MISSING FROM PHOTOGRAPHED SCHEDULE"}</v>
      </c>
    </row>
    <row r="972" spans="1:15" x14ac:dyDescent="0.25">
      <c r="A972">
        <v>971</v>
      </c>
      <c r="B972">
        <v>204</v>
      </c>
      <c r="C972" t="str">
        <f>VLOOKUP(B972,Places!A:E,5)</f>
        <v>ELSEWHERE</v>
      </c>
      <c r="D972" t="s">
        <v>802</v>
      </c>
      <c r="J972" t="s">
        <v>2399</v>
      </c>
      <c r="M972" t="s">
        <v>2399</v>
      </c>
      <c r="N972" t="s">
        <v>1498</v>
      </c>
      <c r="O972" t="str">
        <f t="shared" si="15"/>
        <v>{"type": "ship","name": "","tonnage": "","owners": "","master": "","mariners_per_vessel": "","boys": "","fishermen_per_vessel": "","notes": "MISSING FROM PHOTOGRAPHED SCHEDULE"}</v>
      </c>
    </row>
    <row r="973" spans="1:15" x14ac:dyDescent="0.25">
      <c r="A973">
        <v>972</v>
      </c>
      <c r="B973">
        <v>204</v>
      </c>
      <c r="C973" t="str">
        <f>VLOOKUP(B973,Places!A:E,5)</f>
        <v>ELSEWHERE</v>
      </c>
      <c r="D973" t="s">
        <v>802</v>
      </c>
      <c r="J973" t="s">
        <v>2399</v>
      </c>
      <c r="M973" t="s">
        <v>2399</v>
      </c>
      <c r="N973" t="s">
        <v>1498</v>
      </c>
      <c r="O973" t="str">
        <f t="shared" si="15"/>
        <v>{"type": "ship","name": "","tonnage": "","owners": "","master": "","mariners_per_vessel": "","boys": "","fishermen_per_vessel": "","notes": "MISSING FROM PHOTOGRAPHED SCHEDULE"}</v>
      </c>
    </row>
    <row r="974" spans="1:15" x14ac:dyDescent="0.25">
      <c r="A974">
        <v>973</v>
      </c>
      <c r="B974">
        <v>204</v>
      </c>
      <c r="C974" t="str">
        <f>VLOOKUP(B974,Places!A:E,5)</f>
        <v>ELSEWHERE</v>
      </c>
      <c r="D974" t="s">
        <v>802</v>
      </c>
      <c r="J974" t="s">
        <v>2399</v>
      </c>
      <c r="M974" t="s">
        <v>2399</v>
      </c>
      <c r="N974" t="s">
        <v>1498</v>
      </c>
      <c r="O974" t="str">
        <f t="shared" si="15"/>
        <v>{"type": "ship","name": "","tonnage": "","owners": "","master": "","mariners_per_vessel": "","boys": "","fishermen_per_vessel": "","notes": "MISSING FROM PHOTOGRAPHED SCHEDULE"}</v>
      </c>
    </row>
    <row r="975" spans="1:15" x14ac:dyDescent="0.25">
      <c r="A975">
        <v>974</v>
      </c>
      <c r="B975">
        <v>204</v>
      </c>
      <c r="C975" t="str">
        <f>VLOOKUP(B975,Places!A:E,5)</f>
        <v>ELSEWHERE</v>
      </c>
      <c r="D975" t="s">
        <v>802</v>
      </c>
      <c r="J975" t="s">
        <v>2399</v>
      </c>
      <c r="M975" t="s">
        <v>2399</v>
      </c>
      <c r="N975" t="s">
        <v>1498</v>
      </c>
      <c r="O975" t="str">
        <f t="shared" si="15"/>
        <v>{"type": "ship","name": "","tonnage": "","owners": "","master": "","mariners_per_vessel": "","boys": "","fishermen_per_vessel": "","notes": "MISSING FROM PHOTOGRAPHED SCHEDULE"}</v>
      </c>
    </row>
    <row r="976" spans="1:15" x14ac:dyDescent="0.25">
      <c r="A976">
        <v>975</v>
      </c>
      <c r="B976">
        <v>204</v>
      </c>
      <c r="C976" t="str">
        <f>VLOOKUP(B976,Places!A:E,5)</f>
        <v>ELSEWHERE</v>
      </c>
      <c r="D976" t="s">
        <v>802</v>
      </c>
      <c r="J976" t="s">
        <v>2399</v>
      </c>
      <c r="M976" t="s">
        <v>2399</v>
      </c>
      <c r="N976" t="s">
        <v>1498</v>
      </c>
      <c r="O976" t="str">
        <f t="shared" si="15"/>
        <v>{"type": "ship","name": "","tonnage": "","owners": "","master": "","mariners_per_vessel": "","boys": "","fishermen_per_vessel": "","notes": "MISSING FROM PHOTOGRAPHED SCHEDULE"}</v>
      </c>
    </row>
    <row r="977" spans="1:15" x14ac:dyDescent="0.25">
      <c r="A977">
        <v>976</v>
      </c>
      <c r="B977">
        <v>204</v>
      </c>
      <c r="C977" t="str">
        <f>VLOOKUP(B977,Places!A:E,5)</f>
        <v>ELSEWHERE</v>
      </c>
      <c r="D977" t="s">
        <v>802</v>
      </c>
      <c r="J977" t="s">
        <v>2399</v>
      </c>
      <c r="M977" t="s">
        <v>2399</v>
      </c>
      <c r="N977" t="s">
        <v>1498</v>
      </c>
      <c r="O977" t="str">
        <f t="shared" si="15"/>
        <v>{"type": "ship","name": "","tonnage": "","owners": "","master": "","mariners_per_vessel": "","boys": "","fishermen_per_vessel": "","notes": "MISSING FROM PHOTOGRAPHED SCHEDULE"}</v>
      </c>
    </row>
    <row r="978" spans="1:15" x14ac:dyDescent="0.25">
      <c r="A978">
        <v>977</v>
      </c>
      <c r="B978">
        <v>204</v>
      </c>
      <c r="C978" t="str">
        <f>VLOOKUP(B978,Places!A:E,5)</f>
        <v>ELSEWHERE</v>
      </c>
      <c r="D978" t="s">
        <v>802</v>
      </c>
      <c r="J978" t="s">
        <v>2399</v>
      </c>
      <c r="M978" t="s">
        <v>2399</v>
      </c>
      <c r="N978" t="s">
        <v>1498</v>
      </c>
      <c r="O978" t="str">
        <f t="shared" si="15"/>
        <v>{"type": "ship","name": "","tonnage": "","owners": "","master": "","mariners_per_vessel": "","boys": "","fishermen_per_vessel": "","notes": "MISSING FROM PHOTOGRAPHED SCHEDULE"}</v>
      </c>
    </row>
    <row r="979" spans="1:15" x14ac:dyDescent="0.25">
      <c r="A979">
        <v>978</v>
      </c>
      <c r="B979">
        <v>204</v>
      </c>
      <c r="C979" t="str">
        <f>VLOOKUP(B979,Places!A:E,5)</f>
        <v>ELSEWHERE</v>
      </c>
      <c r="D979" t="s">
        <v>802</v>
      </c>
      <c r="J979" t="s">
        <v>2399</v>
      </c>
      <c r="M979" t="s">
        <v>2399</v>
      </c>
      <c r="N979" t="s">
        <v>1498</v>
      </c>
      <c r="O979" t="str">
        <f t="shared" si="15"/>
        <v>{"type": "ship","name": "","tonnage": "","owners": "","master": "","mariners_per_vessel": "","boys": "","fishermen_per_vessel": "","notes": "MISSING FROM PHOTOGRAPHED SCHEDULE"}</v>
      </c>
    </row>
    <row r="980" spans="1:15" x14ac:dyDescent="0.25">
      <c r="A980">
        <v>979</v>
      </c>
      <c r="B980">
        <v>204</v>
      </c>
      <c r="C980" t="str">
        <f>VLOOKUP(B980,Places!A:E,5)</f>
        <v>ELSEWHERE</v>
      </c>
      <c r="D980" t="s">
        <v>802</v>
      </c>
      <c r="J980" t="s">
        <v>2399</v>
      </c>
      <c r="M980" t="s">
        <v>2399</v>
      </c>
      <c r="N980" t="s">
        <v>1498</v>
      </c>
      <c r="O980" t="str">
        <f t="shared" si="15"/>
        <v>{"type": "ship","name": "","tonnage": "","owners": "","master": "","mariners_per_vessel": "","boys": "","fishermen_per_vessel": "","notes": "MISSING FROM PHOTOGRAPHED SCHEDULE"}</v>
      </c>
    </row>
    <row r="981" spans="1:15" x14ac:dyDescent="0.25">
      <c r="A981">
        <v>980</v>
      </c>
      <c r="B981">
        <v>204</v>
      </c>
      <c r="C981" t="str">
        <f>VLOOKUP(B981,Places!A:E,5)</f>
        <v>ELSEWHERE</v>
      </c>
      <c r="D981" t="s">
        <v>802</v>
      </c>
      <c r="J981" t="s">
        <v>2399</v>
      </c>
      <c r="M981" t="s">
        <v>2399</v>
      </c>
      <c r="N981" t="s">
        <v>1498</v>
      </c>
      <c r="O981" t="str">
        <f t="shared" si="15"/>
        <v>{"type": "ship","name": "","tonnage": "","owners": "","master": "","mariners_per_vessel": "","boys": "","fishermen_per_vessel": "","notes": "MISSING FROM PHOTOGRAPHED SCHEDULE"}</v>
      </c>
    </row>
    <row r="982" spans="1:15" x14ac:dyDescent="0.25">
      <c r="A982">
        <v>981</v>
      </c>
      <c r="B982">
        <v>204</v>
      </c>
      <c r="C982" t="str">
        <f>VLOOKUP(B982,Places!A:E,5)</f>
        <v>ELSEWHERE</v>
      </c>
      <c r="D982" t="s">
        <v>802</v>
      </c>
      <c r="J982" t="s">
        <v>2399</v>
      </c>
      <c r="M982" t="s">
        <v>2399</v>
      </c>
      <c r="N982" t="s">
        <v>1498</v>
      </c>
      <c r="O982" t="str">
        <f t="shared" si="15"/>
        <v>{"type": "ship","name": "","tonnage": "","owners": "","master": "","mariners_per_vessel": "","boys": "","fishermen_per_vessel": "","notes": "MISSING FROM PHOTOGRAPHED SCHEDULE"}</v>
      </c>
    </row>
    <row r="983" spans="1:15" x14ac:dyDescent="0.25">
      <c r="A983">
        <v>982</v>
      </c>
      <c r="B983">
        <v>204</v>
      </c>
      <c r="C983" t="str">
        <f>VLOOKUP(B983,Places!A:E,5)</f>
        <v>ELSEWHERE</v>
      </c>
      <c r="D983" t="s">
        <v>802</v>
      </c>
      <c r="J983" t="s">
        <v>2399</v>
      </c>
      <c r="M983" t="s">
        <v>2399</v>
      </c>
      <c r="N983" t="s">
        <v>1498</v>
      </c>
      <c r="O983" t="str">
        <f t="shared" si="15"/>
        <v>{"type": "ship","name": "","tonnage": "","owners": "","master": "","mariners_per_vessel": "","boys": "","fishermen_per_vessel": "","notes": "MISSING FROM PHOTOGRAPHED SCHEDULE"}</v>
      </c>
    </row>
    <row r="984" spans="1:15" x14ac:dyDescent="0.25">
      <c r="A984">
        <v>983</v>
      </c>
      <c r="B984">
        <v>204</v>
      </c>
      <c r="C984" t="str">
        <f>VLOOKUP(B984,Places!A:E,5)</f>
        <v>ELSEWHERE</v>
      </c>
      <c r="D984" t="s">
        <v>802</v>
      </c>
      <c r="J984" t="s">
        <v>2399</v>
      </c>
      <c r="M984" t="s">
        <v>2399</v>
      </c>
      <c r="N984" t="s">
        <v>1498</v>
      </c>
      <c r="O984" t="str">
        <f t="shared" si="15"/>
        <v>{"type": "ship","name": "","tonnage": "","owners": "","master": "","mariners_per_vessel": "","boys": "","fishermen_per_vessel": "","notes": "MISSING FROM PHOTOGRAPHED SCHEDULE"}</v>
      </c>
    </row>
    <row r="985" spans="1:15" x14ac:dyDescent="0.25">
      <c r="A985">
        <v>984</v>
      </c>
      <c r="B985">
        <v>204</v>
      </c>
      <c r="C985" t="str">
        <f>VLOOKUP(B985,Places!A:E,5)</f>
        <v>ELSEWHERE</v>
      </c>
      <c r="D985" t="s">
        <v>802</v>
      </c>
      <c r="J985" t="s">
        <v>2399</v>
      </c>
      <c r="M985" t="s">
        <v>2399</v>
      </c>
      <c r="N985" t="s">
        <v>1498</v>
      </c>
      <c r="O985" t="str">
        <f t="shared" si="15"/>
        <v>{"type": "ship","name": "","tonnage": "","owners": "","master": "","mariners_per_vessel": "","boys": "","fishermen_per_vessel": "","notes": "MISSING FROM PHOTOGRAPHED SCHEDULE"}</v>
      </c>
    </row>
    <row r="986" spans="1:15" x14ac:dyDescent="0.25">
      <c r="A986">
        <v>985</v>
      </c>
      <c r="B986">
        <v>204</v>
      </c>
      <c r="C986" t="str">
        <f>VLOOKUP(B986,Places!A:E,5)</f>
        <v>ELSEWHERE</v>
      </c>
      <c r="D986" t="s">
        <v>802</v>
      </c>
      <c r="J986" t="s">
        <v>2399</v>
      </c>
      <c r="M986" t="s">
        <v>2399</v>
      </c>
      <c r="N986" t="s">
        <v>1498</v>
      </c>
      <c r="O986" t="str">
        <f t="shared" si="15"/>
        <v>{"type": "ship","name": "","tonnage": "","owners": "","master": "","mariners_per_vessel": "","boys": "","fishermen_per_vessel": "","notes": "MISSING FROM PHOTOGRAPHED SCHEDULE"}</v>
      </c>
    </row>
    <row r="987" spans="1:15" x14ac:dyDescent="0.25">
      <c r="A987">
        <v>986</v>
      </c>
      <c r="B987">
        <v>204</v>
      </c>
      <c r="C987" t="str">
        <f>VLOOKUP(B987,Places!A:E,5)</f>
        <v>ELSEWHERE</v>
      </c>
      <c r="D987" t="s">
        <v>802</v>
      </c>
      <c r="J987" t="s">
        <v>2399</v>
      </c>
      <c r="M987" t="s">
        <v>2399</v>
      </c>
      <c r="N987" t="s">
        <v>1498</v>
      </c>
      <c r="O987" t="str">
        <f t="shared" si="15"/>
        <v>{"type": "ship","name": "","tonnage": "","owners": "","master": "","mariners_per_vessel": "","boys": "","fishermen_per_vessel": "","notes": "MISSING FROM PHOTOGRAPHED SCHEDULE"}</v>
      </c>
    </row>
    <row r="988" spans="1:15" x14ac:dyDescent="0.25">
      <c r="A988">
        <v>987</v>
      </c>
      <c r="B988">
        <v>204</v>
      </c>
      <c r="C988" t="str">
        <f>VLOOKUP(B988,Places!A:E,5)</f>
        <v>ELSEWHERE</v>
      </c>
      <c r="D988" t="s">
        <v>802</v>
      </c>
      <c r="J988" t="s">
        <v>2399</v>
      </c>
      <c r="M988" t="s">
        <v>2399</v>
      </c>
      <c r="N988" t="s">
        <v>1498</v>
      </c>
      <c r="O988" t="str">
        <f t="shared" si="15"/>
        <v>{"type": "ship","name": "","tonnage": "","owners": "","master": "","mariners_per_vessel": "","boys": "","fishermen_per_vessel": "","notes": "MISSING FROM PHOTOGRAPHED SCHEDULE"}</v>
      </c>
    </row>
    <row r="989" spans="1:15" x14ac:dyDescent="0.25">
      <c r="A989">
        <v>988</v>
      </c>
      <c r="B989">
        <v>204</v>
      </c>
      <c r="C989" t="str">
        <f>VLOOKUP(B989,Places!A:E,5)</f>
        <v>ELSEWHERE</v>
      </c>
      <c r="D989" t="s">
        <v>802</v>
      </c>
      <c r="J989" t="s">
        <v>2399</v>
      </c>
      <c r="M989" t="s">
        <v>2399</v>
      </c>
      <c r="N989" t="s">
        <v>1498</v>
      </c>
      <c r="O989" t="str">
        <f t="shared" si="15"/>
        <v>{"type": "ship","name": "","tonnage": "","owners": "","master": "","mariners_per_vessel": "","boys": "","fishermen_per_vessel": "","notes": "MISSING FROM PHOTOGRAPHED SCHEDULE"}</v>
      </c>
    </row>
    <row r="990" spans="1:15" x14ac:dyDescent="0.25">
      <c r="A990">
        <v>989</v>
      </c>
      <c r="B990">
        <v>204</v>
      </c>
      <c r="C990" t="str">
        <f>VLOOKUP(B990,Places!A:E,5)</f>
        <v>ELSEWHERE</v>
      </c>
      <c r="D990" t="s">
        <v>1499</v>
      </c>
      <c r="J990" t="s">
        <v>2399</v>
      </c>
      <c r="M990" t="s">
        <v>2399</v>
      </c>
      <c r="N990" t="s">
        <v>1498</v>
      </c>
      <c r="O990" t="str">
        <f t="shared" si="15"/>
        <v>{"type": "crayer/boat","name": "","tonnage": "","owners": "","master": "","mariners_per_vessel": "","boys": "","fishermen_per_vessel": "","notes": "MISSING FROM PHOTOGRAPHED SCHEDULE"}</v>
      </c>
    </row>
    <row r="991" spans="1:15" x14ac:dyDescent="0.25">
      <c r="A991">
        <v>990</v>
      </c>
      <c r="B991">
        <v>204</v>
      </c>
      <c r="C991" t="str">
        <f>VLOOKUP(B991,Places!A:E,5)</f>
        <v>ELSEWHERE</v>
      </c>
      <c r="D991" t="s">
        <v>1499</v>
      </c>
      <c r="J991" t="s">
        <v>2399</v>
      </c>
      <c r="M991" t="s">
        <v>2399</v>
      </c>
      <c r="N991" t="s">
        <v>1498</v>
      </c>
      <c r="O991" t="str">
        <f t="shared" si="15"/>
        <v>{"type": "crayer/boat","name": "","tonnage": "","owners": "","master": "","mariners_per_vessel": "","boys": "","fishermen_per_vessel": "","notes": "MISSING FROM PHOTOGRAPHED SCHEDULE"}</v>
      </c>
    </row>
    <row r="992" spans="1:15" x14ac:dyDescent="0.25">
      <c r="A992">
        <v>991</v>
      </c>
      <c r="B992">
        <v>204</v>
      </c>
      <c r="C992" t="str">
        <f>VLOOKUP(B992,Places!A:E,5)</f>
        <v>ELSEWHERE</v>
      </c>
      <c r="D992" t="s">
        <v>1499</v>
      </c>
      <c r="J992" t="s">
        <v>2399</v>
      </c>
      <c r="M992" t="s">
        <v>2399</v>
      </c>
      <c r="N992" t="s">
        <v>1498</v>
      </c>
      <c r="O992" t="str">
        <f t="shared" si="15"/>
        <v>{"type": "crayer/boat","name": "","tonnage": "","owners": "","master": "","mariners_per_vessel": "","boys": "","fishermen_per_vessel": "","notes": "MISSING FROM PHOTOGRAPHED SCHEDULE"}</v>
      </c>
    </row>
    <row r="993" spans="1:15" x14ac:dyDescent="0.25">
      <c r="A993">
        <v>992</v>
      </c>
      <c r="B993">
        <v>204</v>
      </c>
      <c r="C993" t="str">
        <f>VLOOKUP(B993,Places!A:E,5)</f>
        <v>ELSEWHERE</v>
      </c>
      <c r="D993" t="s">
        <v>1499</v>
      </c>
      <c r="J993" t="s">
        <v>2399</v>
      </c>
      <c r="M993" t="s">
        <v>2399</v>
      </c>
      <c r="N993" t="s">
        <v>1498</v>
      </c>
      <c r="O993" t="str">
        <f t="shared" si="15"/>
        <v>{"type": "crayer/boat","name": "","tonnage": "","owners": "","master": "","mariners_per_vessel": "","boys": "","fishermen_per_vessel": "","notes": "MISSING FROM PHOTOGRAPHED SCHEDULE"}</v>
      </c>
    </row>
    <row r="994" spans="1:15" x14ac:dyDescent="0.25">
      <c r="A994">
        <v>993</v>
      </c>
      <c r="B994">
        <v>204</v>
      </c>
      <c r="C994" t="str">
        <f>VLOOKUP(B994,Places!A:E,5)</f>
        <v>ELSEWHERE</v>
      </c>
      <c r="D994" t="s">
        <v>1499</v>
      </c>
      <c r="J994" t="s">
        <v>2399</v>
      </c>
      <c r="M994" t="s">
        <v>2399</v>
      </c>
      <c r="N994" t="s">
        <v>1498</v>
      </c>
      <c r="O994" t="str">
        <f t="shared" si="15"/>
        <v>{"type": "crayer/boat","name": "","tonnage": "","owners": "","master": "","mariners_per_vessel": "","boys": "","fishermen_per_vessel": "","notes": "MISSING FROM PHOTOGRAPHED SCHEDULE"}</v>
      </c>
    </row>
    <row r="995" spans="1:15" x14ac:dyDescent="0.25">
      <c r="A995">
        <v>994</v>
      </c>
      <c r="B995">
        <v>204</v>
      </c>
      <c r="C995" t="str">
        <f>VLOOKUP(B995,Places!A:E,5)</f>
        <v>ELSEWHERE</v>
      </c>
      <c r="D995" t="s">
        <v>1499</v>
      </c>
      <c r="J995" t="s">
        <v>2399</v>
      </c>
      <c r="M995" t="s">
        <v>2399</v>
      </c>
      <c r="N995" t="s">
        <v>1498</v>
      </c>
      <c r="O995" t="str">
        <f t="shared" si="15"/>
        <v>{"type": "crayer/boat","name": "","tonnage": "","owners": "","master": "","mariners_per_vessel": "","boys": "","fishermen_per_vessel": "","notes": "MISSING FROM PHOTOGRAPHED SCHEDULE"}</v>
      </c>
    </row>
    <row r="996" spans="1:15" x14ac:dyDescent="0.25">
      <c r="A996">
        <v>995</v>
      </c>
      <c r="B996">
        <v>204</v>
      </c>
      <c r="C996" t="str">
        <f>VLOOKUP(B996,Places!A:E,5)</f>
        <v>ELSEWHERE</v>
      </c>
      <c r="D996" t="s">
        <v>1499</v>
      </c>
      <c r="J996" t="s">
        <v>2399</v>
      </c>
      <c r="M996" t="s">
        <v>2399</v>
      </c>
      <c r="N996" t="s">
        <v>1498</v>
      </c>
      <c r="O996" t="str">
        <f t="shared" si="15"/>
        <v>{"type": "crayer/boat","name": "","tonnage": "","owners": "","master": "","mariners_per_vessel": "","boys": "","fishermen_per_vessel": "","notes": "MISSING FROM PHOTOGRAPHED SCHEDULE"}</v>
      </c>
    </row>
    <row r="997" spans="1:15" x14ac:dyDescent="0.25">
      <c r="A997">
        <v>996</v>
      </c>
      <c r="B997">
        <v>204</v>
      </c>
      <c r="C997" t="str">
        <f>VLOOKUP(B997,Places!A:E,5)</f>
        <v>ELSEWHERE</v>
      </c>
      <c r="D997" t="s">
        <v>1499</v>
      </c>
      <c r="J997" t="s">
        <v>2399</v>
      </c>
      <c r="M997" t="s">
        <v>2399</v>
      </c>
      <c r="N997" t="s">
        <v>1498</v>
      </c>
      <c r="O997" t="str">
        <f t="shared" si="15"/>
        <v>{"type": "crayer/boat","name": "","tonnage": "","owners": "","master": "","mariners_per_vessel": "","boys": "","fishermen_per_vessel": "","notes": "MISSING FROM PHOTOGRAPHED SCHEDULE"}</v>
      </c>
    </row>
    <row r="998" spans="1:15" x14ac:dyDescent="0.25">
      <c r="A998">
        <v>997</v>
      </c>
      <c r="B998">
        <v>204</v>
      </c>
      <c r="C998" t="str">
        <f>VLOOKUP(B998,Places!A:E,5)</f>
        <v>ELSEWHERE</v>
      </c>
      <c r="D998" t="s">
        <v>1499</v>
      </c>
      <c r="J998" t="s">
        <v>2399</v>
      </c>
      <c r="M998" t="s">
        <v>2399</v>
      </c>
      <c r="N998" t="s">
        <v>1498</v>
      </c>
      <c r="O998" t="str">
        <f t="shared" si="15"/>
        <v>{"type": "crayer/boat","name": "","tonnage": "","owners": "","master": "","mariners_per_vessel": "","boys": "","fishermen_per_vessel": "","notes": "MISSING FROM PHOTOGRAPHED SCHEDULE"}</v>
      </c>
    </row>
    <row r="999" spans="1:15" x14ac:dyDescent="0.25">
      <c r="A999">
        <v>998</v>
      </c>
      <c r="B999">
        <v>204</v>
      </c>
      <c r="C999" t="str">
        <f>VLOOKUP(B999,Places!A:E,5)</f>
        <v>ELSEWHERE</v>
      </c>
      <c r="D999" t="s">
        <v>1499</v>
      </c>
      <c r="J999" t="s">
        <v>2399</v>
      </c>
      <c r="M999" t="s">
        <v>2399</v>
      </c>
      <c r="N999" t="s">
        <v>1498</v>
      </c>
      <c r="O999" t="str">
        <f t="shared" si="15"/>
        <v>{"type": "crayer/boat","name": "","tonnage": "","owners": "","master": "","mariners_per_vessel": "","boys": "","fishermen_per_vessel": "","notes": "MISSING FROM PHOTOGRAPHED SCHEDULE"}</v>
      </c>
    </row>
    <row r="1000" spans="1:15" x14ac:dyDescent="0.25">
      <c r="A1000">
        <v>999</v>
      </c>
      <c r="B1000">
        <v>204</v>
      </c>
      <c r="C1000" t="str">
        <f>VLOOKUP(B1000,Places!A:E,5)</f>
        <v>ELSEWHERE</v>
      </c>
      <c r="D1000" t="s">
        <v>1499</v>
      </c>
      <c r="J1000" t="s">
        <v>2399</v>
      </c>
      <c r="M1000" t="s">
        <v>2399</v>
      </c>
      <c r="N1000" t="s">
        <v>1498</v>
      </c>
      <c r="O1000" t="str">
        <f t="shared" si="15"/>
        <v>{"type": "crayer/boat","name": "","tonnage": "","owners": "","master": "","mariners_per_vessel": "","boys": "","fishermen_per_vessel": "","notes": "MISSING FROM PHOTOGRAPHED SCHEDULE"}</v>
      </c>
    </row>
    <row r="1001" spans="1:15" x14ac:dyDescent="0.25">
      <c r="A1001">
        <v>1000</v>
      </c>
      <c r="B1001">
        <v>204</v>
      </c>
      <c r="C1001" t="str">
        <f>VLOOKUP(B1001,Places!A:E,5)</f>
        <v>ELSEWHERE</v>
      </c>
      <c r="D1001" t="s">
        <v>1499</v>
      </c>
      <c r="J1001" t="s">
        <v>2399</v>
      </c>
      <c r="M1001" t="s">
        <v>2399</v>
      </c>
      <c r="N1001" t="s">
        <v>1498</v>
      </c>
      <c r="O1001" t="str">
        <f t="shared" si="15"/>
        <v>{"type": "crayer/boat","name": "","tonnage": "","owners": "","master": "","mariners_per_vessel": "","boys": "","fishermen_per_vessel": "","notes": "MISSING FROM PHOTOGRAPHED SCHEDULE"}</v>
      </c>
    </row>
    <row r="1002" spans="1:15" x14ac:dyDescent="0.25">
      <c r="A1002">
        <v>1001</v>
      </c>
      <c r="B1002">
        <v>204</v>
      </c>
      <c r="C1002" t="str">
        <f>VLOOKUP(B1002,Places!A:E,5)</f>
        <v>ELSEWHERE</v>
      </c>
      <c r="D1002" t="s">
        <v>1499</v>
      </c>
      <c r="J1002" t="s">
        <v>2399</v>
      </c>
      <c r="M1002" t="s">
        <v>2399</v>
      </c>
      <c r="N1002" t="s">
        <v>1498</v>
      </c>
      <c r="O1002" t="str">
        <f t="shared" si="15"/>
        <v>{"type": "crayer/boat","name": "","tonnage": "","owners": "","master": "","mariners_per_vessel": "","boys": "","fishermen_per_vessel": "","notes": "MISSING FROM PHOTOGRAPHED SCHEDULE"}</v>
      </c>
    </row>
    <row r="1003" spans="1:15" x14ac:dyDescent="0.25">
      <c r="A1003">
        <v>1002</v>
      </c>
      <c r="B1003">
        <v>204</v>
      </c>
      <c r="C1003" t="str">
        <f>VLOOKUP(B1003,Places!A:E,5)</f>
        <v>ELSEWHERE</v>
      </c>
      <c r="D1003" t="s">
        <v>1499</v>
      </c>
      <c r="J1003" t="s">
        <v>2399</v>
      </c>
      <c r="M1003" t="s">
        <v>2399</v>
      </c>
      <c r="N1003" t="s">
        <v>1498</v>
      </c>
      <c r="O1003" t="str">
        <f t="shared" si="15"/>
        <v>{"type": "crayer/boat","name": "","tonnage": "","owners": "","master": "","mariners_per_vessel": "","boys": "","fishermen_per_vessel": "","notes": "MISSING FROM PHOTOGRAPHED SCHEDULE"}</v>
      </c>
    </row>
    <row r="1004" spans="1:15" x14ac:dyDescent="0.25">
      <c r="A1004">
        <v>1003</v>
      </c>
      <c r="B1004">
        <v>204</v>
      </c>
      <c r="C1004" t="str">
        <f>VLOOKUP(B1004,Places!A:E,5)</f>
        <v>ELSEWHERE</v>
      </c>
      <c r="D1004" t="s">
        <v>1499</v>
      </c>
      <c r="J1004" t="s">
        <v>2399</v>
      </c>
      <c r="M1004" t="s">
        <v>2399</v>
      </c>
      <c r="N1004" t="s">
        <v>1498</v>
      </c>
      <c r="O1004" t="str">
        <f t="shared" si="15"/>
        <v>{"type": "crayer/boat","name": "","tonnage": "","owners": "","master": "","mariners_per_vessel": "","boys": "","fishermen_per_vessel": "","notes": "MISSING FROM PHOTOGRAPHED SCHEDULE"}</v>
      </c>
    </row>
    <row r="1005" spans="1:15" x14ac:dyDescent="0.25">
      <c r="A1005">
        <v>1004</v>
      </c>
      <c r="B1005">
        <v>204</v>
      </c>
      <c r="C1005" t="str">
        <f>VLOOKUP(B1005,Places!A:E,5)</f>
        <v>ELSEWHERE</v>
      </c>
      <c r="D1005" t="s">
        <v>1499</v>
      </c>
      <c r="J1005" t="s">
        <v>2399</v>
      </c>
      <c r="M1005" t="s">
        <v>2399</v>
      </c>
      <c r="N1005" t="s">
        <v>1498</v>
      </c>
      <c r="O1005" t="str">
        <f t="shared" si="15"/>
        <v>{"type": "crayer/boat","name": "","tonnage": "","owners": "","master": "","mariners_per_vessel": "","boys": "","fishermen_per_vessel": "","notes": "MISSING FROM PHOTOGRAPHED SCHEDULE"}</v>
      </c>
    </row>
    <row r="1006" spans="1:15" x14ac:dyDescent="0.25">
      <c r="A1006">
        <v>1005</v>
      </c>
      <c r="B1006">
        <v>204</v>
      </c>
      <c r="C1006" t="str">
        <f>VLOOKUP(B1006,Places!A:E,5)</f>
        <v>ELSEWHERE</v>
      </c>
      <c r="D1006" t="s">
        <v>1499</v>
      </c>
      <c r="J1006" t="s">
        <v>2399</v>
      </c>
      <c r="M1006" t="s">
        <v>2399</v>
      </c>
      <c r="N1006" t="s">
        <v>1498</v>
      </c>
      <c r="O1006" t="str">
        <f t="shared" si="15"/>
        <v>{"type": "crayer/boat","name": "","tonnage": "","owners": "","master": "","mariners_per_vessel": "","boys": "","fishermen_per_vessel": "","notes": "MISSING FROM PHOTOGRAPHED SCHEDULE"}</v>
      </c>
    </row>
    <row r="1007" spans="1:15" x14ac:dyDescent="0.25">
      <c r="A1007">
        <v>1006</v>
      </c>
      <c r="B1007">
        <v>204</v>
      </c>
      <c r="C1007" t="str">
        <f>VLOOKUP(B1007,Places!A:E,5)</f>
        <v>ELSEWHERE</v>
      </c>
      <c r="D1007" t="s">
        <v>1499</v>
      </c>
      <c r="J1007" t="s">
        <v>2399</v>
      </c>
      <c r="M1007" t="s">
        <v>2399</v>
      </c>
      <c r="N1007" t="s">
        <v>1498</v>
      </c>
      <c r="O1007" t="str">
        <f t="shared" si="15"/>
        <v>{"type": "crayer/boat","name": "","tonnage": "","owners": "","master": "","mariners_per_vessel": "","boys": "","fishermen_per_vessel": "","notes": "MISSING FROM PHOTOGRAPHED SCHEDULE"}</v>
      </c>
    </row>
    <row r="1008" spans="1:15" x14ac:dyDescent="0.25">
      <c r="A1008">
        <v>1007</v>
      </c>
      <c r="B1008">
        <v>204</v>
      </c>
      <c r="C1008" t="str">
        <f>VLOOKUP(B1008,Places!A:E,5)</f>
        <v>ELSEWHERE</v>
      </c>
      <c r="D1008" t="s">
        <v>1499</v>
      </c>
      <c r="J1008" t="s">
        <v>2399</v>
      </c>
      <c r="M1008" t="s">
        <v>2399</v>
      </c>
      <c r="N1008" t="s">
        <v>1498</v>
      </c>
      <c r="O1008" t="str">
        <f t="shared" si="15"/>
        <v>{"type": "crayer/boat","name": "","tonnage": "","owners": "","master": "","mariners_per_vessel": "","boys": "","fishermen_per_vessel": "","notes": "MISSING FROM PHOTOGRAPHED SCHEDULE"}</v>
      </c>
    </row>
    <row r="1009" spans="1:15" x14ac:dyDescent="0.25">
      <c r="A1009">
        <v>1008</v>
      </c>
      <c r="B1009">
        <v>204</v>
      </c>
      <c r="C1009" t="str">
        <f>VLOOKUP(B1009,Places!A:E,5)</f>
        <v>ELSEWHERE</v>
      </c>
      <c r="D1009" t="s">
        <v>1499</v>
      </c>
      <c r="J1009" t="s">
        <v>2399</v>
      </c>
      <c r="M1009" t="s">
        <v>2399</v>
      </c>
      <c r="N1009" t="s">
        <v>1498</v>
      </c>
      <c r="O1009" t="str">
        <f t="shared" si="15"/>
        <v>{"type": "crayer/boat","name": "","tonnage": "","owners": "","master": "","mariners_per_vessel": "","boys": "","fishermen_per_vessel": "","notes": "MISSING FROM PHOTOGRAPHED SCHEDULE"}</v>
      </c>
    </row>
    <row r="1010" spans="1:15" x14ac:dyDescent="0.25">
      <c r="A1010">
        <v>1009</v>
      </c>
      <c r="B1010">
        <v>204</v>
      </c>
      <c r="C1010" t="str">
        <f>VLOOKUP(B1010,Places!A:E,5)</f>
        <v>ELSEWHERE</v>
      </c>
      <c r="D1010" t="s">
        <v>1499</v>
      </c>
      <c r="J1010" t="s">
        <v>2399</v>
      </c>
      <c r="M1010" t="s">
        <v>2399</v>
      </c>
      <c r="N1010" t="s">
        <v>1498</v>
      </c>
      <c r="O1010" t="str">
        <f t="shared" si="15"/>
        <v>{"type": "crayer/boat","name": "","tonnage": "","owners": "","master": "","mariners_per_vessel": "","boys": "","fishermen_per_vessel": "","notes": "MISSING FROM PHOTOGRAPHED SCHEDULE"}</v>
      </c>
    </row>
    <row r="1011" spans="1:15" x14ac:dyDescent="0.25">
      <c r="A1011">
        <v>1010</v>
      </c>
      <c r="B1011">
        <v>204</v>
      </c>
      <c r="C1011" t="str">
        <f>VLOOKUP(B1011,Places!A:E,5)</f>
        <v>ELSEWHERE</v>
      </c>
      <c r="D1011" t="s">
        <v>1499</v>
      </c>
      <c r="J1011" t="s">
        <v>2399</v>
      </c>
      <c r="M1011" t="s">
        <v>2399</v>
      </c>
      <c r="N1011" t="s">
        <v>1498</v>
      </c>
      <c r="O1011" t="str">
        <f t="shared" si="15"/>
        <v>{"type": "crayer/boat","name": "","tonnage": "","owners": "","master": "","mariners_per_vessel": "","boys": "","fishermen_per_vessel": "","notes": "MISSING FROM PHOTOGRAPHED SCHEDULE"}</v>
      </c>
    </row>
    <row r="1012" spans="1:15" x14ac:dyDescent="0.25">
      <c r="A1012">
        <v>1011</v>
      </c>
      <c r="B1012">
        <v>204</v>
      </c>
      <c r="C1012" t="str">
        <f>VLOOKUP(B1012,Places!A:E,5)</f>
        <v>ELSEWHERE</v>
      </c>
      <c r="D1012" t="s">
        <v>1499</v>
      </c>
      <c r="J1012" t="s">
        <v>2399</v>
      </c>
      <c r="M1012" t="s">
        <v>2399</v>
      </c>
      <c r="N1012" t="s">
        <v>1498</v>
      </c>
      <c r="O1012" t="str">
        <f t="shared" si="15"/>
        <v>{"type": "crayer/boat","name": "","tonnage": "","owners": "","master": "","mariners_per_vessel": "","boys": "","fishermen_per_vessel": "","notes": "MISSING FROM PHOTOGRAPHED SCHEDULE"}</v>
      </c>
    </row>
    <row r="1013" spans="1:15" x14ac:dyDescent="0.25">
      <c r="A1013">
        <v>1012</v>
      </c>
      <c r="B1013">
        <v>204</v>
      </c>
      <c r="C1013" t="str">
        <f>VLOOKUP(B1013,Places!A:E,5)</f>
        <v>ELSEWHERE</v>
      </c>
      <c r="D1013" t="s">
        <v>1499</v>
      </c>
      <c r="J1013" t="s">
        <v>2399</v>
      </c>
      <c r="M1013" t="s">
        <v>2399</v>
      </c>
      <c r="N1013" t="s">
        <v>1498</v>
      </c>
      <c r="O1013" t="str">
        <f t="shared" si="15"/>
        <v>{"type": "crayer/boat","name": "","tonnage": "","owners": "","master": "","mariners_per_vessel": "","boys": "","fishermen_per_vessel": "","notes": "MISSING FROM PHOTOGRAPHED SCHEDULE"}</v>
      </c>
    </row>
    <row r="1014" spans="1:15" x14ac:dyDescent="0.25">
      <c r="A1014">
        <v>1013</v>
      </c>
      <c r="B1014">
        <v>204</v>
      </c>
      <c r="C1014" t="str">
        <f>VLOOKUP(B1014,Places!A:E,5)</f>
        <v>ELSEWHERE</v>
      </c>
      <c r="D1014" t="s">
        <v>1499</v>
      </c>
      <c r="J1014" t="s">
        <v>2399</v>
      </c>
      <c r="M1014" t="s">
        <v>2399</v>
      </c>
      <c r="N1014" t="s">
        <v>1498</v>
      </c>
      <c r="O1014" t="str">
        <f t="shared" si="15"/>
        <v>{"type": "crayer/boat","name": "","tonnage": "","owners": "","master": "","mariners_per_vessel": "","boys": "","fishermen_per_vessel": "","notes": "MISSING FROM PHOTOGRAPHED SCHEDULE"}</v>
      </c>
    </row>
    <row r="1015" spans="1:15" x14ac:dyDescent="0.25">
      <c r="A1015">
        <v>1014</v>
      </c>
      <c r="B1015">
        <v>204</v>
      </c>
      <c r="C1015" t="str">
        <f>VLOOKUP(B1015,Places!A:E,5)</f>
        <v>ELSEWHERE</v>
      </c>
      <c r="D1015" t="s">
        <v>1499</v>
      </c>
      <c r="J1015" t="s">
        <v>2399</v>
      </c>
      <c r="M1015" t="s">
        <v>2399</v>
      </c>
      <c r="N1015" t="s">
        <v>1498</v>
      </c>
      <c r="O1015" t="str">
        <f t="shared" si="15"/>
        <v>{"type": "crayer/boat","name": "","tonnage": "","owners": "","master": "","mariners_per_vessel": "","boys": "","fishermen_per_vessel": "","notes": "MISSING FROM PHOTOGRAPHED SCHEDULE"}</v>
      </c>
    </row>
    <row r="1016" spans="1:15" x14ac:dyDescent="0.25">
      <c r="A1016">
        <v>1015</v>
      </c>
      <c r="B1016">
        <v>204</v>
      </c>
      <c r="C1016" t="str">
        <f>VLOOKUP(B1016,Places!A:E,5)</f>
        <v>ELSEWHERE</v>
      </c>
      <c r="D1016" t="s">
        <v>1499</v>
      </c>
      <c r="J1016" t="s">
        <v>2399</v>
      </c>
      <c r="M1016" t="s">
        <v>2399</v>
      </c>
      <c r="N1016" t="s">
        <v>1498</v>
      </c>
      <c r="O1016" t="str">
        <f t="shared" si="15"/>
        <v>{"type": "crayer/boat","name": "","tonnage": "","owners": "","master": "","mariners_per_vessel": "","boys": "","fishermen_per_vessel": "","notes": "MISSING FROM PHOTOGRAPHED SCHEDULE"}</v>
      </c>
    </row>
    <row r="1017" spans="1:15" x14ac:dyDescent="0.25">
      <c r="A1017">
        <v>1016</v>
      </c>
      <c r="B1017">
        <v>204</v>
      </c>
      <c r="C1017" t="str">
        <f>VLOOKUP(B1017,Places!A:E,5)</f>
        <v>ELSEWHERE</v>
      </c>
      <c r="D1017" t="s">
        <v>1499</v>
      </c>
      <c r="J1017" t="s">
        <v>2399</v>
      </c>
      <c r="M1017" t="s">
        <v>2399</v>
      </c>
      <c r="N1017" t="s">
        <v>1498</v>
      </c>
      <c r="O1017" t="str">
        <f t="shared" si="15"/>
        <v>{"type": "crayer/boat","name": "","tonnage": "","owners": "","master": "","mariners_per_vessel": "","boys": "","fishermen_per_vessel": "","notes": "MISSING FROM PHOTOGRAPHED SCHEDULE"}</v>
      </c>
    </row>
    <row r="1018" spans="1:15" x14ac:dyDescent="0.25">
      <c r="A1018">
        <v>1017</v>
      </c>
      <c r="B1018">
        <v>204</v>
      </c>
      <c r="C1018" t="str">
        <f>VLOOKUP(B1018,Places!A:E,5)</f>
        <v>ELSEWHERE</v>
      </c>
      <c r="D1018" t="s">
        <v>1499</v>
      </c>
      <c r="J1018" t="s">
        <v>2399</v>
      </c>
      <c r="M1018" t="s">
        <v>2399</v>
      </c>
      <c r="N1018" t="s">
        <v>1498</v>
      </c>
      <c r="O1018" t="str">
        <f t="shared" si="15"/>
        <v>{"type": "crayer/boat","name": "","tonnage": "","owners": "","master": "","mariners_per_vessel": "","boys": "","fishermen_per_vessel": "","notes": "MISSING FROM PHOTOGRAPHED SCHEDULE"}</v>
      </c>
    </row>
    <row r="1019" spans="1:15" x14ac:dyDescent="0.25">
      <c r="A1019">
        <v>1018</v>
      </c>
      <c r="B1019">
        <v>204</v>
      </c>
      <c r="C1019" t="str">
        <f>VLOOKUP(B1019,Places!A:E,5)</f>
        <v>ELSEWHERE</v>
      </c>
      <c r="D1019" t="s">
        <v>1499</v>
      </c>
      <c r="J1019" t="s">
        <v>2399</v>
      </c>
      <c r="M1019" t="s">
        <v>2399</v>
      </c>
      <c r="N1019" t="s">
        <v>1498</v>
      </c>
      <c r="O1019" t="str">
        <f t="shared" si="15"/>
        <v>{"type": "crayer/boat","name": "","tonnage": "","owners": "","master": "","mariners_per_vessel": "","boys": "","fishermen_per_vessel": "","notes": "MISSING FROM PHOTOGRAPHED SCHEDULE"}</v>
      </c>
    </row>
    <row r="1020" spans="1:15" x14ac:dyDescent="0.25">
      <c r="A1020">
        <v>1019</v>
      </c>
      <c r="B1020">
        <v>204</v>
      </c>
      <c r="C1020" t="str">
        <f>VLOOKUP(B1020,Places!A:E,5)</f>
        <v>ELSEWHERE</v>
      </c>
      <c r="D1020" t="s">
        <v>1499</v>
      </c>
      <c r="J1020" t="s">
        <v>2399</v>
      </c>
      <c r="M1020" t="s">
        <v>2399</v>
      </c>
      <c r="N1020" t="s">
        <v>1498</v>
      </c>
      <c r="O1020" t="str">
        <f t="shared" si="15"/>
        <v>{"type": "crayer/boat","name": "","tonnage": "","owners": "","master": "","mariners_per_vessel": "","boys": "","fishermen_per_vessel": "","notes": "MISSING FROM PHOTOGRAPHED SCHEDULE"}</v>
      </c>
    </row>
    <row r="1021" spans="1:15" x14ac:dyDescent="0.25">
      <c r="A1021">
        <v>1020</v>
      </c>
      <c r="B1021">
        <v>204</v>
      </c>
      <c r="C1021" t="str">
        <f>VLOOKUP(B1021,Places!A:E,5)</f>
        <v>ELSEWHERE</v>
      </c>
      <c r="D1021" t="s">
        <v>1499</v>
      </c>
      <c r="J1021" t="s">
        <v>2399</v>
      </c>
      <c r="M1021" t="s">
        <v>2399</v>
      </c>
      <c r="N1021" t="s">
        <v>1498</v>
      </c>
      <c r="O1021" t="str">
        <f t="shared" si="15"/>
        <v>{"type": "crayer/boat","name": "","tonnage": "","owners": "","master": "","mariners_per_vessel": "","boys": "","fishermen_per_vessel": "","notes": "MISSING FROM PHOTOGRAPHED SCHEDULE"}</v>
      </c>
    </row>
    <row r="1022" spans="1:15" x14ac:dyDescent="0.25">
      <c r="A1022">
        <v>1021</v>
      </c>
      <c r="B1022">
        <v>204</v>
      </c>
      <c r="C1022" t="str">
        <f>VLOOKUP(B1022,Places!A:E,5)</f>
        <v>ELSEWHERE</v>
      </c>
      <c r="D1022" t="s">
        <v>1499</v>
      </c>
      <c r="J1022" t="s">
        <v>2399</v>
      </c>
      <c r="M1022" t="s">
        <v>2399</v>
      </c>
      <c r="N1022" t="s">
        <v>1498</v>
      </c>
      <c r="O1022" t="str">
        <f t="shared" si="15"/>
        <v>{"type": "crayer/boat","name": "","tonnage": "","owners": "","master": "","mariners_per_vessel": "","boys": "","fishermen_per_vessel": "","notes": "MISSING FROM PHOTOGRAPHED SCHEDULE"}</v>
      </c>
    </row>
    <row r="1023" spans="1:15" x14ac:dyDescent="0.25">
      <c r="A1023">
        <v>1022</v>
      </c>
      <c r="B1023">
        <v>204</v>
      </c>
      <c r="C1023" t="str">
        <f>VLOOKUP(B1023,Places!A:E,5)</f>
        <v>ELSEWHERE</v>
      </c>
      <c r="D1023" t="s">
        <v>1499</v>
      </c>
      <c r="J1023" t="s">
        <v>2399</v>
      </c>
      <c r="M1023" t="s">
        <v>2399</v>
      </c>
      <c r="N1023" t="s">
        <v>1498</v>
      </c>
      <c r="O1023" t="str">
        <f t="shared" si="15"/>
        <v>{"type": "crayer/boat","name": "","tonnage": "","owners": "","master": "","mariners_per_vessel": "","boys": "","fishermen_per_vessel": "","notes": "MISSING FROM PHOTOGRAPHED SCHEDULE"}</v>
      </c>
    </row>
    <row r="1024" spans="1:15" x14ac:dyDescent="0.25">
      <c r="A1024">
        <v>1023</v>
      </c>
      <c r="B1024">
        <v>204</v>
      </c>
      <c r="C1024" t="str">
        <f>VLOOKUP(B1024,Places!A:E,5)</f>
        <v>ELSEWHERE</v>
      </c>
      <c r="D1024" t="s">
        <v>1499</v>
      </c>
      <c r="J1024" t="s">
        <v>2399</v>
      </c>
      <c r="M1024" t="s">
        <v>2399</v>
      </c>
      <c r="N1024" t="s">
        <v>1498</v>
      </c>
      <c r="O1024" t="str">
        <f t="shared" si="15"/>
        <v>{"type": "crayer/boat","name": "","tonnage": "","owners": "","master": "","mariners_per_vessel": "","boys": "","fishermen_per_vessel": "","notes": "MISSING FROM PHOTOGRAPHED SCHEDULE"}</v>
      </c>
    </row>
    <row r="1025" spans="1:15" x14ac:dyDescent="0.25">
      <c r="A1025">
        <v>1024</v>
      </c>
      <c r="B1025">
        <v>204</v>
      </c>
      <c r="C1025" t="str">
        <f>VLOOKUP(B1025,Places!A:E,5)</f>
        <v>ELSEWHERE</v>
      </c>
      <c r="D1025" t="s">
        <v>1499</v>
      </c>
      <c r="J1025" t="s">
        <v>2399</v>
      </c>
      <c r="M1025" t="s">
        <v>2399</v>
      </c>
      <c r="N1025" t="s">
        <v>1498</v>
      </c>
      <c r="O1025" t="str">
        <f t="shared" si="15"/>
        <v>{"type": "crayer/boat","name": "","tonnage": "","owners": "","master": "","mariners_per_vessel": "","boys": "","fishermen_per_vessel": "","notes": "MISSING FROM PHOTOGRAPHED SCHEDULE"}</v>
      </c>
    </row>
    <row r="1026" spans="1:15" x14ac:dyDescent="0.25">
      <c r="A1026">
        <v>1025</v>
      </c>
      <c r="B1026">
        <v>204</v>
      </c>
      <c r="C1026" t="str">
        <f>VLOOKUP(B1026,Places!A:E,5)</f>
        <v>ELSEWHERE</v>
      </c>
      <c r="D1026" t="s">
        <v>1499</v>
      </c>
      <c r="J1026" t="s">
        <v>2399</v>
      </c>
      <c r="M1026" t="s">
        <v>2399</v>
      </c>
      <c r="N1026" t="s">
        <v>1498</v>
      </c>
      <c r="O1026" t="str">
        <f t="shared" si="15"/>
        <v>{"type": "crayer/boat","name": "","tonnage": "","owners": "","master": "","mariners_per_vessel": "","boys": "","fishermen_per_vessel": "","notes": "MISSING FROM PHOTOGRAPHED SCHEDULE"}</v>
      </c>
    </row>
    <row r="1027" spans="1:15" x14ac:dyDescent="0.25">
      <c r="A1027">
        <v>1026</v>
      </c>
      <c r="B1027">
        <v>204</v>
      </c>
      <c r="C1027" t="str">
        <f>VLOOKUP(B1027,Places!A:E,5)</f>
        <v>ELSEWHERE</v>
      </c>
      <c r="D1027" t="s">
        <v>1499</v>
      </c>
      <c r="J1027" t="s">
        <v>2399</v>
      </c>
      <c r="M1027" t="s">
        <v>2399</v>
      </c>
      <c r="N1027" t="s">
        <v>1498</v>
      </c>
      <c r="O1027" t="str">
        <f t="shared" ref="O1027:O1090" si="16">_xlfn.CONCAT("{",_xlfn.CONCAT("""type"": """,D1027,""","),_xlfn.CONCAT("""name"": """,E1027,""","),_xlfn.CONCAT("""tonnage"": """,F1027,""","),_xlfn.CONCAT("""owners"": """,G1027,""","),_xlfn.CONCAT("""master"": """,H1027,""","),_xlfn.CONCAT("""mariners_per_vessel"": """,J1027,""","),_xlfn.CONCAT("""boys"": """,K1027,""","),_xlfn.CONCAT("""fishermen_per_vessel"": """,M1027,""","),_xlfn.CONCAT("""notes"": """,N1027,""""),"}")</f>
        <v>{"type": "crayer/boat","name": "","tonnage": "","owners": "","master": "","mariners_per_vessel": "","boys": "","fishermen_per_vessel": "","notes": "MISSING FROM PHOTOGRAPHED SCHEDULE"}</v>
      </c>
    </row>
    <row r="1028" spans="1:15" x14ac:dyDescent="0.25">
      <c r="A1028">
        <v>1027</v>
      </c>
      <c r="B1028">
        <v>204</v>
      </c>
      <c r="C1028" t="str">
        <f>VLOOKUP(B1028,Places!A:E,5)</f>
        <v>ELSEWHERE</v>
      </c>
      <c r="D1028" t="s">
        <v>1499</v>
      </c>
      <c r="J1028" t="s">
        <v>2399</v>
      </c>
      <c r="M1028" t="s">
        <v>2399</v>
      </c>
      <c r="N1028" t="s">
        <v>1498</v>
      </c>
      <c r="O1028" t="str">
        <f t="shared" si="16"/>
        <v>{"type": "crayer/boat","name": "","tonnage": "","owners": "","master": "","mariners_per_vessel": "","boys": "","fishermen_per_vessel": "","notes": "MISSING FROM PHOTOGRAPHED SCHEDULE"}</v>
      </c>
    </row>
    <row r="1029" spans="1:15" x14ac:dyDescent="0.25">
      <c r="A1029">
        <v>1028</v>
      </c>
      <c r="B1029">
        <v>204</v>
      </c>
      <c r="C1029" t="str">
        <f>VLOOKUP(B1029,Places!A:E,5)</f>
        <v>ELSEWHERE</v>
      </c>
      <c r="D1029" t="s">
        <v>1499</v>
      </c>
      <c r="J1029" t="s">
        <v>2399</v>
      </c>
      <c r="M1029" t="s">
        <v>2399</v>
      </c>
      <c r="N1029" t="s">
        <v>1498</v>
      </c>
      <c r="O1029" t="str">
        <f t="shared" si="16"/>
        <v>{"type": "crayer/boat","name": "","tonnage": "","owners": "","master": "","mariners_per_vessel": "","boys": "","fishermen_per_vessel": "","notes": "MISSING FROM PHOTOGRAPHED SCHEDULE"}</v>
      </c>
    </row>
    <row r="1030" spans="1:15" x14ac:dyDescent="0.25">
      <c r="A1030">
        <v>1029</v>
      </c>
      <c r="B1030">
        <v>204</v>
      </c>
      <c r="C1030" t="str">
        <f>VLOOKUP(B1030,Places!A:E,5)</f>
        <v>ELSEWHERE</v>
      </c>
      <c r="D1030" t="s">
        <v>1499</v>
      </c>
      <c r="J1030" t="s">
        <v>2399</v>
      </c>
      <c r="M1030" t="s">
        <v>2399</v>
      </c>
      <c r="N1030" t="s">
        <v>1498</v>
      </c>
      <c r="O1030" t="str">
        <f t="shared" si="16"/>
        <v>{"type": "crayer/boat","name": "","tonnage": "","owners": "","master": "","mariners_per_vessel": "","boys": "","fishermen_per_vessel": "","notes": "MISSING FROM PHOTOGRAPHED SCHEDULE"}</v>
      </c>
    </row>
    <row r="1031" spans="1:15" x14ac:dyDescent="0.25">
      <c r="A1031">
        <v>1030</v>
      </c>
      <c r="B1031">
        <v>204</v>
      </c>
      <c r="C1031" t="str">
        <f>VLOOKUP(B1031,Places!A:E,5)</f>
        <v>ELSEWHERE</v>
      </c>
      <c r="D1031" t="s">
        <v>1499</v>
      </c>
      <c r="J1031" t="s">
        <v>2399</v>
      </c>
      <c r="M1031" t="s">
        <v>2399</v>
      </c>
      <c r="N1031" t="s">
        <v>1498</v>
      </c>
      <c r="O1031" t="str">
        <f t="shared" si="16"/>
        <v>{"type": "crayer/boat","name": "","tonnage": "","owners": "","master": "","mariners_per_vessel": "","boys": "","fishermen_per_vessel": "","notes": "MISSING FROM PHOTOGRAPHED SCHEDULE"}</v>
      </c>
    </row>
    <row r="1032" spans="1:15" x14ac:dyDescent="0.25">
      <c r="A1032">
        <v>1031</v>
      </c>
      <c r="B1032">
        <v>204</v>
      </c>
      <c r="C1032" t="str">
        <f>VLOOKUP(B1032,Places!A:E,5)</f>
        <v>ELSEWHERE</v>
      </c>
      <c r="D1032" t="s">
        <v>1499</v>
      </c>
      <c r="J1032" t="s">
        <v>2399</v>
      </c>
      <c r="M1032" t="s">
        <v>2399</v>
      </c>
      <c r="N1032" t="s">
        <v>1498</v>
      </c>
      <c r="O1032" t="str">
        <f t="shared" si="16"/>
        <v>{"type": "crayer/boat","name": "","tonnage": "","owners": "","master": "","mariners_per_vessel": "","boys": "","fishermen_per_vessel": "","notes": "MISSING FROM PHOTOGRAPHED SCHEDULE"}</v>
      </c>
    </row>
    <row r="1033" spans="1:15" x14ac:dyDescent="0.25">
      <c r="A1033">
        <v>1032</v>
      </c>
      <c r="B1033">
        <v>204</v>
      </c>
      <c r="C1033" t="str">
        <f>VLOOKUP(B1033,Places!A:E,5)</f>
        <v>ELSEWHERE</v>
      </c>
      <c r="D1033" t="s">
        <v>1499</v>
      </c>
      <c r="J1033" t="s">
        <v>2399</v>
      </c>
      <c r="M1033" t="s">
        <v>2399</v>
      </c>
      <c r="N1033" t="s">
        <v>1498</v>
      </c>
      <c r="O1033" t="str">
        <f t="shared" si="16"/>
        <v>{"type": "crayer/boat","name": "","tonnage": "","owners": "","master": "","mariners_per_vessel": "","boys": "","fishermen_per_vessel": "","notes": "MISSING FROM PHOTOGRAPHED SCHEDULE"}</v>
      </c>
    </row>
    <row r="1034" spans="1:15" x14ac:dyDescent="0.25">
      <c r="A1034">
        <v>1033</v>
      </c>
      <c r="B1034">
        <v>204</v>
      </c>
      <c r="C1034" t="str">
        <f>VLOOKUP(B1034,Places!A:E,5)</f>
        <v>ELSEWHERE</v>
      </c>
      <c r="D1034" t="s">
        <v>1499</v>
      </c>
      <c r="J1034" t="s">
        <v>2399</v>
      </c>
      <c r="M1034" t="s">
        <v>2399</v>
      </c>
      <c r="N1034" t="s">
        <v>1498</v>
      </c>
      <c r="O1034" t="str">
        <f t="shared" si="16"/>
        <v>{"type": "crayer/boat","name": "","tonnage": "","owners": "","master": "","mariners_per_vessel": "","boys": "","fishermen_per_vessel": "","notes": "MISSING FROM PHOTOGRAPHED SCHEDULE"}</v>
      </c>
    </row>
    <row r="1035" spans="1:15" x14ac:dyDescent="0.25">
      <c r="A1035">
        <v>1034</v>
      </c>
      <c r="B1035">
        <v>204</v>
      </c>
      <c r="C1035" t="str">
        <f>VLOOKUP(B1035,Places!A:E,5)</f>
        <v>ELSEWHERE</v>
      </c>
      <c r="D1035" t="s">
        <v>1499</v>
      </c>
      <c r="J1035" t="s">
        <v>2399</v>
      </c>
      <c r="M1035" t="s">
        <v>2399</v>
      </c>
      <c r="N1035" t="s">
        <v>1498</v>
      </c>
      <c r="O1035" t="str">
        <f t="shared" si="16"/>
        <v>{"type": "crayer/boat","name": "","tonnage": "","owners": "","master": "","mariners_per_vessel": "","boys": "","fishermen_per_vessel": "","notes": "MISSING FROM PHOTOGRAPHED SCHEDULE"}</v>
      </c>
    </row>
    <row r="1036" spans="1:15" x14ac:dyDescent="0.25">
      <c r="A1036">
        <v>1035</v>
      </c>
      <c r="B1036">
        <v>204</v>
      </c>
      <c r="C1036" t="str">
        <f>VLOOKUP(B1036,Places!A:E,5)</f>
        <v>ELSEWHERE</v>
      </c>
      <c r="D1036" t="s">
        <v>1499</v>
      </c>
      <c r="J1036" t="s">
        <v>2399</v>
      </c>
      <c r="M1036" t="s">
        <v>2399</v>
      </c>
      <c r="N1036" t="s">
        <v>1498</v>
      </c>
      <c r="O1036" t="str">
        <f t="shared" si="16"/>
        <v>{"type": "crayer/boat","name": "","tonnage": "","owners": "","master": "","mariners_per_vessel": "","boys": "","fishermen_per_vessel": "","notes": "MISSING FROM PHOTOGRAPHED SCHEDULE"}</v>
      </c>
    </row>
    <row r="1037" spans="1:15" x14ac:dyDescent="0.25">
      <c r="A1037">
        <v>1036</v>
      </c>
      <c r="B1037">
        <v>204</v>
      </c>
      <c r="C1037" t="str">
        <f>VLOOKUP(B1037,Places!A:E,5)</f>
        <v>ELSEWHERE</v>
      </c>
      <c r="D1037" t="s">
        <v>1499</v>
      </c>
      <c r="J1037" t="s">
        <v>2399</v>
      </c>
      <c r="M1037" t="s">
        <v>2399</v>
      </c>
      <c r="N1037" t="s">
        <v>1498</v>
      </c>
      <c r="O1037" t="str">
        <f t="shared" si="16"/>
        <v>{"type": "crayer/boat","name": "","tonnage": "","owners": "","master": "","mariners_per_vessel": "","boys": "","fishermen_per_vessel": "","notes": "MISSING FROM PHOTOGRAPHED SCHEDULE"}</v>
      </c>
    </row>
    <row r="1038" spans="1:15" x14ac:dyDescent="0.25">
      <c r="A1038">
        <v>1037</v>
      </c>
      <c r="B1038">
        <v>204</v>
      </c>
      <c r="C1038" t="str">
        <f>VLOOKUP(B1038,Places!A:E,5)</f>
        <v>ELSEWHERE</v>
      </c>
      <c r="D1038" t="s">
        <v>1499</v>
      </c>
      <c r="J1038" t="s">
        <v>2399</v>
      </c>
      <c r="M1038" t="s">
        <v>2399</v>
      </c>
      <c r="N1038" t="s">
        <v>1498</v>
      </c>
      <c r="O1038" t="str">
        <f t="shared" si="16"/>
        <v>{"type": "crayer/boat","name": "","tonnage": "","owners": "","master": "","mariners_per_vessel": "","boys": "","fishermen_per_vessel": "","notes": "MISSING FROM PHOTOGRAPHED SCHEDULE"}</v>
      </c>
    </row>
    <row r="1039" spans="1:15" x14ac:dyDescent="0.25">
      <c r="A1039">
        <v>1038</v>
      </c>
      <c r="B1039">
        <v>204</v>
      </c>
      <c r="C1039" t="str">
        <f>VLOOKUP(B1039,Places!A:E,5)</f>
        <v>ELSEWHERE</v>
      </c>
      <c r="D1039" t="s">
        <v>1499</v>
      </c>
      <c r="J1039" t="s">
        <v>2399</v>
      </c>
      <c r="M1039" t="s">
        <v>2399</v>
      </c>
      <c r="N1039" t="s">
        <v>1498</v>
      </c>
      <c r="O1039" t="str">
        <f t="shared" si="16"/>
        <v>{"type": "crayer/boat","name": "","tonnage": "","owners": "","master": "","mariners_per_vessel": "","boys": "","fishermen_per_vessel": "","notes": "MISSING FROM PHOTOGRAPHED SCHEDULE"}</v>
      </c>
    </row>
    <row r="1040" spans="1:15" x14ac:dyDescent="0.25">
      <c r="A1040">
        <v>1039</v>
      </c>
      <c r="B1040">
        <v>206</v>
      </c>
      <c r="C1040" t="str">
        <f>VLOOKUP(B1040,Places!A:E,5)</f>
        <v>Seaford</v>
      </c>
      <c r="D1040" t="s">
        <v>812</v>
      </c>
      <c r="E1040" t="s">
        <v>1507</v>
      </c>
      <c r="F1040" s="3" t="s">
        <v>387</v>
      </c>
      <c r="G1040" t="s">
        <v>1508</v>
      </c>
      <c r="J1040" t="s">
        <v>2399</v>
      </c>
      <c r="L1040">
        <v>7</v>
      </c>
      <c r="M1040">
        <v>7</v>
      </c>
      <c r="O1040" t="str">
        <f t="shared" si="16"/>
        <v>{"type": "boat","name": "Thessell","tonnage": "2","owners": "Edward Henlye","master": "","mariners_per_vessel": "","boys": "","fishermen_per_vessel": "7","notes": ""}</v>
      </c>
    </row>
    <row r="1041" spans="1:15" x14ac:dyDescent="0.25">
      <c r="A1041">
        <v>1040</v>
      </c>
      <c r="B1041">
        <v>209</v>
      </c>
      <c r="C1041" t="str">
        <f>VLOOKUP(B1041,Places!A:E,5)</f>
        <v>Stade of Bourne</v>
      </c>
      <c r="D1041" t="s">
        <v>812</v>
      </c>
      <c r="E1041" t="s">
        <v>159</v>
      </c>
      <c r="F1041" s="3" t="s">
        <v>32</v>
      </c>
      <c r="G1041" t="s">
        <v>1525</v>
      </c>
      <c r="J1041" t="s">
        <v>2399</v>
      </c>
      <c r="M1041" t="s">
        <v>2399</v>
      </c>
      <c r="O1041" t="str">
        <f t="shared" si="16"/>
        <v>{"type": "boat","name": "Peter","tonnage": "9","owners": "John Lusye, John Hochyn","master": "","mariners_per_vessel": "","boys": "","fishermen_per_vessel": "","notes": ""}</v>
      </c>
    </row>
    <row r="1042" spans="1:15" x14ac:dyDescent="0.25">
      <c r="A1042">
        <v>1041</v>
      </c>
      <c r="B1042">
        <v>209</v>
      </c>
      <c r="C1042" t="str">
        <f>VLOOKUP(B1042,Places!A:E,5)</f>
        <v>Stade of Bourne</v>
      </c>
      <c r="D1042" t="s">
        <v>812</v>
      </c>
      <c r="E1042" t="s">
        <v>213</v>
      </c>
      <c r="F1042" s="3" t="s">
        <v>163</v>
      </c>
      <c r="G1042" t="s">
        <v>1525</v>
      </c>
      <c r="J1042" t="s">
        <v>2399</v>
      </c>
      <c r="M1042" t="s">
        <v>2399</v>
      </c>
      <c r="O1042" t="str">
        <f t="shared" si="16"/>
        <v>{"type": "boat","name": "Leonard","tonnage": "4","owners": "John Lusye, John Hochyn","master": "","mariners_per_vessel": "","boys": "","fishermen_per_vessel": "","notes": ""}</v>
      </c>
    </row>
    <row r="1043" spans="1:15" x14ac:dyDescent="0.25">
      <c r="A1043">
        <v>1042</v>
      </c>
      <c r="B1043">
        <v>209</v>
      </c>
      <c r="C1043" t="str">
        <f>VLOOKUP(B1043,Places!A:E,5)</f>
        <v>Stade of Bourne</v>
      </c>
      <c r="D1043" t="s">
        <v>812</v>
      </c>
      <c r="E1043" t="s">
        <v>1526</v>
      </c>
      <c r="F1043" s="3" t="s">
        <v>32</v>
      </c>
      <c r="G1043" t="s">
        <v>1527</v>
      </c>
      <c r="J1043" t="s">
        <v>2399</v>
      </c>
      <c r="M1043" t="s">
        <v>2399</v>
      </c>
      <c r="O1043" t="str">
        <f t="shared" si="16"/>
        <v>{"type": "boat","name": "Nycholas","tonnage": "9","owners": "John Seall, John Funell, John Holl","master": "","mariners_per_vessel": "","boys": "","fishermen_per_vessel": "","notes": ""}</v>
      </c>
    </row>
    <row r="1044" spans="1:15" x14ac:dyDescent="0.25">
      <c r="A1044">
        <v>1043</v>
      </c>
      <c r="B1044">
        <v>209</v>
      </c>
      <c r="C1044" t="str">
        <f>VLOOKUP(B1044,Places!A:E,5)</f>
        <v>Stade of Bourne</v>
      </c>
      <c r="D1044" t="s">
        <v>812</v>
      </c>
      <c r="E1044" t="s">
        <v>166</v>
      </c>
      <c r="F1044" s="3" t="s">
        <v>403</v>
      </c>
      <c r="G1044" t="s">
        <v>1528</v>
      </c>
      <c r="J1044" t="s">
        <v>2399</v>
      </c>
      <c r="M1044" t="s">
        <v>2399</v>
      </c>
      <c r="O1044" t="str">
        <f t="shared" si="16"/>
        <v>{"type": "boat","name": "John","tonnage": "3","owners": "John Funell, John Holl","master": "","mariners_per_vessel": "","boys": "","fishermen_per_vessel": "","notes": ""}</v>
      </c>
    </row>
    <row r="1045" spans="1:15" x14ac:dyDescent="0.25">
      <c r="A1045">
        <v>1044</v>
      </c>
      <c r="B1045">
        <v>212</v>
      </c>
      <c r="C1045" t="str">
        <f>VLOOKUP(B1045,Places!A:E,5)</f>
        <v>Hastings Stade</v>
      </c>
      <c r="D1045" t="s">
        <v>1542</v>
      </c>
      <c r="E1045" t="s">
        <v>1543</v>
      </c>
      <c r="F1045" s="3" t="s">
        <v>88</v>
      </c>
      <c r="G1045" t="s">
        <v>1544</v>
      </c>
      <c r="J1045" t="s">
        <v>2399</v>
      </c>
      <c r="M1045" t="s">
        <v>2399</v>
      </c>
      <c r="O1045" t="str">
        <f t="shared" si="16"/>
        <v>{"type": "barque/crayer","name": "Barnaby","tonnage": "50","owners": "Richard Fayrewether","master": "","mariners_per_vessel": "","boys": "","fishermen_per_vessel": "","notes": ""}</v>
      </c>
    </row>
    <row r="1046" spans="1:15" x14ac:dyDescent="0.25">
      <c r="A1046">
        <v>1045</v>
      </c>
      <c r="B1046">
        <v>212</v>
      </c>
      <c r="C1046" t="str">
        <f>VLOOKUP(B1046,Places!A:E,5)</f>
        <v>Hastings Stade</v>
      </c>
      <c r="D1046" t="s">
        <v>1542</v>
      </c>
      <c r="E1046" t="s">
        <v>1545</v>
      </c>
      <c r="F1046" s="3" t="s">
        <v>88</v>
      </c>
      <c r="G1046" t="s">
        <v>1546</v>
      </c>
      <c r="J1046" t="s">
        <v>2399</v>
      </c>
      <c r="M1046" t="s">
        <v>2399</v>
      </c>
      <c r="O1046" t="str">
        <f t="shared" si="16"/>
        <v>{"type": "barque/crayer","name": "Mary Benett","tonnage": "50","owners": "Thomas Lake, John Bodye, Henry Tought, Thomas Love","master": "","mariners_per_vessel": "","boys": "","fishermen_per_vessel": "","notes": ""}</v>
      </c>
    </row>
    <row r="1047" spans="1:15" x14ac:dyDescent="0.25">
      <c r="A1047">
        <v>1046</v>
      </c>
      <c r="B1047">
        <v>212</v>
      </c>
      <c r="C1047" t="str">
        <f>VLOOKUP(B1047,Places!A:E,5)</f>
        <v>Hastings Stade</v>
      </c>
      <c r="D1047" t="s">
        <v>1542</v>
      </c>
      <c r="E1047" t="s">
        <v>1547</v>
      </c>
      <c r="F1047" s="3" t="s">
        <v>100</v>
      </c>
      <c r="G1047" t="s">
        <v>1548</v>
      </c>
      <c r="J1047" t="s">
        <v>2399</v>
      </c>
      <c r="M1047" t="s">
        <v>2399</v>
      </c>
      <c r="O1047" t="str">
        <f t="shared" si="16"/>
        <v>{"type": "barque/crayer","name": "Peater","tonnage": "40","owners": "John Bennett","master": "","mariners_per_vessel": "","boys": "","fishermen_per_vessel": "","notes": ""}</v>
      </c>
    </row>
    <row r="1048" spans="1:15" x14ac:dyDescent="0.25">
      <c r="A1048">
        <v>1047</v>
      </c>
      <c r="B1048">
        <v>212</v>
      </c>
      <c r="C1048" t="str">
        <f>VLOOKUP(B1048,Places!A:E,5)</f>
        <v>Hastings Stade</v>
      </c>
      <c r="D1048" t="s">
        <v>1542</v>
      </c>
      <c r="E1048" t="s">
        <v>1549</v>
      </c>
      <c r="F1048" s="3" t="s">
        <v>708</v>
      </c>
      <c r="G1048" t="s">
        <v>1550</v>
      </c>
      <c r="J1048" t="s">
        <v>2399</v>
      </c>
      <c r="M1048" t="s">
        <v>2399</v>
      </c>
      <c r="O1048" t="str">
        <f t="shared" si="16"/>
        <v>{"type": "barque/crayer","name": "Bartalmew","tonnage": "45","owners": "Robert Waye","master": "","mariners_per_vessel": "","boys": "","fishermen_per_vessel": "","notes": ""}</v>
      </c>
    </row>
    <row r="1049" spans="1:15" x14ac:dyDescent="0.25">
      <c r="A1049">
        <v>1048</v>
      </c>
      <c r="B1049">
        <v>212</v>
      </c>
      <c r="C1049" t="str">
        <f>VLOOKUP(B1049,Places!A:E,5)</f>
        <v>Hastings Stade</v>
      </c>
      <c r="D1049" t="s">
        <v>1542</v>
      </c>
      <c r="E1049" t="s">
        <v>1551</v>
      </c>
      <c r="F1049" s="3" t="s">
        <v>100</v>
      </c>
      <c r="G1049" t="s">
        <v>1552</v>
      </c>
      <c r="J1049" t="s">
        <v>2399</v>
      </c>
      <c r="M1049" t="s">
        <v>2399</v>
      </c>
      <c r="O1049" t="str">
        <f t="shared" si="16"/>
        <v>{"type": "barque/crayer","name": "Mayflower","tonnage": "40","owners": "Richard Fayrewether, William Smythe, Robert Bever","master": "","mariners_per_vessel": "","boys": "","fishermen_per_vessel": "","notes": ""}</v>
      </c>
    </row>
    <row r="1050" spans="1:15" x14ac:dyDescent="0.25">
      <c r="A1050">
        <v>1049</v>
      </c>
      <c r="B1050">
        <v>212</v>
      </c>
      <c r="C1050" t="str">
        <f>VLOOKUP(B1050,Places!A:E,5)</f>
        <v>Hastings Stade</v>
      </c>
      <c r="D1050" t="s">
        <v>1542</v>
      </c>
      <c r="E1050" t="s">
        <v>166</v>
      </c>
      <c r="F1050" s="3" t="s">
        <v>100</v>
      </c>
      <c r="G1050" t="s">
        <v>1553</v>
      </c>
      <c r="J1050" t="s">
        <v>2399</v>
      </c>
      <c r="M1050" t="s">
        <v>2399</v>
      </c>
      <c r="O1050" t="str">
        <f t="shared" si="16"/>
        <v>{"type": "barque/crayer","name": "John","tonnage": "40","owners": "John Bennett, Richard Browne, John Dalerye, Henry Bosome, John Conye","master": "","mariners_per_vessel": "","boys": "","fishermen_per_vessel": "","notes": ""}</v>
      </c>
    </row>
    <row r="1051" spans="1:15" x14ac:dyDescent="0.25">
      <c r="A1051">
        <v>1050</v>
      </c>
      <c r="B1051">
        <v>212</v>
      </c>
      <c r="C1051" t="str">
        <f>VLOOKUP(B1051,Places!A:E,5)</f>
        <v>Hastings Stade</v>
      </c>
      <c r="D1051" t="s">
        <v>1542</v>
      </c>
      <c r="E1051" t="s">
        <v>452</v>
      </c>
      <c r="F1051" s="3" t="s">
        <v>100</v>
      </c>
      <c r="G1051" t="s">
        <v>1554</v>
      </c>
      <c r="J1051" t="s">
        <v>2399</v>
      </c>
      <c r="M1051" t="s">
        <v>2399</v>
      </c>
      <c r="N1051" t="s">
        <v>1555</v>
      </c>
      <c r="O1051" t="str">
        <f t="shared" si="16"/>
        <v>{"type": "barque/crayer","name": "Jhesus","tonnage": "40","owners": "John Hylles","master": "","mariners_per_vessel": "","boys": "","fishermen_per_vessel": "","notes": "Fishing boat"}</v>
      </c>
    </row>
    <row r="1052" spans="1:15" x14ac:dyDescent="0.25">
      <c r="A1052">
        <v>1051</v>
      </c>
      <c r="B1052">
        <v>212</v>
      </c>
      <c r="C1052" t="str">
        <f>VLOOKUP(B1052,Places!A:E,5)</f>
        <v>Hastings Stade</v>
      </c>
      <c r="D1052" t="s">
        <v>812</v>
      </c>
      <c r="E1052" t="s">
        <v>1547</v>
      </c>
      <c r="F1052" s="3" t="s">
        <v>107</v>
      </c>
      <c r="G1052" t="s">
        <v>1571</v>
      </c>
      <c r="J1052" t="s">
        <v>2399</v>
      </c>
      <c r="M1052" t="s">
        <v>2399</v>
      </c>
      <c r="O1052" t="str">
        <f t="shared" si="16"/>
        <v>{"type": "boat","name": "Peater","tonnage": "20","owners": "Gromboll Kythe, Thomas Palmer","master": "","mariners_per_vessel": "","boys": "","fishermen_per_vessel": "","notes": ""}</v>
      </c>
    </row>
    <row r="1053" spans="1:15" x14ac:dyDescent="0.25">
      <c r="A1053">
        <v>1052</v>
      </c>
      <c r="B1053">
        <v>212</v>
      </c>
      <c r="C1053" t="str">
        <f>VLOOKUP(B1053,Places!A:E,5)</f>
        <v>Hastings Stade</v>
      </c>
      <c r="D1053" t="s">
        <v>812</v>
      </c>
      <c r="E1053" t="s">
        <v>704</v>
      </c>
      <c r="F1053" s="3" t="s">
        <v>136</v>
      </c>
      <c r="G1053" t="s">
        <v>1556</v>
      </c>
      <c r="J1053" t="s">
        <v>2399</v>
      </c>
      <c r="M1053" t="s">
        <v>2399</v>
      </c>
      <c r="O1053" t="str">
        <f t="shared" si="16"/>
        <v>{"type": "boat","name": "Marye","tonnage": "18","owners": "John Benett, Edward Wood","master": "","mariners_per_vessel": "","boys": "","fishermen_per_vessel": "","notes": ""}</v>
      </c>
    </row>
    <row r="1054" spans="1:15" x14ac:dyDescent="0.25">
      <c r="A1054">
        <v>1053</v>
      </c>
      <c r="B1054">
        <v>212</v>
      </c>
      <c r="C1054" t="str">
        <f>VLOOKUP(B1054,Places!A:E,5)</f>
        <v>Hastings Stade</v>
      </c>
      <c r="D1054" t="s">
        <v>812</v>
      </c>
      <c r="E1054" t="s">
        <v>1557</v>
      </c>
      <c r="F1054" s="3" t="s">
        <v>576</v>
      </c>
      <c r="G1054" t="s">
        <v>1558</v>
      </c>
      <c r="J1054" t="s">
        <v>2399</v>
      </c>
      <c r="M1054" t="s">
        <v>2399</v>
      </c>
      <c r="O1054" t="str">
        <f t="shared" si="16"/>
        <v>{"type": "boat","name": "Marye and John","tonnage": "15","owners": "John Bodye, Thomas Love","master": "","mariners_per_vessel": "","boys": "","fishermen_per_vessel": "","notes": ""}</v>
      </c>
    </row>
    <row r="1055" spans="1:15" x14ac:dyDescent="0.25">
      <c r="A1055">
        <v>1054</v>
      </c>
      <c r="B1055">
        <v>212</v>
      </c>
      <c r="C1055" t="str">
        <f>VLOOKUP(B1055,Places!A:E,5)</f>
        <v>Hastings Stade</v>
      </c>
      <c r="D1055" t="s">
        <v>812</v>
      </c>
      <c r="E1055" t="s">
        <v>1547</v>
      </c>
      <c r="F1055" s="3" t="s">
        <v>576</v>
      </c>
      <c r="G1055" t="s">
        <v>1587</v>
      </c>
      <c r="J1055" t="s">
        <v>2399</v>
      </c>
      <c r="M1055" t="s">
        <v>2399</v>
      </c>
      <c r="O1055" t="str">
        <f t="shared" si="16"/>
        <v>{"type": "boat","name": "Peater","tonnage": "15","owners": "John Jefferye, John Conye, Markes Sarient*","master": "","mariners_per_vessel": "","boys": "","fishermen_per_vessel": "","notes": ""}</v>
      </c>
    </row>
    <row r="1056" spans="1:15" x14ac:dyDescent="0.25">
      <c r="A1056">
        <v>1055</v>
      </c>
      <c r="B1056">
        <v>212</v>
      </c>
      <c r="C1056" t="str">
        <f>VLOOKUP(B1056,Places!A:E,5)</f>
        <v>Hastings Stade</v>
      </c>
      <c r="D1056" t="s">
        <v>812</v>
      </c>
      <c r="E1056" t="s">
        <v>1559</v>
      </c>
      <c r="F1056" s="3" t="s">
        <v>532</v>
      </c>
      <c r="G1056" t="s">
        <v>1560</v>
      </c>
      <c r="J1056" t="s">
        <v>2399</v>
      </c>
      <c r="M1056" t="s">
        <v>2399</v>
      </c>
      <c r="O1056" t="str">
        <f t="shared" si="16"/>
        <v>{"type": "boat","name": "Mylle","tonnage": "17","owners": "John Gats, John Gylbert","master": "","mariners_per_vessel": "","boys": "","fishermen_per_vessel": "","notes": ""}</v>
      </c>
    </row>
    <row r="1057" spans="1:15" x14ac:dyDescent="0.25">
      <c r="A1057">
        <v>1056</v>
      </c>
      <c r="B1057">
        <v>212</v>
      </c>
      <c r="C1057" t="str">
        <f>VLOOKUP(B1057,Places!A:E,5)</f>
        <v>Hastings Stade</v>
      </c>
      <c r="D1057" t="s">
        <v>812</v>
      </c>
      <c r="E1057" t="s">
        <v>1561</v>
      </c>
      <c r="F1057" s="3" t="s">
        <v>128</v>
      </c>
      <c r="G1057" t="s">
        <v>1562</v>
      </c>
      <c r="J1057" t="s">
        <v>2399</v>
      </c>
      <c r="M1057" t="s">
        <v>2399</v>
      </c>
      <c r="O1057" t="str">
        <f t="shared" si="16"/>
        <v>{"type": "boat","name": "Polle","tonnage": "12","owners": "Henry Gladwyn","master": "","mariners_per_vessel": "","boys": "","fishermen_per_vessel": "","notes": ""}</v>
      </c>
    </row>
    <row r="1058" spans="1:15" x14ac:dyDescent="0.25">
      <c r="A1058">
        <v>1057</v>
      </c>
      <c r="B1058">
        <v>212</v>
      </c>
      <c r="C1058" t="str">
        <f>VLOOKUP(B1058,Places!A:E,5)</f>
        <v>Hastings Stade</v>
      </c>
      <c r="D1058" t="s">
        <v>812</v>
      </c>
      <c r="E1058" t="s">
        <v>188</v>
      </c>
      <c r="F1058" s="3" t="s">
        <v>128</v>
      </c>
      <c r="G1058" t="s">
        <v>1563</v>
      </c>
      <c r="J1058" t="s">
        <v>2399</v>
      </c>
      <c r="M1058" t="s">
        <v>2399</v>
      </c>
      <c r="O1058" t="str">
        <f t="shared" si="16"/>
        <v>{"type": "boat","name": "George","tonnage": "12","owners": "Henry Tofte","master": "","mariners_per_vessel": "","boys": "","fishermen_per_vessel": "","notes": ""}</v>
      </c>
    </row>
    <row r="1059" spans="1:15" x14ac:dyDescent="0.25">
      <c r="A1059">
        <v>1058</v>
      </c>
      <c r="B1059">
        <v>212</v>
      </c>
      <c r="C1059" t="str">
        <f>VLOOKUP(B1059,Places!A:E,5)</f>
        <v>Hastings Stade</v>
      </c>
      <c r="D1059" t="s">
        <v>812</v>
      </c>
      <c r="E1059" t="s">
        <v>1564</v>
      </c>
      <c r="F1059" s="3" t="s">
        <v>346</v>
      </c>
      <c r="G1059" t="s">
        <v>1565</v>
      </c>
      <c r="J1059" t="s">
        <v>2399</v>
      </c>
      <c r="M1059" t="s">
        <v>2399</v>
      </c>
      <c r="O1059" t="str">
        <f t="shared" si="16"/>
        <v>{"type": "boat","name": "Spedewell","tonnage": "10","owners": "William Lackett","master": "","mariners_per_vessel": "","boys": "","fishermen_per_vessel": "","notes": ""}</v>
      </c>
    </row>
    <row r="1060" spans="1:15" x14ac:dyDescent="0.25">
      <c r="A1060">
        <v>1059</v>
      </c>
      <c r="B1060">
        <v>212</v>
      </c>
      <c r="C1060" t="str">
        <f>VLOOKUP(B1060,Places!A:E,5)</f>
        <v>Hastings Stade</v>
      </c>
      <c r="D1060" t="s">
        <v>812</v>
      </c>
      <c r="E1060" t="s">
        <v>1566</v>
      </c>
      <c r="F1060" s="3" t="s">
        <v>346</v>
      </c>
      <c r="G1060" t="s">
        <v>1567</v>
      </c>
      <c r="J1060" t="s">
        <v>2399</v>
      </c>
      <c r="M1060" t="s">
        <v>2399</v>
      </c>
      <c r="O1060" t="str">
        <f t="shared" si="16"/>
        <v>{"type": "boat","name": "Barnabe","tonnage": "10","owners": "William Stenyer, Robert Tought","master": "","mariners_per_vessel": "","boys": "","fishermen_per_vessel": "","notes": ""}</v>
      </c>
    </row>
    <row r="1061" spans="1:15" x14ac:dyDescent="0.25">
      <c r="A1061">
        <v>1060</v>
      </c>
      <c r="B1061">
        <v>212</v>
      </c>
      <c r="C1061" t="str">
        <f>VLOOKUP(B1061,Places!A:E,5)</f>
        <v>Hastings Stade</v>
      </c>
      <c r="D1061" t="s">
        <v>812</v>
      </c>
      <c r="E1061" t="s">
        <v>1568</v>
      </c>
      <c r="F1061" s="3" t="s">
        <v>346</v>
      </c>
      <c r="G1061" t="s">
        <v>1569</v>
      </c>
      <c r="J1061" t="s">
        <v>2399</v>
      </c>
      <c r="M1061" t="s">
        <v>2399</v>
      </c>
      <c r="O1061" t="str">
        <f t="shared" si="16"/>
        <v>{"type": "boat","name": "Wyngfild","tonnage": "10","owners": "John Toge, Thomas Mott, John Gawyn","master": "","mariners_per_vessel": "","boys": "","fishermen_per_vessel": "","notes": ""}</v>
      </c>
    </row>
    <row r="1062" spans="1:15" x14ac:dyDescent="0.25">
      <c r="A1062">
        <v>1061</v>
      </c>
      <c r="B1062">
        <v>212</v>
      </c>
      <c r="C1062" t="str">
        <f>VLOOKUP(B1062,Places!A:E,5)</f>
        <v>Hastings Stade</v>
      </c>
      <c r="D1062" t="s">
        <v>812</v>
      </c>
      <c r="E1062" t="s">
        <v>218</v>
      </c>
      <c r="F1062" s="3" t="s">
        <v>149</v>
      </c>
      <c r="G1062" t="s">
        <v>1570</v>
      </c>
      <c r="J1062" t="s">
        <v>2399</v>
      </c>
      <c r="M1062" t="s">
        <v>2399</v>
      </c>
      <c r="O1062" t="str">
        <f t="shared" si="16"/>
        <v>{"type": "boat","name": "Nicholas","tonnage": "8","owners": "Thomas Rowland","master": "","mariners_per_vessel": "","boys": "","fishermen_per_vessel": "","notes": ""}</v>
      </c>
    </row>
    <row r="1063" spans="1:15" x14ac:dyDescent="0.25">
      <c r="A1063">
        <v>1062</v>
      </c>
      <c r="B1063">
        <v>212</v>
      </c>
      <c r="C1063" t="str">
        <f>VLOOKUP(B1063,Places!A:E,5)</f>
        <v>Hastings Stade</v>
      </c>
      <c r="D1063" t="s">
        <v>812</v>
      </c>
      <c r="E1063" t="s">
        <v>205</v>
      </c>
      <c r="F1063" s="3" t="s">
        <v>149</v>
      </c>
      <c r="G1063" t="s">
        <v>1548</v>
      </c>
      <c r="J1063" t="s">
        <v>2399</v>
      </c>
      <c r="M1063" t="s">
        <v>2399</v>
      </c>
      <c r="O1063" t="str">
        <f t="shared" si="16"/>
        <v>{"type": "boat","name": "Thomas","tonnage": "8","owners": "John Bennett","master": "","mariners_per_vessel": "","boys": "","fishermen_per_vessel": "","notes": ""}</v>
      </c>
    </row>
    <row r="1064" spans="1:15" x14ac:dyDescent="0.25">
      <c r="A1064">
        <v>1063</v>
      </c>
      <c r="B1064">
        <v>212</v>
      </c>
      <c r="C1064" t="str">
        <f>VLOOKUP(B1064,Places!A:E,5)</f>
        <v>Hastings Stade</v>
      </c>
      <c r="D1064" t="s">
        <v>812</v>
      </c>
      <c r="E1064" t="s">
        <v>611</v>
      </c>
      <c r="F1064" s="3" t="s">
        <v>149</v>
      </c>
      <c r="G1064" t="s">
        <v>1572</v>
      </c>
      <c r="J1064" t="s">
        <v>2399</v>
      </c>
      <c r="M1064" t="s">
        <v>2399</v>
      </c>
      <c r="O1064" t="str">
        <f t="shared" si="16"/>
        <v>{"type": "boat","name": "Martyn","tonnage": "8","owners": "Gromboll Kythe, John Bennett, Edward Woode","master": "","mariners_per_vessel": "","boys": "","fishermen_per_vessel": "","notes": ""}</v>
      </c>
    </row>
    <row r="1065" spans="1:15" x14ac:dyDescent="0.25">
      <c r="A1065">
        <v>1064</v>
      </c>
      <c r="B1065">
        <v>212</v>
      </c>
      <c r="C1065" t="str">
        <f>VLOOKUP(B1065,Places!A:E,5)</f>
        <v>Hastings Stade</v>
      </c>
      <c r="D1065" t="s">
        <v>812</v>
      </c>
      <c r="E1065" t="s">
        <v>438</v>
      </c>
      <c r="F1065" s="3" t="s">
        <v>156</v>
      </c>
      <c r="G1065" t="s">
        <v>1573</v>
      </c>
      <c r="J1065" t="s">
        <v>2399</v>
      </c>
      <c r="M1065" t="s">
        <v>2399</v>
      </c>
      <c r="O1065" t="str">
        <f t="shared" si="16"/>
        <v>{"type": "boat","name": "Grace of God","tonnage": "7","owners": "Richard Browne, John Browne","master": "","mariners_per_vessel": "","boys": "","fishermen_per_vessel": "","notes": ""}</v>
      </c>
    </row>
    <row r="1066" spans="1:15" x14ac:dyDescent="0.25">
      <c r="A1066">
        <v>1065</v>
      </c>
      <c r="B1066">
        <v>212</v>
      </c>
      <c r="C1066" t="str">
        <f>VLOOKUP(B1066,Places!A:E,5)</f>
        <v>Hastings Stade</v>
      </c>
      <c r="D1066" t="s">
        <v>812</v>
      </c>
      <c r="E1066" t="s">
        <v>1547</v>
      </c>
      <c r="F1066" s="3" t="s">
        <v>149</v>
      </c>
      <c r="G1066" t="s">
        <v>1574</v>
      </c>
      <c r="J1066" t="s">
        <v>2399</v>
      </c>
      <c r="M1066" t="s">
        <v>2399</v>
      </c>
      <c r="O1066" t="str">
        <f t="shared" si="16"/>
        <v>{"type": "boat","name": "Peater","tonnage": "8","owners": "Richard Browne, Richard Pensongill","master": "","mariners_per_vessel": "","boys": "","fishermen_per_vessel": "","notes": ""}</v>
      </c>
    </row>
    <row r="1067" spans="1:15" x14ac:dyDescent="0.25">
      <c r="A1067">
        <v>1066</v>
      </c>
      <c r="B1067">
        <v>212</v>
      </c>
      <c r="C1067" t="str">
        <f>VLOOKUP(B1067,Places!A:E,5)</f>
        <v>Hastings Stade</v>
      </c>
      <c r="D1067" t="s">
        <v>812</v>
      </c>
      <c r="E1067" t="s">
        <v>159</v>
      </c>
      <c r="F1067" s="3" t="s">
        <v>149</v>
      </c>
      <c r="G1067" t="s">
        <v>1575</v>
      </c>
      <c r="J1067" t="s">
        <v>2399</v>
      </c>
      <c r="M1067" t="s">
        <v>2399</v>
      </c>
      <c r="O1067" t="str">
        <f t="shared" si="16"/>
        <v>{"type": "boat","name": "Peter","tonnage": "8","owners": "William Mychell, John a Mere","master": "","mariners_per_vessel": "","boys": "","fishermen_per_vessel": "","notes": ""}</v>
      </c>
    </row>
    <row r="1068" spans="1:15" x14ac:dyDescent="0.25">
      <c r="A1068">
        <v>1067</v>
      </c>
      <c r="B1068">
        <v>212</v>
      </c>
      <c r="C1068" t="str">
        <f>VLOOKUP(B1068,Places!A:E,5)</f>
        <v>Hastings Stade</v>
      </c>
      <c r="D1068" t="s">
        <v>812</v>
      </c>
      <c r="E1068" t="s">
        <v>1576</v>
      </c>
      <c r="F1068" s="3" t="s">
        <v>160</v>
      </c>
      <c r="G1068" t="s">
        <v>1577</v>
      </c>
      <c r="J1068" t="s">
        <v>2399</v>
      </c>
      <c r="M1068" t="s">
        <v>2399</v>
      </c>
      <c r="O1068" t="str">
        <f t="shared" si="16"/>
        <v>{"type": "boat","name": "Lake","tonnage": "6","owners": "John Bodye","master": "","mariners_per_vessel": "","boys": "","fishermen_per_vessel": "","notes": ""}</v>
      </c>
    </row>
    <row r="1069" spans="1:15" x14ac:dyDescent="0.25">
      <c r="A1069">
        <v>1068</v>
      </c>
      <c r="B1069">
        <v>212</v>
      </c>
      <c r="C1069" t="str">
        <f>VLOOKUP(B1069,Places!A:E,5)</f>
        <v>Hastings Stade</v>
      </c>
      <c r="D1069" t="s">
        <v>812</v>
      </c>
      <c r="E1069" t="s">
        <v>1578</v>
      </c>
      <c r="F1069" s="3" t="s">
        <v>160</v>
      </c>
      <c r="G1069" t="s">
        <v>1579</v>
      </c>
      <c r="J1069" t="s">
        <v>2399</v>
      </c>
      <c r="M1069" t="s">
        <v>2399</v>
      </c>
      <c r="O1069" t="str">
        <f t="shared" si="16"/>
        <v>{"type": "boat","name": "Stephin","tonnage": "6","owners": "Gromboll Kythe, Thomas Palmer, John Bosome","master": "","mariners_per_vessel": "","boys": "","fishermen_per_vessel": "","notes": ""}</v>
      </c>
    </row>
    <row r="1070" spans="1:15" x14ac:dyDescent="0.25">
      <c r="A1070">
        <v>1069</v>
      </c>
      <c r="B1070">
        <v>212</v>
      </c>
      <c r="C1070" t="str">
        <f>VLOOKUP(B1070,Places!A:E,5)</f>
        <v>Hastings Stade</v>
      </c>
      <c r="D1070" t="s">
        <v>812</v>
      </c>
      <c r="E1070" t="s">
        <v>1580</v>
      </c>
      <c r="F1070" s="3" t="s">
        <v>404</v>
      </c>
      <c r="G1070" t="s">
        <v>1581</v>
      </c>
      <c r="J1070" t="s">
        <v>2399</v>
      </c>
      <c r="M1070" t="s">
        <v>2399</v>
      </c>
      <c r="O1070" t="str">
        <f t="shared" si="16"/>
        <v>{"type": "boat","name": "Fenyx","tonnage": "5","owners": "John Gawyn, Richard Hyde","master": "","mariners_per_vessel": "","boys": "","fishermen_per_vessel": "","notes": ""}</v>
      </c>
    </row>
    <row r="1071" spans="1:15" x14ac:dyDescent="0.25">
      <c r="A1071">
        <v>1070</v>
      </c>
      <c r="B1071">
        <v>212</v>
      </c>
      <c r="C1071" t="str">
        <f>VLOOKUP(B1071,Places!A:E,5)</f>
        <v>Hastings Stade</v>
      </c>
      <c r="D1071" t="s">
        <v>812</v>
      </c>
      <c r="E1071" t="s">
        <v>686</v>
      </c>
      <c r="F1071" s="3" t="s">
        <v>404</v>
      </c>
      <c r="G1071" t="s">
        <v>1582</v>
      </c>
      <c r="J1071" t="s">
        <v>2399</v>
      </c>
      <c r="M1071" t="s">
        <v>2399</v>
      </c>
      <c r="O1071" t="str">
        <f t="shared" si="16"/>
        <v>{"type": "boat","name": "Anne","tonnage": "5","owners": "Gromboll Kythe, Robert Kythe","master": "","mariners_per_vessel": "","boys": "","fishermen_per_vessel": "","notes": ""}</v>
      </c>
    </row>
    <row r="1072" spans="1:15" x14ac:dyDescent="0.25">
      <c r="A1072">
        <v>1071</v>
      </c>
      <c r="B1072">
        <v>212</v>
      </c>
      <c r="C1072" t="str">
        <f>VLOOKUP(B1072,Places!A:E,5)</f>
        <v>Hastings Stade</v>
      </c>
      <c r="D1072" t="s">
        <v>812</v>
      </c>
      <c r="E1072" t="s">
        <v>1583</v>
      </c>
      <c r="F1072" s="3" t="s">
        <v>404</v>
      </c>
      <c r="G1072" t="s">
        <v>1584</v>
      </c>
      <c r="J1072" t="s">
        <v>2399</v>
      </c>
      <c r="M1072" t="s">
        <v>2399</v>
      </c>
      <c r="O1072" t="str">
        <f t="shared" si="16"/>
        <v>{"type": "boat","name": "Plenty","tonnage": "5","owners": "John Awsten, Richard Pensogill","master": "","mariners_per_vessel": "","boys": "","fishermen_per_vessel": "","notes": ""}</v>
      </c>
    </row>
    <row r="1073" spans="1:15" x14ac:dyDescent="0.25">
      <c r="A1073">
        <v>1072</v>
      </c>
      <c r="B1073">
        <v>212</v>
      </c>
      <c r="C1073" t="str">
        <f>VLOOKUP(B1073,Places!A:E,5)</f>
        <v>Hastings Stade</v>
      </c>
      <c r="D1073" t="s">
        <v>812</v>
      </c>
      <c r="E1073" t="s">
        <v>1585</v>
      </c>
      <c r="F1073" s="3" t="s">
        <v>160</v>
      </c>
      <c r="G1073" t="s">
        <v>1586</v>
      </c>
      <c r="J1073" t="s">
        <v>2399</v>
      </c>
      <c r="M1073" t="s">
        <v>2399</v>
      </c>
      <c r="O1073" t="str">
        <f t="shared" si="16"/>
        <v>{"type": "boat","name": "Blacke Doge","tonnage": "6","owners": "Henry Tought, Markes Tought","master": "","mariners_per_vessel": "","boys": "","fishermen_per_vessel": "","notes": ""}</v>
      </c>
    </row>
    <row r="1074" spans="1:15" x14ac:dyDescent="0.25">
      <c r="A1074">
        <v>1073</v>
      </c>
      <c r="B1074">
        <v>212</v>
      </c>
      <c r="C1074" t="str">
        <f>VLOOKUP(B1074,Places!A:E,5)</f>
        <v>Hastings Stade</v>
      </c>
      <c r="D1074" t="s">
        <v>812</v>
      </c>
      <c r="E1074" t="s">
        <v>159</v>
      </c>
      <c r="F1074" s="3" t="s">
        <v>404</v>
      </c>
      <c r="G1074" t="s">
        <v>1588</v>
      </c>
      <c r="J1074" t="s">
        <v>2399</v>
      </c>
      <c r="M1074" t="s">
        <v>2399</v>
      </c>
      <c r="O1074" t="str">
        <f t="shared" si="16"/>
        <v>{"type": "boat","name": "Peter","tonnage": "5","owners": "Henry Bosome, John Hycks","master": "","mariners_per_vessel": "","boys": "","fishermen_per_vessel": "","notes": ""}</v>
      </c>
    </row>
    <row r="1075" spans="1:15" x14ac:dyDescent="0.25">
      <c r="A1075">
        <v>1074</v>
      </c>
      <c r="B1075">
        <v>212</v>
      </c>
      <c r="C1075" t="str">
        <f>VLOOKUP(B1075,Places!A:E,5)</f>
        <v>Hastings Stade</v>
      </c>
      <c r="D1075" t="s">
        <v>812</v>
      </c>
      <c r="E1075" t="s">
        <v>1589</v>
      </c>
      <c r="F1075" s="3" t="s">
        <v>160</v>
      </c>
      <c r="G1075" t="s">
        <v>1590</v>
      </c>
      <c r="J1075" t="s">
        <v>2399</v>
      </c>
      <c r="M1075" t="s">
        <v>2399</v>
      </c>
      <c r="O1075" t="str">
        <f t="shared" si="16"/>
        <v>{"type": "boat","name": "Wyngfyld","tonnage": "6","owners": "Stephen Mydelton, Robert Wrythe","master": "","mariners_per_vessel": "","boys": "","fishermen_per_vessel": "","notes": ""}</v>
      </c>
    </row>
    <row r="1076" spans="1:15" x14ac:dyDescent="0.25">
      <c r="A1076">
        <v>1075</v>
      </c>
      <c r="B1076">
        <v>212</v>
      </c>
      <c r="C1076" t="str">
        <f>VLOOKUP(B1076,Places!A:E,5)</f>
        <v>Hastings Stade</v>
      </c>
      <c r="D1076" t="s">
        <v>812</v>
      </c>
      <c r="E1076" t="s">
        <v>438</v>
      </c>
      <c r="F1076" s="3" t="s">
        <v>576</v>
      </c>
      <c r="G1076" t="s">
        <v>1591</v>
      </c>
      <c r="J1076" t="s">
        <v>2399</v>
      </c>
      <c r="M1076" t="s">
        <v>2399</v>
      </c>
      <c r="O1076" t="str">
        <f t="shared" si="16"/>
        <v>{"type": "boat","name": "Grace of God","tonnage": "15","owners": "Richard Bayley, Henry Gladwyn","master": "","mariners_per_vessel": "","boys": "","fishermen_per_vessel": "","notes": ""}</v>
      </c>
    </row>
    <row r="1077" spans="1:15" x14ac:dyDescent="0.25">
      <c r="A1077">
        <v>1076</v>
      </c>
      <c r="B1077">
        <v>214</v>
      </c>
      <c r="C1077" t="str">
        <f>VLOOKUP(B1077,Places!A:E,5)</f>
        <v>Winchelsea Town Quay</v>
      </c>
      <c r="D1077" t="s">
        <v>1128</v>
      </c>
      <c r="F1077" s="3" t="s">
        <v>96</v>
      </c>
      <c r="G1077" t="s">
        <v>1605</v>
      </c>
      <c r="J1077" t="s">
        <v>2399</v>
      </c>
      <c r="M1077" t="s">
        <v>2399</v>
      </c>
      <c r="O1077" t="str">
        <f t="shared" si="16"/>
        <v>{"type": "hoy","name": "","tonnage": "30","owners": "William Crowde, James Graye","master": "","mariners_per_vessel": "","boys": "","fishermen_per_vessel": "","notes": ""}</v>
      </c>
    </row>
    <row r="1078" spans="1:15" x14ac:dyDescent="0.25">
      <c r="A1078">
        <v>1077</v>
      </c>
      <c r="B1078">
        <v>214</v>
      </c>
      <c r="C1078" t="str">
        <f>VLOOKUP(B1078,Places!A:E,5)</f>
        <v>Winchelsea Town Quay</v>
      </c>
      <c r="D1078" t="s">
        <v>714</v>
      </c>
      <c r="F1078" s="3" t="s">
        <v>387</v>
      </c>
      <c r="G1078" t="s">
        <v>1606</v>
      </c>
      <c r="J1078" t="s">
        <v>2399</v>
      </c>
      <c r="M1078" t="s">
        <v>2399</v>
      </c>
      <c r="O1078" t="str">
        <f t="shared" si="16"/>
        <v>{"type": "cock","name": "","tonnage": "2","owners": "Lawrence Brycheford","master": "","mariners_per_vessel": "","boys": "","fishermen_per_vessel": "","notes": ""}</v>
      </c>
    </row>
    <row r="1079" spans="1:15" x14ac:dyDescent="0.25">
      <c r="A1079">
        <v>1078</v>
      </c>
      <c r="B1079">
        <v>214</v>
      </c>
      <c r="C1079" t="str">
        <f>VLOOKUP(B1079,Places!A:E,5)</f>
        <v>Winchelsea Town Quay</v>
      </c>
      <c r="D1079" t="s">
        <v>714</v>
      </c>
      <c r="F1079" s="3" t="s">
        <v>387</v>
      </c>
      <c r="G1079" t="s">
        <v>1607</v>
      </c>
      <c r="J1079" t="s">
        <v>2399</v>
      </c>
      <c r="M1079" t="s">
        <v>2399</v>
      </c>
      <c r="O1079" t="str">
        <f t="shared" si="16"/>
        <v>{"type": "cock","name": "","tonnage": "2","owners": "Michael Bystone","master": "","mariners_per_vessel": "","boys": "","fishermen_per_vessel": "","notes": ""}</v>
      </c>
    </row>
    <row r="1080" spans="1:15" x14ac:dyDescent="0.25">
      <c r="A1080">
        <v>1079</v>
      </c>
      <c r="B1080">
        <v>214</v>
      </c>
      <c r="C1080" t="str">
        <f>VLOOKUP(B1080,Places!A:E,5)</f>
        <v>Winchelsea Town Quay</v>
      </c>
      <c r="D1080" t="s">
        <v>714</v>
      </c>
      <c r="F1080" s="3" t="s">
        <v>387</v>
      </c>
      <c r="G1080" t="s">
        <v>1608</v>
      </c>
      <c r="J1080" t="s">
        <v>2399</v>
      </c>
      <c r="M1080" t="s">
        <v>2399</v>
      </c>
      <c r="O1080" t="str">
        <f t="shared" si="16"/>
        <v>{"type": "cock","name": "","tonnage": "2","owners": "John Legate","master": "","mariners_per_vessel": "","boys": "","fishermen_per_vessel": "","notes": ""}</v>
      </c>
    </row>
    <row r="1081" spans="1:15" x14ac:dyDescent="0.25">
      <c r="A1081">
        <v>1080</v>
      </c>
      <c r="B1081">
        <v>214</v>
      </c>
      <c r="C1081" t="str">
        <f>VLOOKUP(B1081,Places!A:E,5)</f>
        <v>Winchelsea Town Quay</v>
      </c>
      <c r="D1081" t="s">
        <v>714</v>
      </c>
      <c r="F1081" s="3" t="s">
        <v>403</v>
      </c>
      <c r="G1081" t="s">
        <v>1609</v>
      </c>
      <c r="J1081" t="s">
        <v>2399</v>
      </c>
      <c r="M1081" t="s">
        <v>2399</v>
      </c>
      <c r="O1081" t="str">
        <f t="shared" si="16"/>
        <v>{"type": "cock","name": "","tonnage": "3","owners": "John Symond","master": "","mariners_per_vessel": "","boys": "","fishermen_per_vessel": "","notes": ""}</v>
      </c>
    </row>
    <row r="1082" spans="1:15" x14ac:dyDescent="0.25">
      <c r="A1082">
        <v>1081</v>
      </c>
      <c r="B1082">
        <v>214</v>
      </c>
      <c r="C1082" t="str">
        <f>VLOOKUP(B1082,Places!A:E,5)</f>
        <v>Winchelsea Town Quay</v>
      </c>
      <c r="D1082" t="s">
        <v>714</v>
      </c>
      <c r="F1082" s="3" t="s">
        <v>403</v>
      </c>
      <c r="G1082" t="s">
        <v>1609</v>
      </c>
      <c r="J1082" t="s">
        <v>2399</v>
      </c>
      <c r="M1082" t="s">
        <v>2399</v>
      </c>
      <c r="O1082" t="str">
        <f t="shared" si="16"/>
        <v>{"type": "cock","name": "","tonnage": "3","owners": "John Symond","master": "","mariners_per_vessel": "","boys": "","fishermen_per_vessel": "","notes": ""}</v>
      </c>
    </row>
    <row r="1083" spans="1:15" x14ac:dyDescent="0.25">
      <c r="A1083">
        <v>1082</v>
      </c>
      <c r="B1083">
        <v>214</v>
      </c>
      <c r="C1083" t="str">
        <f>VLOOKUP(B1083,Places!A:E,5)</f>
        <v>Winchelsea Town Quay</v>
      </c>
      <c r="D1083" t="s">
        <v>714</v>
      </c>
      <c r="F1083" s="3" t="s">
        <v>355</v>
      </c>
      <c r="G1083" t="s">
        <v>1610</v>
      </c>
      <c r="J1083" t="s">
        <v>2399</v>
      </c>
      <c r="M1083" t="s">
        <v>2399</v>
      </c>
      <c r="O1083" t="str">
        <f t="shared" si="16"/>
        <v>{"type": "cock","name": "","tonnage": "1","owners": "Thomas Sprouse","master": "","mariners_per_vessel": "","boys": "","fishermen_per_vessel": "","notes": ""}</v>
      </c>
    </row>
    <row r="1084" spans="1:15" x14ac:dyDescent="0.25">
      <c r="A1084">
        <v>1083</v>
      </c>
      <c r="B1084">
        <v>214</v>
      </c>
      <c r="C1084" t="str">
        <f>VLOOKUP(B1084,Places!A:E,5)</f>
        <v>Winchelsea Town Quay</v>
      </c>
      <c r="D1084" t="s">
        <v>701</v>
      </c>
      <c r="F1084" s="3" t="s">
        <v>346</v>
      </c>
      <c r="G1084" t="s">
        <v>1611</v>
      </c>
      <c r="J1084" t="s">
        <v>2399</v>
      </c>
      <c r="M1084" t="s">
        <v>2399</v>
      </c>
      <c r="O1084" t="str">
        <f t="shared" si="16"/>
        <v>{"type": "lighter","name": "","tonnage": "10","owners": "Goddard Chepman, John Prall","master": "","mariners_per_vessel": "","boys": "","fishermen_per_vessel": "","notes": ""}</v>
      </c>
    </row>
    <row r="1085" spans="1:15" x14ac:dyDescent="0.25">
      <c r="A1085">
        <v>1084</v>
      </c>
      <c r="B1085">
        <v>214</v>
      </c>
      <c r="C1085" t="str">
        <f>VLOOKUP(B1085,Places!A:E,5)</f>
        <v>Winchelsea Town Quay</v>
      </c>
      <c r="D1085" t="s">
        <v>701</v>
      </c>
      <c r="F1085" s="3" t="s">
        <v>156</v>
      </c>
      <c r="G1085" t="s">
        <v>1607</v>
      </c>
      <c r="J1085" t="s">
        <v>2399</v>
      </c>
      <c r="M1085" t="s">
        <v>2399</v>
      </c>
      <c r="O1085" t="str">
        <f t="shared" si="16"/>
        <v>{"type": "lighter","name": "","tonnage": "7","owners": "Michael Bystone","master": "","mariners_per_vessel": "","boys": "","fishermen_per_vessel": "","notes": ""}</v>
      </c>
    </row>
    <row r="1086" spans="1:15" x14ac:dyDescent="0.25">
      <c r="A1086">
        <v>1085</v>
      </c>
      <c r="B1086">
        <v>214</v>
      </c>
      <c r="C1086" t="str">
        <f>VLOOKUP(B1086,Places!A:E,5)</f>
        <v>Winchelsea Town Quay</v>
      </c>
      <c r="D1086" t="s">
        <v>701</v>
      </c>
      <c r="F1086" s="3" t="s">
        <v>32</v>
      </c>
      <c r="G1086" t="s">
        <v>1612</v>
      </c>
      <c r="J1086" t="s">
        <v>2399</v>
      </c>
      <c r="M1086" t="s">
        <v>2399</v>
      </c>
      <c r="O1086" t="str">
        <f t="shared" si="16"/>
        <v>{"type": "lighter","name": "","tonnage": "9","owners": "Henry Farne, John Prall","master": "","mariners_per_vessel": "","boys": "","fishermen_per_vessel": "","notes": ""}</v>
      </c>
    </row>
    <row r="1087" spans="1:15" x14ac:dyDescent="0.25">
      <c r="A1087">
        <v>1086</v>
      </c>
      <c r="B1087">
        <v>214</v>
      </c>
      <c r="C1087" t="str">
        <f>VLOOKUP(B1087,Places!A:E,5)</f>
        <v>Winchelsea Town Quay</v>
      </c>
      <c r="D1087" t="s">
        <v>701</v>
      </c>
      <c r="F1087" s="3" t="s">
        <v>160</v>
      </c>
      <c r="G1087" t="s">
        <v>1613</v>
      </c>
      <c r="J1087" t="s">
        <v>2399</v>
      </c>
      <c r="M1087" t="s">
        <v>2399</v>
      </c>
      <c r="O1087" t="str">
        <f t="shared" si="16"/>
        <v>{"type": "lighter","name": "","tonnage": "6","owners": "Thomas Smythe","master": "","mariners_per_vessel": "","boys": "","fishermen_per_vessel": "","notes": ""}</v>
      </c>
    </row>
    <row r="1088" spans="1:15" x14ac:dyDescent="0.25">
      <c r="A1088">
        <v>1087</v>
      </c>
      <c r="B1088">
        <v>214</v>
      </c>
      <c r="C1088" t="str">
        <f>VLOOKUP(B1088,Places!A:E,5)</f>
        <v>Winchelsea Town Quay</v>
      </c>
      <c r="D1088" t="s">
        <v>701</v>
      </c>
      <c r="F1088" s="3" t="s">
        <v>404</v>
      </c>
      <c r="G1088" t="s">
        <v>1614</v>
      </c>
      <c r="J1088" t="s">
        <v>2399</v>
      </c>
      <c r="M1088" t="s">
        <v>2399</v>
      </c>
      <c r="O1088" t="str">
        <f t="shared" si="16"/>
        <v>{"type": "lighter","name": "","tonnage": "5","owners": "Nicholas Whateman","master": "","mariners_per_vessel": "","boys": "","fishermen_per_vessel": "","notes": ""}</v>
      </c>
    </row>
    <row r="1089" spans="1:15" x14ac:dyDescent="0.25">
      <c r="A1089">
        <v>1088</v>
      </c>
      <c r="B1089">
        <v>215</v>
      </c>
      <c r="C1089" t="str">
        <f>VLOOKUP(B1089,Places!A:E,5)</f>
        <v>Rye Common Quay</v>
      </c>
      <c r="D1089" t="s">
        <v>1542</v>
      </c>
      <c r="E1089" t="s">
        <v>402</v>
      </c>
      <c r="F1089" s="3" t="s">
        <v>100</v>
      </c>
      <c r="G1089" t="s">
        <v>1620</v>
      </c>
      <c r="J1089" t="s">
        <v>2399</v>
      </c>
      <c r="M1089" t="s">
        <v>2399</v>
      </c>
      <c r="N1089" t="s">
        <v>1637</v>
      </c>
      <c r="O1089" t="str">
        <f t="shared" si="16"/>
        <v>{"type": "barque/crayer","name": "Prymrose","tonnage": "40","owners": "John Cheston","master": "","mariners_per_vessel": "","boys": "","fishermen_per_vessel": "","notes": "For merchandise and/or passage"}</v>
      </c>
    </row>
    <row r="1090" spans="1:15" x14ac:dyDescent="0.25">
      <c r="A1090">
        <v>1089</v>
      </c>
      <c r="B1090">
        <v>215</v>
      </c>
      <c r="C1090" t="str">
        <f>VLOOKUP(B1090,Places!A:E,5)</f>
        <v>Rye Common Quay</v>
      </c>
      <c r="D1090" t="s">
        <v>1542</v>
      </c>
      <c r="E1090" t="s">
        <v>452</v>
      </c>
      <c r="F1090" s="3" t="s">
        <v>100</v>
      </c>
      <c r="G1090" t="s">
        <v>1554</v>
      </c>
      <c r="J1090" t="s">
        <v>2399</v>
      </c>
      <c r="M1090" t="s">
        <v>2399</v>
      </c>
      <c r="N1090" t="s">
        <v>1637</v>
      </c>
      <c r="O1090" t="str">
        <f t="shared" si="16"/>
        <v>{"type": "barque/crayer","name": "Jhesus","tonnage": "40","owners": "John Hylles","master": "","mariners_per_vessel": "","boys": "","fishermen_per_vessel": "","notes": "For merchandise and/or passage"}</v>
      </c>
    </row>
    <row r="1091" spans="1:15" x14ac:dyDescent="0.25">
      <c r="A1091">
        <v>1090</v>
      </c>
      <c r="B1091">
        <v>215</v>
      </c>
      <c r="C1091" t="str">
        <f>VLOOKUP(B1091,Places!A:E,5)</f>
        <v>Rye Common Quay</v>
      </c>
      <c r="D1091" t="s">
        <v>1542</v>
      </c>
      <c r="E1091" t="s">
        <v>452</v>
      </c>
      <c r="F1091" s="3" t="s">
        <v>88</v>
      </c>
      <c r="G1091" t="s">
        <v>1621</v>
      </c>
      <c r="J1091" t="s">
        <v>2399</v>
      </c>
      <c r="M1091" t="s">
        <v>2399</v>
      </c>
      <c r="N1091" t="s">
        <v>1637</v>
      </c>
      <c r="O1091" t="str">
        <f t="shared" ref="O1091:O1154" si="17">_xlfn.CONCAT("{",_xlfn.CONCAT("""type"": """,D1091,""","),_xlfn.CONCAT("""name"": """,E1091,""","),_xlfn.CONCAT("""tonnage"": """,F1091,""","),_xlfn.CONCAT("""owners"": """,G1091,""","),_xlfn.CONCAT("""master"": """,H1091,""","),_xlfn.CONCAT("""mariners_per_vessel"": """,J1091,""","),_xlfn.CONCAT("""boys"": """,K1091,""","),_xlfn.CONCAT("""fishermen_per_vessel"": """,M1091,""","),_xlfn.CONCAT("""notes"": """,N1091,""""),"}")</f>
        <v>{"type": "barque/crayer","name": "Jhesus","tonnage": "50","owners": "William Daburnet, Thomas Gyles","master": "","mariners_per_vessel": "","boys": "","fishermen_per_vessel": "","notes": "For merchandise and/or passage"}</v>
      </c>
    </row>
    <row r="1092" spans="1:15" x14ac:dyDescent="0.25">
      <c r="A1092">
        <v>1091</v>
      </c>
      <c r="B1092">
        <v>215</v>
      </c>
      <c r="C1092" t="str">
        <f>VLOOKUP(B1092,Places!A:E,5)</f>
        <v>Rye Common Quay</v>
      </c>
      <c r="D1092" t="s">
        <v>1542</v>
      </c>
      <c r="E1092" t="s">
        <v>1622</v>
      </c>
      <c r="F1092" s="3" t="s">
        <v>88</v>
      </c>
      <c r="G1092" t="s">
        <v>1623</v>
      </c>
      <c r="J1092" t="s">
        <v>2399</v>
      </c>
      <c r="M1092" t="s">
        <v>2399</v>
      </c>
      <c r="N1092" t="s">
        <v>1637</v>
      </c>
      <c r="O1092" t="str">
        <f t="shared" si="17"/>
        <v>{"type": "barque/crayer","name": "Raynard","tonnage": "50","owners": "Henry Mynge, John Goeseray","master": "","mariners_per_vessel": "","boys": "","fishermen_per_vessel": "","notes": "For merchandise and/or passage"}</v>
      </c>
    </row>
    <row r="1093" spans="1:15" x14ac:dyDescent="0.25">
      <c r="A1093">
        <v>1092</v>
      </c>
      <c r="B1093">
        <v>215</v>
      </c>
      <c r="C1093" t="str">
        <f>VLOOKUP(B1093,Places!A:E,5)</f>
        <v>Rye Common Quay</v>
      </c>
      <c r="D1093" t="s">
        <v>1542</v>
      </c>
      <c r="E1093" t="s">
        <v>192</v>
      </c>
      <c r="F1093" s="3" t="s">
        <v>550</v>
      </c>
      <c r="G1093" t="s">
        <v>1624</v>
      </c>
      <c r="J1093" t="s">
        <v>2399</v>
      </c>
      <c r="M1093" t="s">
        <v>2399</v>
      </c>
      <c r="N1093" t="s">
        <v>1637</v>
      </c>
      <c r="O1093" t="str">
        <f t="shared" si="17"/>
        <v>{"type": "barque/crayer","name": "William","tonnage": "34","owners": "Agnes Gylford, Symond Jobe","master": "","mariners_per_vessel": "","boys": "","fishermen_per_vessel": "","notes": "For merchandise and/or passage"}</v>
      </c>
    </row>
    <row r="1094" spans="1:15" x14ac:dyDescent="0.25">
      <c r="A1094">
        <v>1093</v>
      </c>
      <c r="B1094">
        <v>215</v>
      </c>
      <c r="C1094" t="str">
        <f>VLOOKUP(B1094,Places!A:E,5)</f>
        <v>Rye Common Quay</v>
      </c>
      <c r="D1094" t="s">
        <v>1542</v>
      </c>
      <c r="E1094" t="s">
        <v>1625</v>
      </c>
      <c r="F1094" s="3" t="s">
        <v>96</v>
      </c>
      <c r="G1094" t="s">
        <v>1626</v>
      </c>
      <c r="J1094" t="s">
        <v>2399</v>
      </c>
      <c r="M1094" t="s">
        <v>2399</v>
      </c>
      <c r="N1094" t="s">
        <v>1637</v>
      </c>
      <c r="O1094" t="str">
        <f t="shared" si="17"/>
        <v>{"type": "barque/crayer","name": "Mary Wild Gose","tonnage": "30","owners": "Peter Arnold, William Fynall","master": "","mariners_per_vessel": "","boys": "","fishermen_per_vessel": "","notes": "For merchandise and/or passage"}</v>
      </c>
    </row>
    <row r="1095" spans="1:15" x14ac:dyDescent="0.25">
      <c r="A1095">
        <v>1094</v>
      </c>
      <c r="B1095">
        <v>215</v>
      </c>
      <c r="C1095" t="str">
        <f>VLOOKUP(B1095,Places!A:E,5)</f>
        <v>Rye Common Quay</v>
      </c>
      <c r="D1095" t="s">
        <v>1542</v>
      </c>
      <c r="E1095" t="s">
        <v>1627</v>
      </c>
      <c r="F1095" s="3" t="s">
        <v>1628</v>
      </c>
      <c r="G1095" t="s">
        <v>1629</v>
      </c>
      <c r="J1095" t="s">
        <v>2399</v>
      </c>
      <c r="M1095" t="s">
        <v>2399</v>
      </c>
      <c r="N1095" t="s">
        <v>1637</v>
      </c>
      <c r="O1095" t="str">
        <f t="shared" si="17"/>
        <v>{"type": "barque/crayer","name": "Elyn","tonnage": "38","owners": "Ralph Hall, Richard Burnett","master": "","mariners_per_vessel": "","boys": "","fishermen_per_vessel": "","notes": "For merchandise and/or passage"}</v>
      </c>
    </row>
    <row r="1096" spans="1:15" x14ac:dyDescent="0.25">
      <c r="A1096">
        <v>1095</v>
      </c>
      <c r="B1096">
        <v>215</v>
      </c>
      <c r="C1096" t="str">
        <f>VLOOKUP(B1096,Places!A:E,5)</f>
        <v>Rye Common Quay</v>
      </c>
      <c r="D1096" t="s">
        <v>1542</v>
      </c>
      <c r="E1096" t="s">
        <v>205</v>
      </c>
      <c r="F1096" s="3" t="s">
        <v>96</v>
      </c>
      <c r="G1096" t="s">
        <v>1626</v>
      </c>
      <c r="J1096" t="s">
        <v>2399</v>
      </c>
      <c r="M1096" t="s">
        <v>2399</v>
      </c>
      <c r="N1096" t="s">
        <v>1637</v>
      </c>
      <c r="O1096" t="str">
        <f t="shared" si="17"/>
        <v>{"type": "barque/crayer","name": "Thomas","tonnage": "30","owners": "Peter Arnold, William Fynall","master": "","mariners_per_vessel": "","boys": "","fishermen_per_vessel": "","notes": "For merchandise and/or passage"}</v>
      </c>
    </row>
    <row r="1097" spans="1:15" x14ac:dyDescent="0.25">
      <c r="A1097">
        <v>1096</v>
      </c>
      <c r="B1097">
        <v>215</v>
      </c>
      <c r="C1097" t="str">
        <f>VLOOKUP(B1097,Places!A:E,5)</f>
        <v>Rye Common Quay</v>
      </c>
      <c r="D1097" t="s">
        <v>1542</v>
      </c>
      <c r="E1097" t="s">
        <v>452</v>
      </c>
      <c r="F1097" s="3" t="s">
        <v>1628</v>
      </c>
      <c r="G1097" t="s">
        <v>1630</v>
      </c>
      <c r="J1097" t="s">
        <v>2399</v>
      </c>
      <c r="M1097" t="s">
        <v>2399</v>
      </c>
      <c r="N1097" t="s">
        <v>1637</v>
      </c>
      <c r="O1097" t="str">
        <f t="shared" si="17"/>
        <v>{"type": "barque/crayer","name": "Jhesus","tonnage": "38","owners": "William Dany, John Inlyans, Vincent Philips","master": "","mariners_per_vessel": "","boys": "","fishermen_per_vessel": "","notes": "For merchandise and/or passage"}</v>
      </c>
    </row>
    <row r="1098" spans="1:15" x14ac:dyDescent="0.25">
      <c r="A1098">
        <v>1097</v>
      </c>
      <c r="B1098">
        <v>215</v>
      </c>
      <c r="C1098" t="str">
        <f>VLOOKUP(B1098,Places!A:E,5)</f>
        <v>Rye Common Quay</v>
      </c>
      <c r="D1098" t="s">
        <v>1542</v>
      </c>
      <c r="E1098" t="s">
        <v>452</v>
      </c>
      <c r="F1098" s="3" t="s">
        <v>1628</v>
      </c>
      <c r="G1098" t="s">
        <v>1631</v>
      </c>
      <c r="J1098" t="s">
        <v>2399</v>
      </c>
      <c r="M1098" t="s">
        <v>2399</v>
      </c>
      <c r="N1098" t="s">
        <v>1637</v>
      </c>
      <c r="O1098" t="str">
        <f t="shared" si="17"/>
        <v>{"type": "barque/crayer","name": "Jhesus","tonnage": "38","owners": "John Inlyans","master": "","mariners_per_vessel": "","boys": "","fishermen_per_vessel": "","notes": "For merchandise and/or passage"}</v>
      </c>
    </row>
    <row r="1099" spans="1:15" x14ac:dyDescent="0.25">
      <c r="A1099">
        <v>1098</v>
      </c>
      <c r="B1099">
        <v>215</v>
      </c>
      <c r="C1099" t="str">
        <f>VLOOKUP(B1099,Places!A:E,5)</f>
        <v>Rye Common Quay</v>
      </c>
      <c r="D1099" t="s">
        <v>1542</v>
      </c>
      <c r="E1099" t="s">
        <v>1632</v>
      </c>
      <c r="F1099" s="3" t="s">
        <v>393</v>
      </c>
      <c r="G1099" t="s">
        <v>1633</v>
      </c>
      <c r="J1099" t="s">
        <v>2399</v>
      </c>
      <c r="M1099" t="s">
        <v>2399</v>
      </c>
      <c r="N1099" t="s">
        <v>1637</v>
      </c>
      <c r="O1099" t="str">
        <f t="shared" si="17"/>
        <v>{"type": "barque/crayer","name": "Grace","tonnage": "28","owners": "Mathew Myles, John Gogyll, Thomas Wayte","master": "","mariners_per_vessel": "","boys": "","fishermen_per_vessel": "","notes": "For merchandise and/or passage"}</v>
      </c>
    </row>
    <row r="1100" spans="1:15" x14ac:dyDescent="0.25">
      <c r="A1100">
        <v>1099</v>
      </c>
      <c r="B1100">
        <v>215</v>
      </c>
      <c r="C1100" t="str">
        <f>VLOOKUP(B1100,Places!A:E,5)</f>
        <v>Rye Common Quay</v>
      </c>
      <c r="D1100" t="s">
        <v>1542</v>
      </c>
      <c r="E1100" t="s">
        <v>1634</v>
      </c>
      <c r="F1100" s="3" t="s">
        <v>600</v>
      </c>
      <c r="G1100" t="s">
        <v>1635</v>
      </c>
      <c r="J1100" t="s">
        <v>2399</v>
      </c>
      <c r="M1100" t="s">
        <v>2399</v>
      </c>
      <c r="N1100" t="s">
        <v>1637</v>
      </c>
      <c r="O1100" t="str">
        <f t="shared" si="17"/>
        <v>{"type": "barque/crayer","name": "Grygory","tonnage": "27","owners": "Robert Channdeler, Agnes A Dalle","master": "","mariners_per_vessel": "","boys": "","fishermen_per_vessel": "","notes": "For merchandise and/or passage"}</v>
      </c>
    </row>
    <row r="1101" spans="1:15" x14ac:dyDescent="0.25">
      <c r="A1101">
        <v>1100</v>
      </c>
      <c r="B1101">
        <v>215</v>
      </c>
      <c r="C1101" t="str">
        <f>VLOOKUP(B1101,Places!A:E,5)</f>
        <v>Rye Common Quay</v>
      </c>
      <c r="D1101" t="s">
        <v>1542</v>
      </c>
      <c r="E1101" t="s">
        <v>1062</v>
      </c>
      <c r="F1101" s="3" t="s">
        <v>379</v>
      </c>
      <c r="G1101" t="s">
        <v>1636</v>
      </c>
      <c r="J1101" t="s">
        <v>2399</v>
      </c>
      <c r="M1101" t="s">
        <v>2399</v>
      </c>
      <c r="N1101" t="s">
        <v>1637</v>
      </c>
      <c r="O1101" t="str">
        <f t="shared" si="17"/>
        <v>{"type": "barque/crayer","name": "Mary Fortune","tonnage": "16","owners": "Mathew Wood, Thomas Dall, John Crafte","master": "","mariners_per_vessel": "","boys": "","fishermen_per_vessel": "","notes": "For merchandise and/or passage"}</v>
      </c>
    </row>
    <row r="1102" spans="1:15" x14ac:dyDescent="0.25">
      <c r="A1102">
        <v>1101</v>
      </c>
      <c r="B1102">
        <v>215</v>
      </c>
      <c r="C1102" t="str">
        <f>VLOOKUP(B1102,Places!A:E,5)</f>
        <v>Rye Common Quay</v>
      </c>
      <c r="D1102" t="s">
        <v>812</v>
      </c>
      <c r="E1102" t="s">
        <v>1638</v>
      </c>
      <c r="F1102" s="3" t="s">
        <v>136</v>
      </c>
      <c r="G1102" t="s">
        <v>1639</v>
      </c>
      <c r="J1102" t="s">
        <v>2399</v>
      </c>
      <c r="M1102" t="s">
        <v>2399</v>
      </c>
      <c r="N1102" t="s">
        <v>1653</v>
      </c>
      <c r="O1102" t="str">
        <f t="shared" si="17"/>
        <v>{"type": "boat","name": "Jamys","tonnage": "18","owners": "John Taplen, Robert Bett","master": "","mariners_per_vessel": "","boys": "","fishermen_per_vessel": "","notes": "Fishing boat, at sea daily"}</v>
      </c>
    </row>
    <row r="1103" spans="1:15" x14ac:dyDescent="0.25">
      <c r="A1103">
        <v>1102</v>
      </c>
      <c r="B1103">
        <v>215</v>
      </c>
      <c r="C1103" t="str">
        <f>VLOOKUP(B1103,Places!A:E,5)</f>
        <v>Rye Common Quay</v>
      </c>
      <c r="D1103" t="s">
        <v>812</v>
      </c>
      <c r="E1103" t="s">
        <v>452</v>
      </c>
      <c r="F1103" s="3" t="s">
        <v>107</v>
      </c>
      <c r="G1103" t="s">
        <v>1640</v>
      </c>
      <c r="J1103" t="s">
        <v>2399</v>
      </c>
      <c r="M1103" t="s">
        <v>2399</v>
      </c>
      <c r="N1103" t="s">
        <v>1653</v>
      </c>
      <c r="O1103" t="str">
        <f t="shared" si="17"/>
        <v>{"type": "boat","name": "Jhesus","tonnage": "20","owners": "William Firrer","master": "","mariners_per_vessel": "","boys": "","fishermen_per_vessel": "","notes": "Fishing boat, at sea daily"}</v>
      </c>
    </row>
    <row r="1104" spans="1:15" x14ac:dyDescent="0.25">
      <c r="A1104">
        <v>1103</v>
      </c>
      <c r="B1104">
        <v>215</v>
      </c>
      <c r="C1104" t="str">
        <f>VLOOKUP(B1104,Places!A:E,5)</f>
        <v>Rye Common Quay</v>
      </c>
      <c r="D1104" t="s">
        <v>812</v>
      </c>
      <c r="E1104" t="s">
        <v>1641</v>
      </c>
      <c r="F1104" s="3" t="s">
        <v>96</v>
      </c>
      <c r="G1104" t="s">
        <v>1642</v>
      </c>
      <c r="J1104" t="s">
        <v>2399</v>
      </c>
      <c r="M1104" t="s">
        <v>2399</v>
      </c>
      <c r="N1104" t="s">
        <v>1653</v>
      </c>
      <c r="O1104" t="str">
        <f t="shared" si="17"/>
        <v>{"type": "boat","name": "Barylmow","tonnage": "30","owners": "Mathew Mylles, James Hubbard","master": "","mariners_per_vessel": "","boys": "","fishermen_per_vessel": "","notes": "Fishing boat, at sea daily"}</v>
      </c>
    </row>
    <row r="1105" spans="1:15" x14ac:dyDescent="0.25">
      <c r="A1105">
        <v>1104</v>
      </c>
      <c r="B1105">
        <v>215</v>
      </c>
      <c r="C1105" t="str">
        <f>VLOOKUP(B1105,Places!A:E,5)</f>
        <v>Rye Common Quay</v>
      </c>
      <c r="D1105" t="s">
        <v>812</v>
      </c>
      <c r="E1105" t="s">
        <v>188</v>
      </c>
      <c r="F1105" s="3" t="s">
        <v>370</v>
      </c>
      <c r="G1105" t="s">
        <v>1643</v>
      </c>
      <c r="J1105" t="s">
        <v>2399</v>
      </c>
      <c r="M1105" t="s">
        <v>2399</v>
      </c>
      <c r="N1105" t="s">
        <v>1653</v>
      </c>
      <c r="O1105" t="str">
        <f t="shared" si="17"/>
        <v>{"type": "boat","name": "George","tonnage": "32","owners": "Richard Myller","master": "","mariners_per_vessel": "","boys": "","fishermen_per_vessel": "","notes": "Fishing boat, at sea daily"}</v>
      </c>
    </row>
    <row r="1106" spans="1:15" x14ac:dyDescent="0.25">
      <c r="A1106">
        <v>1105</v>
      </c>
      <c r="B1106">
        <v>215</v>
      </c>
      <c r="C1106" t="str">
        <f>VLOOKUP(B1106,Places!A:E,5)</f>
        <v>Rye Common Quay</v>
      </c>
      <c r="D1106" t="s">
        <v>812</v>
      </c>
      <c r="E1106" t="s">
        <v>686</v>
      </c>
      <c r="F1106" s="3" t="s">
        <v>379</v>
      </c>
      <c r="G1106" t="s">
        <v>1644</v>
      </c>
      <c r="J1106" t="s">
        <v>2399</v>
      </c>
      <c r="M1106" t="s">
        <v>2399</v>
      </c>
      <c r="N1106" t="s">
        <v>1653</v>
      </c>
      <c r="O1106" t="str">
        <f t="shared" si="17"/>
        <v>{"type": "boat","name": "Anne","tonnage": "16","owners": "William Daburnell","master": "","mariners_per_vessel": "","boys": "","fishermen_per_vessel": "","notes": "Fishing boat, at sea daily"}</v>
      </c>
    </row>
    <row r="1107" spans="1:15" x14ac:dyDescent="0.25">
      <c r="A1107">
        <v>1106</v>
      </c>
      <c r="B1107">
        <v>215</v>
      </c>
      <c r="C1107" t="str">
        <f>VLOOKUP(B1107,Places!A:E,5)</f>
        <v>Rye Common Quay</v>
      </c>
      <c r="D1107" t="s">
        <v>812</v>
      </c>
      <c r="E1107" t="s">
        <v>1645</v>
      </c>
      <c r="F1107" s="3" t="s">
        <v>136</v>
      </c>
      <c r="G1107" t="s">
        <v>1646</v>
      </c>
      <c r="J1107" t="s">
        <v>2399</v>
      </c>
      <c r="M1107" t="s">
        <v>2399</v>
      </c>
      <c r="N1107" t="s">
        <v>1653</v>
      </c>
      <c r="O1107" t="str">
        <f t="shared" si="17"/>
        <v>{"type": "boat","name": "Grayhound","tonnage": "18","owners": "Edward Durrante, John Potten","master": "","mariners_per_vessel": "","boys": "","fishermen_per_vessel": "","notes": "Fishing boat, at sea daily"}</v>
      </c>
    </row>
    <row r="1108" spans="1:15" x14ac:dyDescent="0.25">
      <c r="A1108">
        <v>1107</v>
      </c>
      <c r="B1108">
        <v>215</v>
      </c>
      <c r="C1108" t="str">
        <f>VLOOKUP(B1108,Places!A:E,5)</f>
        <v>Rye Common Quay</v>
      </c>
      <c r="D1108" t="s">
        <v>812</v>
      </c>
      <c r="E1108" t="s">
        <v>1647</v>
      </c>
      <c r="F1108" s="3" t="s">
        <v>576</v>
      </c>
      <c r="G1108" t="s">
        <v>1648</v>
      </c>
      <c r="J1108" t="s">
        <v>2399</v>
      </c>
      <c r="M1108" t="s">
        <v>2399</v>
      </c>
      <c r="N1108" t="s">
        <v>1653</v>
      </c>
      <c r="O1108" t="str">
        <f t="shared" si="17"/>
        <v>{"type": "boat","name": "Katryn","tonnage": "15","owners": "Thomas Chaldwell, Edward Swayne, William Whitt, John Olyver sr.","master": "","mariners_per_vessel": "","boys": "","fishermen_per_vessel": "","notes": "Fishing boat, at sea daily"}</v>
      </c>
    </row>
    <row r="1109" spans="1:15" x14ac:dyDescent="0.25">
      <c r="A1109">
        <v>1108</v>
      </c>
      <c r="B1109">
        <v>215</v>
      </c>
      <c r="C1109" t="str">
        <f>VLOOKUP(B1109,Places!A:E,5)</f>
        <v>Rye Common Quay</v>
      </c>
      <c r="D1109" t="s">
        <v>812</v>
      </c>
      <c r="E1109" t="s">
        <v>1526</v>
      </c>
      <c r="F1109" s="3" t="s">
        <v>379</v>
      </c>
      <c r="G1109" t="s">
        <v>1649</v>
      </c>
      <c r="J1109" t="s">
        <v>2399</v>
      </c>
      <c r="M1109" t="s">
        <v>2399</v>
      </c>
      <c r="N1109" t="s">
        <v>1653</v>
      </c>
      <c r="O1109" t="str">
        <f t="shared" si="17"/>
        <v>{"type": "boat","name": "Nycholas","tonnage": "16","owners": "Simon Gwyn, Edward Bell","master": "","mariners_per_vessel": "","boys": "","fishermen_per_vessel": "","notes": "Fishing boat, at sea daily"}</v>
      </c>
    </row>
    <row r="1110" spans="1:15" x14ac:dyDescent="0.25">
      <c r="A1110">
        <v>1109</v>
      </c>
      <c r="B1110">
        <v>215</v>
      </c>
      <c r="C1110" t="str">
        <f>VLOOKUP(B1110,Places!A:E,5)</f>
        <v>Rye Common Quay</v>
      </c>
      <c r="D1110" t="s">
        <v>812</v>
      </c>
      <c r="E1110" t="s">
        <v>1547</v>
      </c>
      <c r="F1110" s="3" t="s">
        <v>600</v>
      </c>
      <c r="G1110" t="s">
        <v>1650</v>
      </c>
      <c r="J1110" t="s">
        <v>2399</v>
      </c>
      <c r="M1110" t="s">
        <v>2399</v>
      </c>
      <c r="N1110" t="s">
        <v>1653</v>
      </c>
      <c r="O1110" t="str">
        <f t="shared" si="17"/>
        <v>{"type": "boat","name": "Peater","tonnage": "27","owners": "Edmond Johnson, Adam Smythe","master": "","mariners_per_vessel": "","boys": "","fishermen_per_vessel": "","notes": "Fishing boat, at sea daily"}</v>
      </c>
    </row>
    <row r="1111" spans="1:15" x14ac:dyDescent="0.25">
      <c r="A1111">
        <v>1110</v>
      </c>
      <c r="B1111">
        <v>215</v>
      </c>
      <c r="C1111" t="str">
        <f>VLOOKUP(B1111,Places!A:E,5)</f>
        <v>Rye Common Quay</v>
      </c>
      <c r="D1111" t="s">
        <v>812</v>
      </c>
      <c r="E1111" t="s">
        <v>452</v>
      </c>
      <c r="F1111" s="3" t="s">
        <v>136</v>
      </c>
      <c r="G1111" t="s">
        <v>1651</v>
      </c>
      <c r="J1111" t="s">
        <v>2399</v>
      </c>
      <c r="M1111" t="s">
        <v>2399</v>
      </c>
      <c r="N1111" t="s">
        <v>1653</v>
      </c>
      <c r="O1111" t="str">
        <f t="shared" si="17"/>
        <v>{"type": "boat","name": "Jhesus","tonnage": "18","owners": "John Buttler, Alan Bennett, Philip Wynterborne","master": "","mariners_per_vessel": "","boys": "","fishermen_per_vessel": "","notes": "Fishing boat, at sea daily"}</v>
      </c>
    </row>
    <row r="1112" spans="1:15" x14ac:dyDescent="0.25">
      <c r="A1112">
        <v>1111</v>
      </c>
      <c r="B1112">
        <v>215</v>
      </c>
      <c r="C1112" t="str">
        <f>VLOOKUP(B1112,Places!A:E,5)</f>
        <v>Rye Common Quay</v>
      </c>
      <c r="D1112" t="s">
        <v>812</v>
      </c>
      <c r="E1112" t="s">
        <v>166</v>
      </c>
      <c r="F1112" s="3" t="s">
        <v>136</v>
      </c>
      <c r="G1112" t="s">
        <v>1652</v>
      </c>
      <c r="J1112" t="s">
        <v>2399</v>
      </c>
      <c r="M1112" t="s">
        <v>2399</v>
      </c>
      <c r="N1112" t="s">
        <v>1653</v>
      </c>
      <c r="O1112" t="str">
        <f t="shared" si="17"/>
        <v>{"type": "boat","name": "John","tonnage": "18","owners": "John Glyn, John Gylliam","master": "","mariners_per_vessel": "","boys": "","fishermen_per_vessel": "","notes": "Fishing boat, at sea daily"}</v>
      </c>
    </row>
    <row r="1113" spans="1:15" x14ac:dyDescent="0.25">
      <c r="A1113">
        <v>1112</v>
      </c>
      <c r="B1113">
        <v>215</v>
      </c>
      <c r="C1113" t="str">
        <f>VLOOKUP(B1113,Places!A:E,5)</f>
        <v>Rye Common Quay</v>
      </c>
      <c r="D1113" t="s">
        <v>812</v>
      </c>
      <c r="E1113" t="s">
        <v>1655</v>
      </c>
      <c r="F1113" s="3" t="s">
        <v>117</v>
      </c>
      <c r="G1113" t="s">
        <v>1656</v>
      </c>
      <c r="J1113" t="s">
        <v>2399</v>
      </c>
      <c r="M1113" t="s">
        <v>2399</v>
      </c>
      <c r="N1113" t="s">
        <v>1654</v>
      </c>
      <c r="O1113" t="str">
        <f t="shared" si="17"/>
        <v>{"type": "boat","name": "Bennett","tonnage": "14","owners": "William Danye","master": "","mariners_per_vessel": "","boys": "","fishermen_per_vessel": "","notes": "Fishing boat, lying on land until fishing for 'plaype, cunger', and mackerel"}</v>
      </c>
    </row>
    <row r="1114" spans="1:15" x14ac:dyDescent="0.25">
      <c r="A1114">
        <v>1113</v>
      </c>
      <c r="B1114">
        <v>215</v>
      </c>
      <c r="C1114" t="str">
        <f>VLOOKUP(B1114,Places!A:E,5)</f>
        <v>Rye Common Quay</v>
      </c>
      <c r="D1114" t="s">
        <v>812</v>
      </c>
      <c r="E1114" t="s">
        <v>452</v>
      </c>
      <c r="F1114" s="3" t="s">
        <v>136</v>
      </c>
      <c r="G1114" t="s">
        <v>1657</v>
      </c>
      <c r="J1114" t="s">
        <v>2399</v>
      </c>
      <c r="M1114" t="s">
        <v>2399</v>
      </c>
      <c r="N1114" t="s">
        <v>1654</v>
      </c>
      <c r="O1114" t="str">
        <f t="shared" si="17"/>
        <v>{"type": "boat","name": "Jhesus","tonnage": "18","owners": "Stephen Dyne, John Hyllarye","master": "","mariners_per_vessel": "","boys": "","fishermen_per_vessel": "","notes": "Fishing boat, lying on land until fishing for 'plaype, cunger', and mackerel"}</v>
      </c>
    </row>
    <row r="1115" spans="1:15" x14ac:dyDescent="0.25">
      <c r="A1115">
        <v>1114</v>
      </c>
      <c r="B1115">
        <v>215</v>
      </c>
      <c r="C1115" t="str">
        <f>VLOOKUP(B1115,Places!A:E,5)</f>
        <v>Rye Common Quay</v>
      </c>
      <c r="D1115" t="s">
        <v>812</v>
      </c>
      <c r="E1115" t="s">
        <v>1658</v>
      </c>
      <c r="F1115" s="3" t="s">
        <v>128</v>
      </c>
      <c r="G1115" t="s">
        <v>1659</v>
      </c>
      <c r="J1115" t="s">
        <v>2399</v>
      </c>
      <c r="M1115" t="s">
        <v>2399</v>
      </c>
      <c r="N1115" t="s">
        <v>1654</v>
      </c>
      <c r="O1115" t="str">
        <f t="shared" si="17"/>
        <v>{"type": "boat","name": "Mary Barnam","tonnage": "12","owners": "Walter Elmer, Edmond Clere","master": "","mariners_per_vessel": "","boys": "","fishermen_per_vessel": "","notes": "Fishing boat, lying on land until fishing for 'plaype, cunger', and mackerel"}</v>
      </c>
    </row>
    <row r="1116" spans="1:15" x14ac:dyDescent="0.25">
      <c r="A1116">
        <v>1115</v>
      </c>
      <c r="B1116">
        <v>215</v>
      </c>
      <c r="C1116" t="str">
        <f>VLOOKUP(B1116,Places!A:E,5)</f>
        <v>Rye Common Quay</v>
      </c>
      <c r="D1116" t="s">
        <v>812</v>
      </c>
      <c r="E1116" t="s">
        <v>452</v>
      </c>
      <c r="F1116" s="3" t="s">
        <v>393</v>
      </c>
      <c r="G1116" t="s">
        <v>1660</v>
      </c>
      <c r="J1116" t="s">
        <v>2399</v>
      </c>
      <c r="M1116" t="s">
        <v>2399</v>
      </c>
      <c r="N1116" t="s">
        <v>1654</v>
      </c>
      <c r="O1116" t="str">
        <f t="shared" si="17"/>
        <v>{"type": "boat","name": "Jhesus","tonnage": "28","owners": "William Almond, John Taplyn","master": "","mariners_per_vessel": "","boys": "","fishermen_per_vessel": "","notes": "Fishing boat, lying on land until fishing for 'plaype, cunger', and mackerel"}</v>
      </c>
    </row>
    <row r="1117" spans="1:15" x14ac:dyDescent="0.25">
      <c r="A1117">
        <v>1116</v>
      </c>
      <c r="B1117">
        <v>215</v>
      </c>
      <c r="C1117" t="str">
        <f>VLOOKUP(B1117,Places!A:E,5)</f>
        <v>Rye Common Quay</v>
      </c>
      <c r="D1117" t="s">
        <v>812</v>
      </c>
      <c r="E1117" t="s">
        <v>166</v>
      </c>
      <c r="F1117" s="3" t="s">
        <v>426</v>
      </c>
      <c r="G1117" t="s">
        <v>1661</v>
      </c>
      <c r="J1117" t="s">
        <v>2399</v>
      </c>
      <c r="M1117" t="s">
        <v>2399</v>
      </c>
      <c r="N1117" t="s">
        <v>1654</v>
      </c>
      <c r="O1117" t="str">
        <f t="shared" si="17"/>
        <v>{"type": "boat","name": "John","tonnage": "22","owners": "Thomas Bennett","master": "","mariners_per_vessel": "","boys": "","fishermen_per_vessel": "","notes": "Fishing boat, lying on land until fishing for 'plaype, cunger', and mackerel"}</v>
      </c>
    </row>
    <row r="1118" spans="1:15" x14ac:dyDescent="0.25">
      <c r="A1118">
        <v>1117</v>
      </c>
      <c r="B1118">
        <v>215</v>
      </c>
      <c r="C1118" t="str">
        <f>VLOOKUP(B1118,Places!A:E,5)</f>
        <v>Rye Common Quay</v>
      </c>
      <c r="D1118" t="s">
        <v>812</v>
      </c>
      <c r="E1118" t="s">
        <v>131</v>
      </c>
      <c r="F1118" s="3" t="s">
        <v>117</v>
      </c>
      <c r="G1118" t="s">
        <v>1662</v>
      </c>
      <c r="J1118" t="s">
        <v>2399</v>
      </c>
      <c r="M1118" t="s">
        <v>2399</v>
      </c>
      <c r="N1118" t="s">
        <v>1654</v>
      </c>
      <c r="O1118" t="str">
        <f t="shared" si="17"/>
        <v>{"type": "boat","name": "Mary","tonnage": "14","owners": "William Dany, Robert Chamber","master": "","mariners_per_vessel": "","boys": "","fishermen_per_vessel": "","notes": "Fishing boat, lying on land until fishing for 'plaype, cunger', and mackerel"}</v>
      </c>
    </row>
    <row r="1119" spans="1:15" x14ac:dyDescent="0.25">
      <c r="A1119">
        <v>1118</v>
      </c>
      <c r="B1119">
        <v>215</v>
      </c>
      <c r="C1119" t="str">
        <f>VLOOKUP(B1119,Places!A:E,5)</f>
        <v>Rye Common Quay</v>
      </c>
      <c r="D1119" t="s">
        <v>812</v>
      </c>
      <c r="E1119" t="s">
        <v>1638</v>
      </c>
      <c r="F1119" s="3" t="s">
        <v>117</v>
      </c>
      <c r="G1119" t="s">
        <v>1663</v>
      </c>
      <c r="J1119" t="s">
        <v>2399</v>
      </c>
      <c r="M1119" t="s">
        <v>2399</v>
      </c>
      <c r="N1119" t="s">
        <v>1654</v>
      </c>
      <c r="O1119" t="str">
        <f t="shared" si="17"/>
        <v>{"type": "boat","name": "Jamys","tonnage": "14","owners": "William Fowler, Richard Wright","master": "","mariners_per_vessel": "","boys": "","fishermen_per_vessel": "","notes": "Fishing boat, lying on land until fishing for 'plaype, cunger', and mackerel"}</v>
      </c>
    </row>
    <row r="1120" spans="1:15" x14ac:dyDescent="0.25">
      <c r="A1120">
        <v>1119</v>
      </c>
      <c r="B1120">
        <v>215</v>
      </c>
      <c r="C1120" t="str">
        <f>VLOOKUP(B1120,Places!A:E,5)</f>
        <v>Rye Common Quay</v>
      </c>
      <c r="D1120" t="s">
        <v>812</v>
      </c>
      <c r="E1120" t="s">
        <v>452</v>
      </c>
      <c r="F1120" s="3" t="s">
        <v>393</v>
      </c>
      <c r="G1120" t="s">
        <v>1664</v>
      </c>
      <c r="J1120" t="s">
        <v>2399</v>
      </c>
      <c r="M1120" t="s">
        <v>2399</v>
      </c>
      <c r="N1120" t="s">
        <v>1654</v>
      </c>
      <c r="O1120" t="str">
        <f t="shared" si="17"/>
        <v>{"type": "boat","name": "Jhesus","tonnage": "28","owners": "Henry Kytte, Richard Kytt, William Holt","master": "","mariners_per_vessel": "","boys": "","fishermen_per_vessel": "","notes": "Fishing boat, lying on land until fishing for 'plaype, cunger', and mackerel"}</v>
      </c>
    </row>
    <row r="1121" spans="1:15" x14ac:dyDescent="0.25">
      <c r="A1121">
        <v>1120</v>
      </c>
      <c r="B1121">
        <v>215</v>
      </c>
      <c r="C1121" t="str">
        <f>VLOOKUP(B1121,Places!A:E,5)</f>
        <v>Rye Common Quay</v>
      </c>
      <c r="D1121" t="s">
        <v>812</v>
      </c>
      <c r="E1121" t="s">
        <v>1638</v>
      </c>
      <c r="F1121" s="3" t="s">
        <v>346</v>
      </c>
      <c r="G1121" t="s">
        <v>1665</v>
      </c>
      <c r="J1121" t="s">
        <v>2399</v>
      </c>
      <c r="M1121" t="s">
        <v>2399</v>
      </c>
      <c r="N1121" t="s">
        <v>1654</v>
      </c>
      <c r="O1121" t="str">
        <f t="shared" si="17"/>
        <v>{"type": "boat","name": "Jamys","tonnage": "10","owners": "John Bredes","master": "","mariners_per_vessel": "","boys": "","fishermen_per_vessel": "","notes": "Fishing boat, lying on land until fishing for 'plaype, cunger', and mackerel"}</v>
      </c>
    </row>
    <row r="1122" spans="1:15" x14ac:dyDescent="0.25">
      <c r="A1122">
        <v>1121</v>
      </c>
      <c r="B1122">
        <v>215</v>
      </c>
      <c r="C1122" t="str">
        <f>VLOOKUP(B1122,Places!A:E,5)</f>
        <v>Rye Common Quay</v>
      </c>
      <c r="D1122" t="s">
        <v>812</v>
      </c>
      <c r="E1122" t="s">
        <v>1666</v>
      </c>
      <c r="F1122" s="3" t="s">
        <v>160</v>
      </c>
      <c r="G1122" t="s">
        <v>1665</v>
      </c>
      <c r="J1122" t="s">
        <v>2399</v>
      </c>
      <c r="M1122" t="s">
        <v>2399</v>
      </c>
      <c r="N1122" t="s">
        <v>1654</v>
      </c>
      <c r="O1122" t="str">
        <f t="shared" si="17"/>
        <v>{"type": "boat","name": "Myghcaell","tonnage": "6","owners": "John Bredes","master": "","mariners_per_vessel": "","boys": "","fishermen_per_vessel": "","notes": "Fishing boat, lying on land until fishing for 'plaype, cunger', and mackerel"}</v>
      </c>
    </row>
    <row r="1123" spans="1:15" x14ac:dyDescent="0.25">
      <c r="A1123">
        <v>1122</v>
      </c>
      <c r="B1123">
        <v>215</v>
      </c>
      <c r="C1123" t="str">
        <f>VLOOKUP(B1123,Places!A:E,5)</f>
        <v>Rye Common Quay</v>
      </c>
      <c r="D1123" t="s">
        <v>812</v>
      </c>
      <c r="E1123" t="s">
        <v>1638</v>
      </c>
      <c r="F1123" s="3" t="s">
        <v>379</v>
      </c>
      <c r="G1123" t="s">
        <v>1667</v>
      </c>
      <c r="J1123" t="s">
        <v>2399</v>
      </c>
      <c r="M1123" t="s">
        <v>2399</v>
      </c>
      <c r="N1123" t="s">
        <v>1654</v>
      </c>
      <c r="O1123" t="str">
        <f t="shared" si="17"/>
        <v>{"type": "boat","name": "Jamys","tonnage": "16","owners": "Robert Fowler","master": "","mariners_per_vessel": "","boys": "","fishermen_per_vessel": "","notes": "Fishing boat, lying on land until fishing for 'plaype, cunger', and mackerel"}</v>
      </c>
    </row>
    <row r="1124" spans="1:15" x14ac:dyDescent="0.25">
      <c r="A1124">
        <v>1123</v>
      </c>
      <c r="B1124">
        <v>215</v>
      </c>
      <c r="C1124" t="str">
        <f>VLOOKUP(B1124,Places!A:E,5)</f>
        <v>Rye Common Quay</v>
      </c>
      <c r="D1124" t="s">
        <v>812</v>
      </c>
      <c r="E1124" t="s">
        <v>399</v>
      </c>
      <c r="F1124" s="3" t="s">
        <v>379</v>
      </c>
      <c r="G1124" t="s">
        <v>1668</v>
      </c>
      <c r="J1124" t="s">
        <v>2399</v>
      </c>
      <c r="M1124" t="s">
        <v>2399</v>
      </c>
      <c r="N1124" t="s">
        <v>1654</v>
      </c>
      <c r="O1124" t="str">
        <f t="shared" si="17"/>
        <v>{"type": "boat","name": "Christopher","tonnage": "16","owners": "John Whytt","master": "","mariners_per_vessel": "","boys": "","fishermen_per_vessel": "","notes": "Fishing boat, lying on land until fishing for 'plaype, cunger', and mackerel"}</v>
      </c>
    </row>
    <row r="1125" spans="1:15" x14ac:dyDescent="0.25">
      <c r="A1125">
        <v>1124</v>
      </c>
      <c r="B1125">
        <v>215</v>
      </c>
      <c r="C1125" t="str">
        <f>VLOOKUP(B1125,Places!A:E,5)</f>
        <v>Rye Common Quay</v>
      </c>
      <c r="D1125" t="s">
        <v>812</v>
      </c>
      <c r="E1125" t="s">
        <v>166</v>
      </c>
      <c r="F1125" s="3" t="s">
        <v>128</v>
      </c>
      <c r="G1125" t="s">
        <v>1669</v>
      </c>
      <c r="J1125" t="s">
        <v>2399</v>
      </c>
      <c r="M1125" t="s">
        <v>2399</v>
      </c>
      <c r="N1125" t="s">
        <v>1654</v>
      </c>
      <c r="O1125" t="str">
        <f t="shared" si="17"/>
        <v>{"type": "boat","name": "John","tonnage": "12","owners": "Thomas Potter","master": "","mariners_per_vessel": "","boys": "","fishermen_per_vessel": "","notes": "Fishing boat, lying on land until fishing for 'plaype, cunger', and mackerel"}</v>
      </c>
    </row>
    <row r="1126" spans="1:15" x14ac:dyDescent="0.25">
      <c r="A1126">
        <v>1125</v>
      </c>
      <c r="B1126">
        <v>215</v>
      </c>
      <c r="C1126" t="str">
        <f>VLOOKUP(B1126,Places!A:E,5)</f>
        <v>Rye Common Quay</v>
      </c>
      <c r="D1126" t="s">
        <v>812</v>
      </c>
      <c r="E1126" t="s">
        <v>688</v>
      </c>
      <c r="F1126" s="3" t="s">
        <v>117</v>
      </c>
      <c r="G1126" t="s">
        <v>1678</v>
      </c>
      <c r="J1126" t="s">
        <v>2399</v>
      </c>
      <c r="M1126" t="s">
        <v>2399</v>
      </c>
      <c r="N1126" t="s">
        <v>1654</v>
      </c>
      <c r="O1126" t="str">
        <f t="shared" si="17"/>
        <v>{"type": "boat","name": "Elizabeth","tonnage": "14","owners": "John Clynner","master": "","mariners_per_vessel": "","boys": "","fishermen_per_vessel": "","notes": "Fishing boat, lying on land until fishing for 'plaype, cunger', and mackerel"}</v>
      </c>
    </row>
    <row r="1127" spans="1:15" x14ac:dyDescent="0.25">
      <c r="A1127">
        <v>1126</v>
      </c>
      <c r="B1127">
        <v>215</v>
      </c>
      <c r="C1127" t="str">
        <f>VLOOKUP(B1127,Places!A:E,5)</f>
        <v>Rye Common Quay</v>
      </c>
      <c r="D1127" t="s">
        <v>812</v>
      </c>
      <c r="E1127" t="s">
        <v>611</v>
      </c>
      <c r="F1127" s="3" t="s">
        <v>149</v>
      </c>
      <c r="G1127" t="s">
        <v>1670</v>
      </c>
      <c r="J1127" t="s">
        <v>2399</v>
      </c>
      <c r="M1127" t="s">
        <v>2399</v>
      </c>
      <c r="N1127" t="s">
        <v>1654</v>
      </c>
      <c r="O1127" t="str">
        <f t="shared" si="17"/>
        <v>{"type": "boat","name": "Martyn","tonnage": "8","owners": "Adrian Goodwyn","master": "","mariners_per_vessel": "","boys": "","fishermen_per_vessel": "","notes": "Fishing boat, lying on land until fishing for 'plaype, cunger', and mackerel"}</v>
      </c>
    </row>
    <row r="1128" spans="1:15" x14ac:dyDescent="0.25">
      <c r="A1128">
        <v>1127</v>
      </c>
      <c r="B1128">
        <v>215</v>
      </c>
      <c r="C1128" t="str">
        <f>VLOOKUP(B1128,Places!A:E,5)</f>
        <v>Rye Common Quay</v>
      </c>
      <c r="D1128" t="s">
        <v>812</v>
      </c>
      <c r="E1128" t="s">
        <v>452</v>
      </c>
      <c r="F1128" s="3" t="s">
        <v>393</v>
      </c>
      <c r="G1128" t="s">
        <v>1671</v>
      </c>
      <c r="J1128" t="s">
        <v>2399</v>
      </c>
      <c r="M1128" t="s">
        <v>2399</v>
      </c>
      <c r="N1128" t="s">
        <v>1654</v>
      </c>
      <c r="O1128" t="str">
        <f t="shared" si="17"/>
        <v>{"type": "boat","name": "Jhesus","tonnage": "28","owners": "Bastyan, Edmond Johnson, John a Wood","master": "","mariners_per_vessel": "","boys": "","fishermen_per_vessel": "","notes": "Fishing boat, lying on land until fishing for 'plaype, cunger', and mackerel"}</v>
      </c>
    </row>
    <row r="1129" spans="1:15" x14ac:dyDescent="0.25">
      <c r="A1129">
        <v>1128</v>
      </c>
      <c r="B1129">
        <v>215</v>
      </c>
      <c r="C1129" t="str">
        <f>VLOOKUP(B1129,Places!A:E,5)</f>
        <v>Rye Common Quay</v>
      </c>
      <c r="D1129" t="s">
        <v>812</v>
      </c>
      <c r="E1129" t="s">
        <v>1672</v>
      </c>
      <c r="F1129" s="3" t="s">
        <v>124</v>
      </c>
      <c r="G1129" t="s">
        <v>1673</v>
      </c>
      <c r="J1129" t="s">
        <v>2399</v>
      </c>
      <c r="M1129" t="s">
        <v>2399</v>
      </c>
      <c r="N1129" t="s">
        <v>1654</v>
      </c>
      <c r="O1129" t="str">
        <f t="shared" si="17"/>
        <v>{"type": "boat","name": "New Yere","tonnage": "13","owners": "Thomas Potter, Alan Bennett","master": "","mariners_per_vessel": "","boys": "","fishermen_per_vessel": "","notes": "Fishing boat, lying on land until fishing for 'plaype, cunger', and mackerel"}</v>
      </c>
    </row>
    <row r="1130" spans="1:15" x14ac:dyDescent="0.25">
      <c r="A1130">
        <v>1129</v>
      </c>
      <c r="B1130">
        <v>215</v>
      </c>
      <c r="C1130" t="str">
        <f>VLOOKUP(B1130,Places!A:E,5)</f>
        <v>Rye Common Quay</v>
      </c>
      <c r="D1130" t="s">
        <v>812</v>
      </c>
      <c r="E1130" t="s">
        <v>1634</v>
      </c>
      <c r="F1130" s="3" t="s">
        <v>379</v>
      </c>
      <c r="G1130" t="s">
        <v>1642</v>
      </c>
      <c r="J1130" t="s">
        <v>2399</v>
      </c>
      <c r="M1130" t="s">
        <v>2399</v>
      </c>
      <c r="N1130" t="s">
        <v>1654</v>
      </c>
      <c r="O1130" t="str">
        <f t="shared" si="17"/>
        <v>{"type": "boat","name": "Grygory","tonnage": "16","owners": "Mathew Mylles, James Hubbard","master": "","mariners_per_vessel": "","boys": "","fishermen_per_vessel": "","notes": "Fishing boat, lying on land until fishing for 'plaype, cunger', and mackerel"}</v>
      </c>
    </row>
    <row r="1131" spans="1:15" x14ac:dyDescent="0.25">
      <c r="A1131">
        <v>1130</v>
      </c>
      <c r="B1131">
        <v>215</v>
      </c>
      <c r="C1131" t="str">
        <f>VLOOKUP(B1131,Places!A:E,5)</f>
        <v>Rye Common Quay</v>
      </c>
      <c r="D1131" t="s">
        <v>812</v>
      </c>
      <c r="E1131" t="s">
        <v>455</v>
      </c>
      <c r="F1131" s="3" t="s">
        <v>124</v>
      </c>
      <c r="G1131" t="s">
        <v>1674</v>
      </c>
      <c r="J1131" t="s">
        <v>2399</v>
      </c>
      <c r="M1131" t="s">
        <v>2399</v>
      </c>
      <c r="N1131" t="s">
        <v>1654</v>
      </c>
      <c r="O1131" t="str">
        <f t="shared" si="17"/>
        <v>{"type": "boat","name": "Mathewe","tonnage": "13","owners": "Henry Bysshope","master": "","mariners_per_vessel": "","boys": "","fishermen_per_vessel": "","notes": "Fishing boat, lying on land until fishing for 'plaype, cunger', and mackerel"}</v>
      </c>
    </row>
    <row r="1132" spans="1:15" x14ac:dyDescent="0.25">
      <c r="A1132">
        <v>1131</v>
      </c>
      <c r="B1132">
        <v>215</v>
      </c>
      <c r="C1132" t="str">
        <f>VLOOKUP(B1132,Places!A:E,5)</f>
        <v>Rye Common Quay</v>
      </c>
      <c r="D1132" t="s">
        <v>812</v>
      </c>
      <c r="E1132" t="s">
        <v>1066</v>
      </c>
      <c r="F1132" s="3" t="s">
        <v>128</v>
      </c>
      <c r="G1132" t="s">
        <v>1675</v>
      </c>
      <c r="J1132" t="s">
        <v>2399</v>
      </c>
      <c r="M1132" t="s">
        <v>2399</v>
      </c>
      <c r="N1132" t="s">
        <v>1654</v>
      </c>
      <c r="O1132" t="str">
        <f t="shared" si="17"/>
        <v>{"type": "boat","name": "Bull","tonnage": "12","owners": "Robert Bennett","master": "","mariners_per_vessel": "","boys": "","fishermen_per_vessel": "","notes": "Fishing boat, lying on land until fishing for 'plaype, cunger', and mackerel"}</v>
      </c>
    </row>
    <row r="1133" spans="1:15" x14ac:dyDescent="0.25">
      <c r="A1133">
        <v>1132</v>
      </c>
      <c r="B1133">
        <v>215</v>
      </c>
      <c r="C1133" t="str">
        <f>VLOOKUP(B1133,Places!A:E,5)</f>
        <v>Rye Common Quay</v>
      </c>
      <c r="D1133" t="s">
        <v>812</v>
      </c>
      <c r="E1133" t="s">
        <v>188</v>
      </c>
      <c r="F1133" s="3" t="s">
        <v>128</v>
      </c>
      <c r="G1133" t="s">
        <v>1676</v>
      </c>
      <c r="J1133" t="s">
        <v>2399</v>
      </c>
      <c r="M1133" t="s">
        <v>2399</v>
      </c>
      <c r="N1133" t="s">
        <v>1654</v>
      </c>
      <c r="O1133" t="str">
        <f t="shared" si="17"/>
        <v>{"type": "boat","name": "George","tonnage": "12","owners": "John Gogyll","master": "","mariners_per_vessel": "","boys": "","fishermen_per_vessel": "","notes": "Fishing boat, lying on land until fishing for 'plaype, cunger', and mackerel"}</v>
      </c>
    </row>
    <row r="1134" spans="1:15" x14ac:dyDescent="0.25">
      <c r="A1134">
        <v>1133</v>
      </c>
      <c r="B1134">
        <v>215</v>
      </c>
      <c r="C1134" t="str">
        <f>VLOOKUP(B1134,Places!A:E,5)</f>
        <v>Rye Common Quay</v>
      </c>
      <c r="D1134" t="s">
        <v>812</v>
      </c>
      <c r="E1134" t="s">
        <v>1547</v>
      </c>
      <c r="F1134" s="3" t="s">
        <v>107</v>
      </c>
      <c r="G1134" t="s">
        <v>1677</v>
      </c>
      <c r="J1134" t="s">
        <v>2399</v>
      </c>
      <c r="M1134" t="s">
        <v>2399</v>
      </c>
      <c r="N1134" t="s">
        <v>1654</v>
      </c>
      <c r="O1134" t="str">
        <f t="shared" si="17"/>
        <v>{"type": "boat","name": "Peater","tonnage": "20","owners": "William Skynner","master": "","mariners_per_vessel": "","boys": "","fishermen_per_vessel": "","notes": "Fishing boat, lying on land until fishing for 'plaype, cunger', and mackerel"}</v>
      </c>
    </row>
    <row r="1135" spans="1:15" x14ac:dyDescent="0.25">
      <c r="A1135">
        <v>1134</v>
      </c>
      <c r="B1135">
        <v>215</v>
      </c>
      <c r="C1135" t="str">
        <f>VLOOKUP(B1135,Places!A:E,5)</f>
        <v>Rye Common Quay</v>
      </c>
      <c r="D1135" t="s">
        <v>812</v>
      </c>
      <c r="E1135" t="s">
        <v>166</v>
      </c>
      <c r="F1135" s="3" t="s">
        <v>379</v>
      </c>
      <c r="G1135" t="s">
        <v>1679</v>
      </c>
      <c r="J1135" t="s">
        <v>2399</v>
      </c>
      <c r="M1135" t="s">
        <v>2399</v>
      </c>
      <c r="N1135" t="s">
        <v>1654</v>
      </c>
      <c r="O1135" t="str">
        <f t="shared" si="17"/>
        <v>{"type": "boat","name": "John","tonnage": "16","owners": "John Taplyn","master": "","mariners_per_vessel": "","boys": "","fishermen_per_vessel": "","notes": "Fishing boat, lying on land until fishing for 'plaype, cunger', and mackerel"}</v>
      </c>
    </row>
    <row r="1136" spans="1:15" x14ac:dyDescent="0.25">
      <c r="A1136">
        <v>1135</v>
      </c>
      <c r="B1136">
        <v>215</v>
      </c>
      <c r="C1136" t="str">
        <f>VLOOKUP(B1136,Places!A:E,5)</f>
        <v>Rye Common Quay</v>
      </c>
      <c r="D1136" t="s">
        <v>812</v>
      </c>
      <c r="E1136" t="s">
        <v>1680</v>
      </c>
      <c r="F1136" s="3" t="s">
        <v>423</v>
      </c>
      <c r="G1136" t="s">
        <v>1681</v>
      </c>
      <c r="J1136" t="s">
        <v>2399</v>
      </c>
      <c r="M1136" t="s">
        <v>2399</v>
      </c>
      <c r="N1136" t="s">
        <v>1654</v>
      </c>
      <c r="O1136" t="str">
        <f t="shared" si="17"/>
        <v>{"type": "boat","name": "Camell","tonnage": "24","owners": "Agnes Gylford","master": "","mariners_per_vessel": "","boys": "","fishermen_per_vessel": "","notes": "Fishing boat, lying on land until fishing for 'plaype, cunger', and mackerel"}</v>
      </c>
    </row>
    <row r="1137" spans="1:15" x14ac:dyDescent="0.25">
      <c r="A1137">
        <v>1136</v>
      </c>
      <c r="B1137">
        <v>216</v>
      </c>
      <c r="C1137" t="str">
        <f>VLOOKUP(B1137,Places!A:E,5)</f>
        <v>Goldspur Hundred</v>
      </c>
      <c r="D1137" t="s">
        <v>701</v>
      </c>
      <c r="F1137" s="3" t="s">
        <v>346</v>
      </c>
      <c r="G1137" t="s">
        <v>1691</v>
      </c>
      <c r="J1137" t="s">
        <v>2399</v>
      </c>
      <c r="M1137" t="s">
        <v>2399</v>
      </c>
      <c r="O1137" t="str">
        <f t="shared" si="17"/>
        <v>{"type": "lighter","name": "","tonnage": "10","owners": "John Wyllis","master": "","mariners_per_vessel": "","boys": "","fishermen_per_vessel": "","notes": ""}</v>
      </c>
    </row>
    <row r="1138" spans="1:15" x14ac:dyDescent="0.25">
      <c r="A1138">
        <v>1137</v>
      </c>
      <c r="B1138">
        <v>216</v>
      </c>
      <c r="C1138" t="str">
        <f>VLOOKUP(B1138,Places!A:E,5)</f>
        <v>Goldspur Hundred</v>
      </c>
      <c r="D1138" t="s">
        <v>701</v>
      </c>
      <c r="F1138" s="3" t="s">
        <v>149</v>
      </c>
      <c r="G1138" t="s">
        <v>1692</v>
      </c>
      <c r="J1138" t="s">
        <v>2399</v>
      </c>
      <c r="M1138" t="s">
        <v>2399</v>
      </c>
      <c r="O1138" t="str">
        <f t="shared" si="17"/>
        <v>{"type": "lighter","name": "","tonnage": "8","owners": "Thomas Rodgers","master": "","mariners_per_vessel": "","boys": "","fishermen_per_vessel": "","notes": ""}</v>
      </c>
    </row>
    <row r="1139" spans="1:15" x14ac:dyDescent="0.25">
      <c r="A1139">
        <v>1138</v>
      </c>
      <c r="B1139">
        <v>216</v>
      </c>
      <c r="C1139" t="str">
        <f>VLOOKUP(B1139,Places!A:E,5)</f>
        <v>Goldspur Hundred</v>
      </c>
      <c r="D1139" t="s">
        <v>701</v>
      </c>
      <c r="F1139" s="3" t="s">
        <v>149</v>
      </c>
      <c r="G1139" t="s">
        <v>1693</v>
      </c>
      <c r="J1139" t="s">
        <v>2399</v>
      </c>
      <c r="M1139" t="s">
        <v>2399</v>
      </c>
      <c r="O1139" t="str">
        <f t="shared" si="17"/>
        <v>{"type": "lighter","name": "","tonnage": "8","owners": "Francis Jurdayne","master": "","mariners_per_vessel": "","boys": "","fishermen_per_vessel": "","notes": ""}</v>
      </c>
    </row>
    <row r="1140" spans="1:15" x14ac:dyDescent="0.25">
      <c r="A1140">
        <v>1139</v>
      </c>
      <c r="B1140">
        <v>216</v>
      </c>
      <c r="C1140" t="str">
        <f>VLOOKUP(B1140,Places!A:E,5)</f>
        <v>Goldspur Hundred</v>
      </c>
      <c r="D1140" t="s">
        <v>701</v>
      </c>
      <c r="F1140" s="3" t="s">
        <v>149</v>
      </c>
      <c r="G1140" t="s">
        <v>1693</v>
      </c>
      <c r="J1140" t="s">
        <v>2399</v>
      </c>
      <c r="M1140" t="s">
        <v>2399</v>
      </c>
      <c r="O1140" t="str">
        <f t="shared" si="17"/>
        <v>{"type": "lighter","name": "","tonnage": "8","owners": "Francis Jurdayne","master": "","mariners_per_vessel": "","boys": "","fishermen_per_vessel": "","notes": ""}</v>
      </c>
    </row>
    <row r="1141" spans="1:15" x14ac:dyDescent="0.25">
      <c r="A1141">
        <v>1140</v>
      </c>
      <c r="B1141">
        <v>216</v>
      </c>
      <c r="C1141" t="str">
        <f>VLOOKUP(B1141,Places!A:E,5)</f>
        <v>Goldspur Hundred</v>
      </c>
      <c r="D1141" t="s">
        <v>812</v>
      </c>
      <c r="F1141" s="3" t="s">
        <v>403</v>
      </c>
      <c r="G1141" t="s">
        <v>1694</v>
      </c>
      <c r="J1141" t="s">
        <v>2399</v>
      </c>
      <c r="M1141" t="s">
        <v>2399</v>
      </c>
      <c r="O1141" t="str">
        <f t="shared" si="17"/>
        <v>{"type": "boat","name": "","tonnage": "3","owners": "Thomas Trewlove jr.","master": "","mariners_per_vessel": "","boys": "","fishermen_per_vessel": "","notes": ""}</v>
      </c>
    </row>
    <row r="1142" spans="1:15" x14ac:dyDescent="0.25">
      <c r="A1142">
        <v>1141</v>
      </c>
      <c r="B1142">
        <v>216</v>
      </c>
      <c r="C1142" t="str">
        <f>VLOOKUP(B1142,Places!A:E,5)</f>
        <v>Goldspur Hundred</v>
      </c>
      <c r="D1142" t="s">
        <v>812</v>
      </c>
      <c r="F1142" s="3" t="s">
        <v>403</v>
      </c>
      <c r="G1142" t="s">
        <v>1694</v>
      </c>
      <c r="J1142" t="s">
        <v>2399</v>
      </c>
      <c r="M1142" t="s">
        <v>2399</v>
      </c>
      <c r="O1142" t="str">
        <f t="shared" si="17"/>
        <v>{"type": "boat","name": "","tonnage": "3","owners": "Thomas Trewlove jr.","master": "","mariners_per_vessel": "","boys": "","fishermen_per_vessel": "","notes": ""}</v>
      </c>
    </row>
    <row r="1143" spans="1:15" x14ac:dyDescent="0.25">
      <c r="A1143">
        <v>1142</v>
      </c>
      <c r="B1143">
        <v>232</v>
      </c>
      <c r="C1143" t="str">
        <f>VLOOKUP(B1143,Places!A:E,5)</f>
        <v>Elnor</v>
      </c>
      <c r="D1143" t="s">
        <v>812</v>
      </c>
      <c r="E1143" t="s">
        <v>159</v>
      </c>
      <c r="F1143" s="3" t="s">
        <v>403</v>
      </c>
      <c r="G1143" t="s">
        <v>1742</v>
      </c>
      <c r="J1143" t="s">
        <v>2399</v>
      </c>
      <c r="L1143" s="41">
        <v>2</v>
      </c>
      <c r="M1143">
        <v>2</v>
      </c>
      <c r="N1143" t="s">
        <v>1743</v>
      </c>
      <c r="O1143" t="str">
        <f t="shared" si="17"/>
        <v>{"type": "boat","name": "Peter","tonnage": "3","owners": "Alice Trenchmor, John Trybe","master": "","mariners_per_vessel": "","boys": "","fishermen_per_vessel": "2","notes": "Fishing and dragging; fishermen John Trybe &amp; John Trenchmor"}</v>
      </c>
    </row>
    <row r="1144" spans="1:15" x14ac:dyDescent="0.25">
      <c r="A1144">
        <v>1143</v>
      </c>
      <c r="B1144">
        <v>232</v>
      </c>
      <c r="C1144" t="str">
        <f>VLOOKUP(B1144,Places!A:E,5)</f>
        <v>Elnor</v>
      </c>
      <c r="D1144" t="s">
        <v>812</v>
      </c>
      <c r="E1144" t="s">
        <v>166</v>
      </c>
      <c r="F1144" s="3" t="s">
        <v>355</v>
      </c>
      <c r="G1144" t="s">
        <v>1742</v>
      </c>
      <c r="J1144" t="s">
        <v>2399</v>
      </c>
      <c r="L1144" s="41"/>
      <c r="M1144" t="s">
        <v>2399</v>
      </c>
      <c r="N1144" t="s">
        <v>1743</v>
      </c>
      <c r="O1144" t="str">
        <f t="shared" si="17"/>
        <v>{"type": "boat","name": "John","tonnage": "1","owners": "Alice Trenchmor, John Trybe","master": "","mariners_per_vessel": "","boys": "","fishermen_per_vessel": "","notes": "Fishing and dragging; fishermen John Trybe &amp; John Trenchmor"}</v>
      </c>
    </row>
    <row r="1145" spans="1:15" x14ac:dyDescent="0.25">
      <c r="A1145">
        <v>1144</v>
      </c>
      <c r="B1145">
        <v>235</v>
      </c>
      <c r="C1145" t="str">
        <f>VLOOKUP(B1145,Places!A:E,5)</f>
        <v>Townes Hithe (Dell Quay)</v>
      </c>
      <c r="D1145" t="s">
        <v>829</v>
      </c>
      <c r="E1145" t="s">
        <v>1748</v>
      </c>
      <c r="F1145" s="3" t="s">
        <v>88</v>
      </c>
      <c r="G1145" t="s">
        <v>1749</v>
      </c>
      <c r="J1145" t="s">
        <v>2399</v>
      </c>
      <c r="L1145" s="41">
        <v>9</v>
      </c>
      <c r="M1145">
        <v>9</v>
      </c>
      <c r="N1145" s="42" t="s">
        <v>1753</v>
      </c>
      <c r="O1145" t="str">
        <f t="shared" si="17"/>
        <v>{"type": "barque","name": "Maye Flower","tonnage": "50","owners": "George Fennor","master": "","mariners_per_vessel": "","boys": "","fishermen_per_vessel": "9","notes": "Merchant vessels. Mariners include William Constable, William Tuffe, William Aylmer, William Turkett, Henry Turkett"}</v>
      </c>
    </row>
    <row r="1146" spans="1:15" x14ac:dyDescent="0.25">
      <c r="A1146">
        <v>1145</v>
      </c>
      <c r="B1146">
        <v>235</v>
      </c>
      <c r="C1146" t="str">
        <f>VLOOKUP(B1146,Places!A:E,5)</f>
        <v>Townes Hithe (Dell Quay)</v>
      </c>
      <c r="D1146" t="s">
        <v>829</v>
      </c>
      <c r="E1146" t="s">
        <v>188</v>
      </c>
      <c r="F1146" s="3" t="s">
        <v>548</v>
      </c>
      <c r="G1146" t="s">
        <v>1749</v>
      </c>
      <c r="J1146" t="s">
        <v>2399</v>
      </c>
      <c r="L1146" s="41"/>
      <c r="M1146" t="s">
        <v>2399</v>
      </c>
      <c r="N1146" s="42"/>
      <c r="O1146" t="str">
        <f t="shared" si="17"/>
        <v>{"type": "barque","name": "George","tonnage": "35","owners": "George Fennor","master": "","mariners_per_vessel": "","boys": "","fishermen_per_vessel": "","notes": ""}</v>
      </c>
    </row>
    <row r="1147" spans="1:15" x14ac:dyDescent="0.25">
      <c r="A1147">
        <v>1146</v>
      </c>
      <c r="B1147">
        <v>235</v>
      </c>
      <c r="C1147" t="str">
        <f>VLOOKUP(B1147,Places!A:E,5)</f>
        <v>Townes Hithe (Dell Quay)</v>
      </c>
      <c r="D1147" t="s">
        <v>848</v>
      </c>
      <c r="E1147" t="s">
        <v>1750</v>
      </c>
      <c r="F1147" s="3" t="s">
        <v>107</v>
      </c>
      <c r="G1147" t="s">
        <v>1751</v>
      </c>
      <c r="J1147" t="s">
        <v>2399</v>
      </c>
      <c r="L1147" s="41"/>
      <c r="M1147" t="s">
        <v>2399</v>
      </c>
      <c r="N1147" s="42"/>
      <c r="O1147" t="str">
        <f t="shared" si="17"/>
        <v>{"type": "crayer","name": "Andrewe","tonnage": "20","owners": "George Fennor, William Constable","master": "","mariners_per_vessel": "","boys": "","fishermen_per_vessel": "","notes": ""}</v>
      </c>
    </row>
    <row r="1148" spans="1:15" x14ac:dyDescent="0.25">
      <c r="A1148">
        <v>1147</v>
      </c>
      <c r="B1148">
        <v>235</v>
      </c>
      <c r="C1148" t="str">
        <f>VLOOKUP(B1148,Places!A:E,5)</f>
        <v>Townes Hithe (Dell Quay)</v>
      </c>
      <c r="D1148" t="s">
        <v>848</v>
      </c>
      <c r="E1148" t="s">
        <v>131</v>
      </c>
      <c r="F1148" s="3" t="s">
        <v>379</v>
      </c>
      <c r="G1148" t="s">
        <v>1754</v>
      </c>
      <c r="J1148" t="s">
        <v>2399</v>
      </c>
      <c r="L1148">
        <v>3</v>
      </c>
      <c r="M1148">
        <v>3</v>
      </c>
      <c r="N1148" t="s">
        <v>1752</v>
      </c>
      <c r="O1148" t="str">
        <f t="shared" si="17"/>
        <v>{"type": "crayer","name": "Mary","tonnage": "16","owners": "John Aylmer, Richard Lawranns, Agnes Bayes","master": "","mariners_per_vessel": "","boys": "","fishermen_per_vessel": "3","notes": "Merchant vessel"}</v>
      </c>
    </row>
    <row r="1149" spans="1:15" x14ac:dyDescent="0.25">
      <c r="A1149">
        <v>1148</v>
      </c>
      <c r="B1149">
        <v>235</v>
      </c>
      <c r="C1149" t="str">
        <f>VLOOKUP(B1149,Places!A:E,5)</f>
        <v>Townes Hithe (Dell Quay)</v>
      </c>
      <c r="D1149" t="s">
        <v>848</v>
      </c>
      <c r="E1149" t="s">
        <v>1755</v>
      </c>
      <c r="F1149" s="3" t="s">
        <v>393</v>
      </c>
      <c r="G1149" t="s">
        <v>1756</v>
      </c>
      <c r="J1149" t="s">
        <v>2399</v>
      </c>
      <c r="L1149">
        <v>3</v>
      </c>
      <c r="M1149">
        <v>3</v>
      </c>
      <c r="N1149" t="s">
        <v>1757</v>
      </c>
      <c r="O1149" t="str">
        <f t="shared" si="17"/>
        <v>{"type": "crayer","name": "Batholmew","tonnage": "28","owners": "John Trenchmor, William Harysone","master": "","mariners_per_vessel": "","boys": "","fishermen_per_vessel": "3","notes": "Fishing and merchant vessel"}</v>
      </c>
    </row>
    <row r="1150" spans="1:15" x14ac:dyDescent="0.25">
      <c r="A1150">
        <v>1149</v>
      </c>
      <c r="B1150">
        <v>235</v>
      </c>
      <c r="C1150" t="str">
        <f>VLOOKUP(B1150,Places!A:E,5)</f>
        <v>Townes Hithe (Dell Quay)</v>
      </c>
      <c r="D1150" t="s">
        <v>812</v>
      </c>
      <c r="E1150" t="s">
        <v>159</v>
      </c>
      <c r="F1150" s="3" t="s">
        <v>355</v>
      </c>
      <c r="G1150" t="s">
        <v>1758</v>
      </c>
      <c r="J1150" t="s">
        <v>2399</v>
      </c>
      <c r="L1150" s="41">
        <v>1</v>
      </c>
      <c r="M1150">
        <v>1</v>
      </c>
      <c r="N1150" t="s">
        <v>1759</v>
      </c>
      <c r="O1150" t="str">
        <f t="shared" si="17"/>
        <v>{"type": "boat","name": "Peter","tonnage": "1","owners": "William Hoskyns, William Aylmer, Richard Gele","master": "","mariners_per_vessel": "","boys": "","fishermen_per_vessel": "1","notes": "Fishing and dragging; fisherman Robert Barowe"}</v>
      </c>
    </row>
    <row r="1151" spans="1:15" x14ac:dyDescent="0.25">
      <c r="A1151">
        <v>1150</v>
      </c>
      <c r="B1151">
        <v>235</v>
      </c>
      <c r="C1151" t="str">
        <f>VLOOKUP(B1151,Places!A:E,5)</f>
        <v>Townes Hithe (Dell Quay)</v>
      </c>
      <c r="D1151" t="s">
        <v>812</v>
      </c>
      <c r="E1151" t="s">
        <v>192</v>
      </c>
      <c r="F1151" s="3" t="s">
        <v>355</v>
      </c>
      <c r="G1151" t="s">
        <v>1758</v>
      </c>
      <c r="J1151" t="s">
        <v>2399</v>
      </c>
      <c r="L1151" s="41"/>
      <c r="M1151" t="s">
        <v>2399</v>
      </c>
      <c r="N1151" t="s">
        <v>1759</v>
      </c>
      <c r="O1151" t="str">
        <f t="shared" si="17"/>
        <v>{"type": "boat","name": "William","tonnage": "1","owners": "William Hoskyns, William Aylmer, Richard Gele","master": "","mariners_per_vessel": "","boys": "","fishermen_per_vessel": "","notes": "Fishing and dragging; fisherman Robert Barowe"}</v>
      </c>
    </row>
    <row r="1152" spans="1:15" x14ac:dyDescent="0.25">
      <c r="A1152">
        <v>1151</v>
      </c>
      <c r="B1152">
        <v>235</v>
      </c>
      <c r="C1152" t="str">
        <f>VLOOKUP(B1152,Places!A:E,5)</f>
        <v>Townes Hithe (Dell Quay)</v>
      </c>
      <c r="D1152" t="s">
        <v>812</v>
      </c>
      <c r="E1152" t="s">
        <v>159</v>
      </c>
      <c r="F1152" s="3" t="s">
        <v>403</v>
      </c>
      <c r="G1152" t="s">
        <v>1760</v>
      </c>
      <c r="J1152" t="s">
        <v>2399</v>
      </c>
      <c r="L1152" s="41">
        <v>1</v>
      </c>
      <c r="M1152">
        <v>1</v>
      </c>
      <c r="N1152" t="s">
        <v>1761</v>
      </c>
      <c r="O1152" t="str">
        <f t="shared" si="17"/>
        <v>{"type": "boat","name": "Peter","tonnage": "3","owners": "William Grover, Simon Grover, George Gilford","master": "","mariners_per_vessel": "","boys": "","fishermen_per_vessel": "1","notes": "Fishing and dragging; fisherman Thomas Grover"}</v>
      </c>
    </row>
    <row r="1153" spans="1:16" x14ac:dyDescent="0.25">
      <c r="A1153">
        <v>1152</v>
      </c>
      <c r="B1153">
        <v>235</v>
      </c>
      <c r="C1153" t="str">
        <f>VLOOKUP(B1153,Places!A:E,5)</f>
        <v>Townes Hithe (Dell Quay)</v>
      </c>
      <c r="D1153" t="s">
        <v>812</v>
      </c>
      <c r="E1153" t="s">
        <v>910</v>
      </c>
      <c r="F1153" s="3" t="s">
        <v>163</v>
      </c>
      <c r="G1153" t="s">
        <v>1760</v>
      </c>
      <c r="J1153" t="s">
        <v>2399</v>
      </c>
      <c r="L1153" s="41"/>
      <c r="M1153" t="s">
        <v>2399</v>
      </c>
      <c r="N1153" t="s">
        <v>1761</v>
      </c>
      <c r="O1153" t="str">
        <f t="shared" si="17"/>
        <v>{"type": "boat","name": "Trynitie","tonnage": "4","owners": "William Grover, Simon Grover, George Gilford","master": "","mariners_per_vessel": "","boys": "","fishermen_per_vessel": "","notes": "Fishing and dragging; fisherman Thomas Grover"}</v>
      </c>
    </row>
    <row r="1154" spans="1:16" x14ac:dyDescent="0.25">
      <c r="A1154">
        <v>1153</v>
      </c>
      <c r="B1154">
        <v>236</v>
      </c>
      <c r="C1154" t="str">
        <f>VLOOKUP(B1154,Places!A:E,5)</f>
        <v>Courtbarn</v>
      </c>
      <c r="D1154" t="s">
        <v>812</v>
      </c>
      <c r="E1154" t="s">
        <v>1764</v>
      </c>
      <c r="F1154" s="3" t="s">
        <v>355</v>
      </c>
      <c r="G1154" t="s">
        <v>1768</v>
      </c>
      <c r="J1154" t="s">
        <v>2399</v>
      </c>
      <c r="L1154">
        <v>1</v>
      </c>
      <c r="M1154">
        <v>1</v>
      </c>
      <c r="N1154" t="s">
        <v>1773</v>
      </c>
      <c r="O1154" t="str">
        <f t="shared" si="17"/>
        <v>{"type": "boat","name": "Nightingall","tonnage": "1","owners": "George Gilford","master": "","mariners_per_vessel": "","boys": "","fishermen_per_vessel": "1","notes": "Fishing and dragging; fisherman Thomas Flett"}</v>
      </c>
    </row>
    <row r="1155" spans="1:16" x14ac:dyDescent="0.25">
      <c r="A1155">
        <v>1154</v>
      </c>
      <c r="B1155">
        <v>236</v>
      </c>
      <c r="C1155" t="str">
        <f>VLOOKUP(B1155,Places!A:E,5)</f>
        <v>Courtbarn</v>
      </c>
      <c r="D1155" t="s">
        <v>812</v>
      </c>
      <c r="E1155" t="s">
        <v>1765</v>
      </c>
      <c r="F1155" s="3" t="s">
        <v>355</v>
      </c>
      <c r="G1155" t="s">
        <v>1770</v>
      </c>
      <c r="J1155" t="s">
        <v>2399</v>
      </c>
      <c r="L1155">
        <v>1</v>
      </c>
      <c r="M1155">
        <v>1</v>
      </c>
      <c r="N1155" t="s">
        <v>1774</v>
      </c>
      <c r="O1155" t="str">
        <f t="shared" ref="O1155:O1218" si="18">_xlfn.CONCAT("{",_xlfn.CONCAT("""type"": """,D1155,""","),_xlfn.CONCAT("""name"": """,E1155,""","),_xlfn.CONCAT("""tonnage"": """,F1155,""","),_xlfn.CONCAT("""owners"": """,G1155,""","),_xlfn.CONCAT("""master"": """,H1155,""","),_xlfn.CONCAT("""mariners_per_vessel"": """,J1155,""","),_xlfn.CONCAT("""boys"": """,K1155,""","),_xlfn.CONCAT("""fishermen_per_vessel"": """,M1155,""","),_xlfn.CONCAT("""notes"": """,N1155,""""),"}")</f>
        <v>{"type": "boat","name": "Jhames","tonnage": "1","owners": "Christopher Gylford","master": "","mariners_per_vessel": "","boys": "","fishermen_per_vessel": "1","notes": "Fishing and dragging; fisherman Richard Hille"}</v>
      </c>
    </row>
    <row r="1156" spans="1:16" x14ac:dyDescent="0.25">
      <c r="A1156">
        <v>1155</v>
      </c>
      <c r="B1156">
        <v>236</v>
      </c>
      <c r="C1156" t="str">
        <f>VLOOKUP(B1156,Places!A:E,5)</f>
        <v>Courtbarn</v>
      </c>
      <c r="D1156" t="s">
        <v>812</v>
      </c>
      <c r="E1156" t="s">
        <v>1766</v>
      </c>
      <c r="F1156" s="3" t="s">
        <v>355</v>
      </c>
      <c r="G1156" t="s">
        <v>1769</v>
      </c>
      <c r="J1156" t="s">
        <v>2399</v>
      </c>
      <c r="L1156">
        <v>1</v>
      </c>
      <c r="M1156">
        <v>1</v>
      </c>
      <c r="N1156" t="s">
        <v>1775</v>
      </c>
      <c r="O1156" t="str">
        <f t="shared" si="18"/>
        <v>{"type": "boat","name": "Jhoane","tonnage": "1","owners": "Richard Tuffe","master": "","mariners_per_vessel": "","boys": "","fishermen_per_vessel": "1","notes": "Fishing and dragging; fisherman William Hobden"}</v>
      </c>
    </row>
    <row r="1157" spans="1:16" x14ac:dyDescent="0.25">
      <c r="A1157">
        <v>1156</v>
      </c>
      <c r="B1157">
        <v>236</v>
      </c>
      <c r="C1157" t="str">
        <f>VLOOKUP(B1157,Places!A:E,5)</f>
        <v>Courtbarn</v>
      </c>
      <c r="D1157" t="s">
        <v>812</v>
      </c>
      <c r="E1157" t="s">
        <v>704</v>
      </c>
      <c r="F1157" s="3" t="s">
        <v>355</v>
      </c>
      <c r="G1157" t="s">
        <v>1771</v>
      </c>
      <c r="J1157" t="s">
        <v>2399</v>
      </c>
      <c r="L1157">
        <v>1</v>
      </c>
      <c r="M1157">
        <v>1</v>
      </c>
      <c r="N1157" t="s">
        <v>1776</v>
      </c>
      <c r="O1157" t="str">
        <f t="shared" si="18"/>
        <v>{"type": "boat","name": "Marye","tonnage": "1","owners": "Jhone Somer widow","master": "","mariners_per_vessel": "","boys": "","fishermen_per_vessel": "1","notes": "Fishing and dragging; fisherman Thomas Somer sen."}</v>
      </c>
    </row>
    <row r="1158" spans="1:16" x14ac:dyDescent="0.25">
      <c r="A1158">
        <v>1157</v>
      </c>
      <c r="B1158">
        <v>236</v>
      </c>
      <c r="C1158" t="str">
        <f>VLOOKUP(B1158,Places!A:E,5)</f>
        <v>Courtbarn</v>
      </c>
      <c r="D1158" t="s">
        <v>812</v>
      </c>
      <c r="E1158" t="s">
        <v>1767</v>
      </c>
      <c r="F1158" s="3" t="s">
        <v>355</v>
      </c>
      <c r="G1158" t="s">
        <v>1772</v>
      </c>
      <c r="J1158" t="s">
        <v>2399</v>
      </c>
      <c r="L1158">
        <v>1</v>
      </c>
      <c r="M1158">
        <v>1</v>
      </c>
      <c r="N1158" t="s">
        <v>1777</v>
      </c>
      <c r="O1158" t="str">
        <f t="shared" si="18"/>
        <v>{"type": "boat","name": "Philipe","tonnage": "1","owners": "John Somere","master": "","mariners_per_vessel": "","boys": "","fishermen_per_vessel": "1","notes": "Fishing and dragging; fisherman Thomas Somer jun."}</v>
      </c>
    </row>
    <row r="1159" spans="1:16" x14ac:dyDescent="0.25">
      <c r="A1159">
        <v>1158</v>
      </c>
      <c r="B1159">
        <v>240</v>
      </c>
      <c r="C1159" t="str">
        <f>VLOOKUP(B1159,Places!A:E,5)</f>
        <v>The Cove</v>
      </c>
      <c r="D1159" t="s">
        <v>812</v>
      </c>
      <c r="E1159" t="s">
        <v>166</v>
      </c>
      <c r="F1159" s="3" t="s">
        <v>355</v>
      </c>
      <c r="G1159" t="s">
        <v>1782</v>
      </c>
      <c r="J1159" t="s">
        <v>2399</v>
      </c>
      <c r="M1159" t="s">
        <v>2399</v>
      </c>
      <c r="N1159" t="s">
        <v>1799</v>
      </c>
      <c r="O1159" t="str">
        <f t="shared" si="18"/>
        <v>{"type": "boat","name": "John","tonnage": "1","owners": "Edward Ward, John Hooker, John Bolke","master": "","mariners_per_vessel": "","boys": "","fishermen_per_vessel": "","notes": "Fishing and dragging, the persons involved neither mariners nor fishermen."}</v>
      </c>
    </row>
    <row r="1160" spans="1:16" x14ac:dyDescent="0.25">
      <c r="A1160">
        <v>1159</v>
      </c>
      <c r="B1160">
        <v>240</v>
      </c>
      <c r="C1160" t="str">
        <f>VLOOKUP(B1160,Places!A:E,5)</f>
        <v>The Cove</v>
      </c>
      <c r="D1160" t="s">
        <v>812</v>
      </c>
      <c r="E1160" t="s">
        <v>1764</v>
      </c>
      <c r="F1160" s="3" t="s">
        <v>742</v>
      </c>
      <c r="G1160" t="s">
        <v>1782</v>
      </c>
      <c r="J1160" t="s">
        <v>2399</v>
      </c>
      <c r="M1160" t="s">
        <v>2399</v>
      </c>
      <c r="N1160" s="16" t="s">
        <v>1800</v>
      </c>
      <c r="O1160" t="str">
        <f t="shared" si="18"/>
        <v>{"type": "boat","name": "Nightingall","tonnage": "0.5","owners": "Edward Ward, John Hooker, John Bolke","master": "","mariners_per_vessel": "","boys": "","fishermen_per_vessel": "","notes": "Less than a ton'. Fishing and dragging, the persons involved neither mariners nor fishermen."}</v>
      </c>
    </row>
    <row r="1161" spans="1:16" x14ac:dyDescent="0.25">
      <c r="A1161">
        <v>1160</v>
      </c>
      <c r="B1161">
        <v>245</v>
      </c>
      <c r="C1161" t="str">
        <f>VLOOKUP(B1161,Places!A:E,5)</f>
        <v>Bosham Quay</v>
      </c>
      <c r="D1161" t="s">
        <v>812</v>
      </c>
      <c r="E1161" t="s">
        <v>383</v>
      </c>
      <c r="F1161" s="3" t="s">
        <v>355</v>
      </c>
      <c r="G1161" t="s">
        <v>1789</v>
      </c>
      <c r="J1161" t="s">
        <v>2399</v>
      </c>
      <c r="L1161">
        <v>2</v>
      </c>
      <c r="M1161">
        <v>2</v>
      </c>
      <c r="N1161" t="s">
        <v>1790</v>
      </c>
      <c r="O1161" t="str">
        <f t="shared" si="18"/>
        <v>{"type": "boat","name": "Michell","tonnage": "1","owners": "John Churcher","master": "","mariners_per_vessel": "","boys": "","fishermen_per_vessel": "2","notes": "Dragging and eel catching. The 2 persons neither mariners nor fishermen."}</v>
      </c>
    </row>
    <row r="1162" spans="1:16" x14ac:dyDescent="0.25">
      <c r="A1162">
        <v>1161</v>
      </c>
      <c r="B1162">
        <v>246</v>
      </c>
      <c r="C1162" t="str">
        <f>VLOOKUP(B1162,Places!A:E,5)</f>
        <v>Crakewood, Bailiff's Cove</v>
      </c>
      <c r="E1162" t="s">
        <v>1793</v>
      </c>
      <c r="F1162" s="3" t="s">
        <v>88</v>
      </c>
      <c r="G1162" t="s">
        <v>1794</v>
      </c>
      <c r="I1162">
        <v>6</v>
      </c>
      <c r="J1162">
        <v>6</v>
      </c>
      <c r="K1162">
        <v>1</v>
      </c>
      <c r="M1162" t="s">
        <v>2399</v>
      </c>
      <c r="N1162" t="s">
        <v>1752</v>
      </c>
      <c r="O1162" t="str">
        <f t="shared" si="18"/>
        <v>{"type": "","name": "Gallyon","tonnage": "50","owners": "Thomas Devnishe, Thomas Baker","master": "","mariners_per_vessel": "6","boys": "1","fishermen_per_vessel": "","notes": "Merchant vessel"}</v>
      </c>
    </row>
    <row r="1163" spans="1:16" x14ac:dyDescent="0.25">
      <c r="A1163">
        <v>1162</v>
      </c>
      <c r="B1163">
        <v>246</v>
      </c>
      <c r="C1163" t="str">
        <f>VLOOKUP(B1163,Places!A:E,5)</f>
        <v>Crakewood, Bailiff's Cove</v>
      </c>
      <c r="D1163" t="s">
        <v>812</v>
      </c>
      <c r="E1163" t="s">
        <v>205</v>
      </c>
      <c r="F1163" s="3" t="s">
        <v>403</v>
      </c>
      <c r="G1163" t="s">
        <v>1794</v>
      </c>
      <c r="J1163" t="s">
        <v>2399</v>
      </c>
      <c r="M1163" t="s">
        <v>2399</v>
      </c>
      <c r="N1163" t="s">
        <v>1555</v>
      </c>
      <c r="O1163" t="str">
        <f t="shared" si="18"/>
        <v>{"type": "boat","name": "Thomas","tonnage": "3","owners": "Thomas Devnishe, Thomas Baker","master": "","mariners_per_vessel": "","boys": "","fishermen_per_vessel": "","notes": "Fishing boat"}</v>
      </c>
    </row>
    <row r="1164" spans="1:16" x14ac:dyDescent="0.25">
      <c r="A1164">
        <v>1163</v>
      </c>
      <c r="B1164">
        <v>246</v>
      </c>
      <c r="C1164" t="str">
        <f>VLOOKUP(B1164,Places!A:E,5)</f>
        <v>Crakewood, Bailiff's Cove</v>
      </c>
      <c r="D1164" t="s">
        <v>812</v>
      </c>
      <c r="E1164" t="s">
        <v>1795</v>
      </c>
      <c r="F1164" s="3" t="s">
        <v>403</v>
      </c>
      <c r="G1164" t="s">
        <v>1794</v>
      </c>
      <c r="J1164" t="s">
        <v>2399</v>
      </c>
      <c r="M1164" t="s">
        <v>2399</v>
      </c>
      <c r="N1164" t="s">
        <v>1555</v>
      </c>
      <c r="O1164" t="str">
        <f t="shared" si="18"/>
        <v>{"type": "boat","name": "Alyse","tonnage": "3","owners": "Thomas Devnishe, Thomas Baker","master": "","mariners_per_vessel": "","boys": "","fishermen_per_vessel": "","notes": "Fishing boat"}</v>
      </c>
    </row>
    <row r="1165" spans="1:16" x14ac:dyDescent="0.25">
      <c r="A1165">
        <v>1164</v>
      </c>
      <c r="B1165">
        <v>246</v>
      </c>
      <c r="C1165" t="str">
        <f>VLOOKUP(B1165,Places!A:E,5)</f>
        <v>Crakewood, Bailiff's Cove</v>
      </c>
      <c r="D1165" t="s">
        <v>812</v>
      </c>
      <c r="E1165" t="s">
        <v>131</v>
      </c>
      <c r="F1165" s="3" t="s">
        <v>742</v>
      </c>
      <c r="G1165" t="s">
        <v>1797</v>
      </c>
      <c r="J1165" t="s">
        <v>2399</v>
      </c>
      <c r="K1165" s="41">
        <v>1</v>
      </c>
      <c r="L1165" s="41">
        <v>2</v>
      </c>
      <c r="M1165">
        <v>2</v>
      </c>
      <c r="N1165" t="s">
        <v>1798</v>
      </c>
      <c r="O1165" t="str">
        <f t="shared" si="18"/>
        <v>{"type": "boat","name": "Mary","tonnage": "0.5","owners": "Richard Colpes, Peter Miller","master": "","mariners_per_vessel": "","boys": "1","fishermen_per_vessel": "2","notes": "Oyster dragging"}</v>
      </c>
      <c r="P1165" t="s">
        <v>1801</v>
      </c>
    </row>
    <row r="1166" spans="1:16" x14ac:dyDescent="0.25">
      <c r="A1166">
        <v>1165</v>
      </c>
      <c r="B1166">
        <v>246</v>
      </c>
      <c r="C1166" t="str">
        <f>VLOOKUP(B1166,Places!A:E,5)</f>
        <v>Crakewood, Bailiff's Cove</v>
      </c>
      <c r="D1166" t="s">
        <v>812</v>
      </c>
      <c r="E1166" t="s">
        <v>1796</v>
      </c>
      <c r="F1166" s="3" t="s">
        <v>387</v>
      </c>
      <c r="G1166" t="s">
        <v>1797</v>
      </c>
      <c r="J1166" t="s">
        <v>2399</v>
      </c>
      <c r="K1166" s="41"/>
      <c r="L1166" s="41"/>
      <c r="M1166" t="s">
        <v>2399</v>
      </c>
      <c r="N1166" t="s">
        <v>1798</v>
      </c>
      <c r="O1166" t="str">
        <f t="shared" si="18"/>
        <v>{"type": "boat","name": "Martine","tonnage": "2","owners": "Richard Colpes, Peter Miller","master": "","mariners_per_vessel": "","boys": "","fishermen_per_vessel": "","notes": "Oyster dragging"}</v>
      </c>
      <c r="P1166" t="s">
        <v>1801</v>
      </c>
    </row>
    <row r="1167" spans="1:16" x14ac:dyDescent="0.25">
      <c r="A1167">
        <v>1166</v>
      </c>
      <c r="B1167">
        <v>247</v>
      </c>
      <c r="C1167" t="str">
        <f>VLOOKUP(B1167,Places!A:E,5)</f>
        <v>Stanbury, Vicar Point</v>
      </c>
      <c r="D1167" t="s">
        <v>812</v>
      </c>
      <c r="E1167" t="s">
        <v>1766</v>
      </c>
      <c r="F1167" s="3" t="s">
        <v>1804</v>
      </c>
      <c r="G1167" t="s">
        <v>1805</v>
      </c>
      <c r="J1167" t="s">
        <v>2399</v>
      </c>
      <c r="M1167" t="s">
        <v>2399</v>
      </c>
      <c r="N1167" t="s">
        <v>1806</v>
      </c>
      <c r="O1167" t="str">
        <f t="shared" si="18"/>
        <v>{"type": "boat","name": "Jhoane","tonnage": ".5","owners": "Thomas Geye, John Crofte","master": "","mariners_per_vessel": "","boys": "","fishermen_per_vessel": "","notes": "Eel catching and ferrying"}</v>
      </c>
    </row>
    <row r="1168" spans="1:16" x14ac:dyDescent="0.25">
      <c r="A1168">
        <v>1167</v>
      </c>
      <c r="B1168">
        <v>247</v>
      </c>
      <c r="C1168" t="str">
        <f>VLOOKUP(B1168,Places!A:E,5)</f>
        <v>Stanbury, Vicar Point</v>
      </c>
      <c r="D1168" t="s">
        <v>812</v>
      </c>
      <c r="E1168" t="s">
        <v>131</v>
      </c>
      <c r="F1168" s="3" t="s">
        <v>1804</v>
      </c>
      <c r="G1168" t="s">
        <v>1805</v>
      </c>
      <c r="J1168" t="s">
        <v>2399</v>
      </c>
      <c r="M1168" t="s">
        <v>2399</v>
      </c>
      <c r="N1168" t="s">
        <v>1806</v>
      </c>
      <c r="O1168" t="str">
        <f t="shared" si="18"/>
        <v>{"type": "boat","name": "Mary","tonnage": ".5","owners": "Thomas Geye, John Crofte","master": "","mariners_per_vessel": "","boys": "","fishermen_per_vessel": "","notes": "Eel catching and ferrying"}</v>
      </c>
    </row>
    <row r="1169" spans="1:15" x14ac:dyDescent="0.25">
      <c r="A1169">
        <v>1168</v>
      </c>
      <c r="B1169">
        <v>248</v>
      </c>
      <c r="C1169" t="str">
        <f>VLOOKUP(B1169,Places!A:E,5)</f>
        <v>Nutbourne</v>
      </c>
      <c r="D1169" t="s">
        <v>812</v>
      </c>
      <c r="E1169" t="s">
        <v>205</v>
      </c>
      <c r="F1169" s="3" t="s">
        <v>355</v>
      </c>
      <c r="G1169" t="s">
        <v>1808</v>
      </c>
      <c r="J1169" t="s">
        <v>2399</v>
      </c>
      <c r="L1169">
        <v>1</v>
      </c>
      <c r="M1169">
        <v>1</v>
      </c>
      <c r="N1169" t="s">
        <v>1809</v>
      </c>
      <c r="O1169" t="str">
        <f t="shared" si="18"/>
        <v>{"type": "boat","name": "Thomas","tonnage": "1","owners": "Thomas Grantam","master": "","mariners_per_vessel": "","boys": "","fishermen_per_vessel": "1","notes": "Dragging. Neither mariner nor fisherman"}</v>
      </c>
    </row>
    <row r="1170" spans="1:15" x14ac:dyDescent="0.25">
      <c r="A1170">
        <v>1169</v>
      </c>
      <c r="B1170">
        <v>249</v>
      </c>
      <c r="C1170" t="str">
        <f>VLOOKUP(B1170,Places!A:E,5)</f>
        <v>Swan</v>
      </c>
      <c r="D1170" t="s">
        <v>812</v>
      </c>
      <c r="E1170" t="s">
        <v>1812</v>
      </c>
      <c r="F1170" s="3" t="s">
        <v>742</v>
      </c>
      <c r="G1170" t="s">
        <v>1813</v>
      </c>
      <c r="J1170" t="s">
        <v>2399</v>
      </c>
      <c r="M1170" t="s">
        <v>2399</v>
      </c>
      <c r="N1170" t="s">
        <v>1814</v>
      </c>
      <c r="O1170" t="str">
        <f t="shared" si="18"/>
        <v>{"type": "boat","name": "Swane","tonnage": "0.5","owners": "Davy Biggs","master": "","mariners_per_vessel": "","boys": "","fishermen_per_vessel": "","notes": "Unused"}</v>
      </c>
    </row>
    <row r="1171" spans="1:15" x14ac:dyDescent="0.25">
      <c r="A1171">
        <v>1170</v>
      </c>
      <c r="B1171">
        <v>250</v>
      </c>
      <c r="C1171" t="str">
        <f>VLOOKUP(B1171,Places!A:E,5)</f>
        <v>Sidlesham Mill</v>
      </c>
      <c r="D1171" t="s">
        <v>1833</v>
      </c>
      <c r="E1171" t="s">
        <v>704</v>
      </c>
      <c r="F1171" s="3" t="s">
        <v>117</v>
      </c>
      <c r="G1171" t="s">
        <v>1834</v>
      </c>
      <c r="J1171" t="s">
        <v>2399</v>
      </c>
      <c r="K1171">
        <v>1</v>
      </c>
      <c r="L1171">
        <v>12</v>
      </c>
      <c r="M1171">
        <v>12</v>
      </c>
      <c r="N1171" t="s">
        <v>1835</v>
      </c>
      <c r="O1171" t="str">
        <f t="shared" si="18"/>
        <v>{"type": " ","name": "Marye","tonnage": "14","owners": "Walter Gamon, John Andrewes","master": "","mariners_per_vessel": "","boys": "1","fishermen_per_vessel": "12","notes": "Merchant and fishing vessel. Only 3 of the 12 men (plus the boy) required when merchandising."}</v>
      </c>
    </row>
    <row r="1172" spans="1:15" x14ac:dyDescent="0.25">
      <c r="A1172">
        <v>1171</v>
      </c>
      <c r="B1172">
        <v>250</v>
      </c>
      <c r="C1172" t="str">
        <f>VLOOKUP(B1172,Places!A:E,5)</f>
        <v>Sidlesham Mill</v>
      </c>
      <c r="E1172" t="s">
        <v>1836</v>
      </c>
      <c r="F1172" s="3" t="s">
        <v>163</v>
      </c>
      <c r="G1172" t="s">
        <v>1837</v>
      </c>
      <c r="J1172" t="s">
        <v>2399</v>
      </c>
      <c r="K1172">
        <v>1</v>
      </c>
      <c r="L1172">
        <v>5</v>
      </c>
      <c r="M1172">
        <v>5</v>
      </c>
      <c r="N1172" t="s">
        <v>1838</v>
      </c>
      <c r="O1172" t="str">
        <f t="shared" si="18"/>
        <v>{"type": "","name": "Maudlen","tonnage": "4","owners": "John Trenchmor, John Pocock","master": "","mariners_per_vessel": "","boys": "1","fishermen_per_vessel": "5","notes": "Fishing boat. The fishermen are also mariners."}</v>
      </c>
    </row>
    <row r="1173" spans="1:15" x14ac:dyDescent="0.25">
      <c r="A1173">
        <v>1172</v>
      </c>
      <c r="B1173">
        <v>250</v>
      </c>
      <c r="C1173" t="str">
        <f>VLOOKUP(B1173,Places!A:E,5)</f>
        <v>Sidlesham Mill</v>
      </c>
      <c r="E1173" t="s">
        <v>159</v>
      </c>
      <c r="F1173" s="3" t="s">
        <v>346</v>
      </c>
      <c r="G1173" t="s">
        <v>1839</v>
      </c>
      <c r="J1173" t="s">
        <v>2399</v>
      </c>
      <c r="K1173">
        <v>1</v>
      </c>
      <c r="L1173">
        <v>9</v>
      </c>
      <c r="M1173">
        <v>9</v>
      </c>
      <c r="N1173" t="s">
        <v>1840</v>
      </c>
      <c r="O1173" t="str">
        <f t="shared" si="18"/>
        <v>{"type": "","name": "Peter","tonnage": "10","owners": "John Trenchmor","master": "","mariners_per_vessel": "","boys": "1","fishermen_per_vessel": "9","notes": "Merchant and fishing vessel. Only 3 of the 9  men (plus the boy) required when merchandising."}</v>
      </c>
    </row>
    <row r="1174" spans="1:15" x14ac:dyDescent="0.25">
      <c r="A1174">
        <v>1173</v>
      </c>
      <c r="B1174">
        <v>250</v>
      </c>
      <c r="C1174" t="str">
        <f>VLOOKUP(B1174,Places!A:E,5)</f>
        <v>Sidlesham Mill</v>
      </c>
      <c r="E1174" t="s">
        <v>1841</v>
      </c>
      <c r="F1174" s="3" t="s">
        <v>404</v>
      </c>
      <c r="G1174" t="s">
        <v>1842</v>
      </c>
      <c r="J1174" t="s">
        <v>2399</v>
      </c>
      <c r="K1174">
        <v>1</v>
      </c>
      <c r="L1174">
        <v>6</v>
      </c>
      <c r="M1174">
        <v>6</v>
      </c>
      <c r="N1174" t="s">
        <v>1838</v>
      </c>
      <c r="O1174" t="str">
        <f t="shared" si="18"/>
        <v>{"type": "","name": "May Flower","tonnage": "5","owners": "John Andrewes, Robert Arnold","master": "","mariners_per_vessel": "","boys": "1","fishermen_per_vessel": "6","notes": "Fishing boat. The fishermen are also mariners."}</v>
      </c>
    </row>
    <row r="1175" spans="1:15" x14ac:dyDescent="0.25">
      <c r="A1175">
        <v>1174</v>
      </c>
      <c r="B1175">
        <v>250</v>
      </c>
      <c r="C1175" t="str">
        <f>VLOOKUP(B1175,Places!A:E,5)</f>
        <v>Sidlesham Mill</v>
      </c>
      <c r="E1175" t="s">
        <v>1672</v>
      </c>
      <c r="F1175" s="3" t="s">
        <v>404</v>
      </c>
      <c r="G1175" t="s">
        <v>1843</v>
      </c>
      <c r="J1175" t="s">
        <v>2399</v>
      </c>
      <c r="K1175" s="41">
        <v>3</v>
      </c>
      <c r="L1175" s="41">
        <v>14</v>
      </c>
      <c r="M1175">
        <v>14</v>
      </c>
      <c r="N1175" t="s">
        <v>1838</v>
      </c>
      <c r="O1175" t="str">
        <f t="shared" si="18"/>
        <v>{"type": "","name": "New Yere","tonnage": "5","owners": "John Osteler","master": "","mariners_per_vessel": "","boys": "3","fishermen_per_vessel": "14","notes": "Fishing boat. The fishermen are also mariners."}</v>
      </c>
    </row>
    <row r="1176" spans="1:15" x14ac:dyDescent="0.25">
      <c r="A1176">
        <v>1175</v>
      </c>
      <c r="B1176">
        <v>250</v>
      </c>
      <c r="C1176" t="str">
        <f>VLOOKUP(B1176,Places!A:E,5)</f>
        <v>Sidlesham Mill</v>
      </c>
      <c r="E1176" t="s">
        <v>159</v>
      </c>
      <c r="F1176" s="3" t="s">
        <v>163</v>
      </c>
      <c r="G1176" t="s">
        <v>1844</v>
      </c>
      <c r="J1176" t="s">
        <v>2399</v>
      </c>
      <c r="K1176" s="41"/>
      <c r="L1176" s="41"/>
      <c r="M1176" t="s">
        <v>2399</v>
      </c>
      <c r="N1176" t="s">
        <v>1838</v>
      </c>
      <c r="O1176" t="str">
        <f t="shared" si="18"/>
        <v>{"type": "","name": "Peter","tonnage": "4","owners": "Thomas Stowell","master": "","mariners_per_vessel": "","boys": "","fishermen_per_vessel": "","notes": "Fishing boat. The fishermen are also mariners."}</v>
      </c>
    </row>
    <row r="1177" spans="1:15" x14ac:dyDescent="0.25">
      <c r="A1177">
        <v>1176</v>
      </c>
      <c r="B1177">
        <v>250</v>
      </c>
      <c r="C1177" t="str">
        <f>VLOOKUP(B1177,Places!A:E,5)</f>
        <v>Sidlesham Mill</v>
      </c>
      <c r="E1177" t="s">
        <v>686</v>
      </c>
      <c r="F1177" s="3" t="s">
        <v>387</v>
      </c>
      <c r="G1177" t="s">
        <v>1845</v>
      </c>
      <c r="J1177" t="s">
        <v>2399</v>
      </c>
      <c r="K1177" s="41"/>
      <c r="L1177" s="41"/>
      <c r="M1177" t="s">
        <v>2399</v>
      </c>
      <c r="N1177" t="s">
        <v>1838</v>
      </c>
      <c r="O1177" t="str">
        <f t="shared" si="18"/>
        <v>{"type": "","name": "Anne","tonnage": "2","owners": "John Stowell","master": "","mariners_per_vessel": "","boys": "","fishermen_per_vessel": "","notes": "Fishing boat. The fishermen are also mariners."}</v>
      </c>
    </row>
    <row r="1178" spans="1:15" x14ac:dyDescent="0.25">
      <c r="A1178">
        <v>1177</v>
      </c>
      <c r="B1178">
        <v>251</v>
      </c>
      <c r="C1178" t="str">
        <f>VLOOKUP(B1178,Places!A:E,5)</f>
        <v>Selsey Haven</v>
      </c>
      <c r="E1178" t="s">
        <v>1766</v>
      </c>
      <c r="F1178" s="3" t="s">
        <v>403</v>
      </c>
      <c r="G1178" t="s">
        <v>1846</v>
      </c>
      <c r="J1178" t="s">
        <v>2399</v>
      </c>
      <c r="K1178">
        <v>1</v>
      </c>
      <c r="L1178">
        <v>4</v>
      </c>
      <c r="M1178">
        <v>4</v>
      </c>
      <c r="N1178" t="s">
        <v>1838</v>
      </c>
      <c r="O1178" t="str">
        <f t="shared" si="18"/>
        <v>{"type": "","name": "Jhoane","tonnage": "3","owners": "John Carpenter, Ralph Coke","master": "","mariners_per_vessel": "","boys": "1","fishermen_per_vessel": "4","notes": "Fishing boat. The fishermen are also mariners."}</v>
      </c>
    </row>
    <row r="1179" spans="1:15" x14ac:dyDescent="0.25">
      <c r="A1179">
        <v>1178</v>
      </c>
      <c r="B1179">
        <v>251</v>
      </c>
      <c r="C1179" t="str">
        <f>VLOOKUP(B1179,Places!A:E,5)</f>
        <v>Selsey Haven</v>
      </c>
      <c r="E1179" t="s">
        <v>159</v>
      </c>
      <c r="F1179" s="3" t="s">
        <v>387</v>
      </c>
      <c r="G1179" t="s">
        <v>1847</v>
      </c>
      <c r="J1179" t="s">
        <v>2399</v>
      </c>
      <c r="K1179" s="41">
        <v>3</v>
      </c>
      <c r="L1179" s="41">
        <v>9</v>
      </c>
      <c r="M1179">
        <v>9</v>
      </c>
      <c r="N1179" t="s">
        <v>1838</v>
      </c>
      <c r="O1179" t="str">
        <f t="shared" si="18"/>
        <v>{"type": "","name": "Peter","tonnage": "2","owners": "William Giberishe","master": "","mariners_per_vessel": "","boys": "3","fishermen_per_vessel": "9","notes": "Fishing boat. The fishermen are also mariners."}</v>
      </c>
    </row>
    <row r="1180" spans="1:15" x14ac:dyDescent="0.25">
      <c r="A1180">
        <v>1179</v>
      </c>
      <c r="B1180">
        <v>251</v>
      </c>
      <c r="C1180" t="str">
        <f>VLOOKUP(B1180,Places!A:E,5)</f>
        <v>Selsey Haven</v>
      </c>
      <c r="E1180" t="s">
        <v>166</v>
      </c>
      <c r="F1180" s="3" t="s">
        <v>387</v>
      </c>
      <c r="G1180" t="s">
        <v>1848</v>
      </c>
      <c r="J1180" t="s">
        <v>2399</v>
      </c>
      <c r="K1180" s="41"/>
      <c r="L1180" s="41"/>
      <c r="M1180" t="s">
        <v>2399</v>
      </c>
      <c r="N1180" t="s">
        <v>1838</v>
      </c>
      <c r="O1180" t="str">
        <f t="shared" si="18"/>
        <v>{"type": "","name": "John","tonnage": "2","owners": "John Brugge","master": "","mariners_per_vessel": "","boys": "","fishermen_per_vessel": "","notes": "Fishing boat. The fishermen are also mariners."}</v>
      </c>
    </row>
    <row r="1181" spans="1:15" x14ac:dyDescent="0.25">
      <c r="A1181">
        <v>1180</v>
      </c>
      <c r="B1181">
        <v>251</v>
      </c>
      <c r="C1181" t="str">
        <f>VLOOKUP(B1181,Places!A:E,5)</f>
        <v>Selsey Haven</v>
      </c>
      <c r="E1181" t="s">
        <v>159</v>
      </c>
      <c r="F1181" s="3" t="s">
        <v>387</v>
      </c>
      <c r="G1181" t="s">
        <v>1849</v>
      </c>
      <c r="J1181" t="s">
        <v>2399</v>
      </c>
      <c r="K1181" s="41"/>
      <c r="L1181" s="41"/>
      <c r="M1181" t="s">
        <v>2399</v>
      </c>
      <c r="N1181" t="s">
        <v>1838</v>
      </c>
      <c r="O1181" t="str">
        <f t="shared" si="18"/>
        <v>{"type": "","name": "Peter","tonnage": "2","owners": "Edward Meenie","master": "","mariners_per_vessel": "","boys": "","fishermen_per_vessel": "","notes": "Fishing boat. The fishermen are also mariners."}</v>
      </c>
    </row>
    <row r="1182" spans="1:15" x14ac:dyDescent="0.25">
      <c r="A1182">
        <v>1181</v>
      </c>
      <c r="B1182">
        <v>251</v>
      </c>
      <c r="C1182" t="str">
        <f>VLOOKUP(B1182,Places!A:E,5)</f>
        <v>Selsey Haven</v>
      </c>
      <c r="E1182" t="s">
        <v>1850</v>
      </c>
      <c r="F1182" s="3" t="s">
        <v>355</v>
      </c>
      <c r="G1182" t="s">
        <v>1852</v>
      </c>
      <c r="J1182" t="s">
        <v>2399</v>
      </c>
      <c r="L1182" s="41">
        <v>9</v>
      </c>
      <c r="M1182">
        <v>9</v>
      </c>
      <c r="N1182" t="s">
        <v>1838</v>
      </c>
      <c r="O1182" t="str">
        <f t="shared" si="18"/>
        <v>{"type": "","name": "Bartholmew","tonnage": "1","owners": "William Man, Robert Comes, John Woodland","master": "","mariners_per_vessel": "","boys": "","fishermen_per_vessel": "9","notes": "Fishing boat. The fishermen are also mariners."}</v>
      </c>
    </row>
    <row r="1183" spans="1:15" x14ac:dyDescent="0.25">
      <c r="A1183">
        <v>1182</v>
      </c>
      <c r="B1183">
        <v>251</v>
      </c>
      <c r="C1183" t="str">
        <f>VLOOKUP(B1183,Places!A:E,5)</f>
        <v>Selsey Haven</v>
      </c>
      <c r="E1183" t="s">
        <v>1851</v>
      </c>
      <c r="F1183" s="3" t="s">
        <v>387</v>
      </c>
      <c r="G1183" t="s">
        <v>1852</v>
      </c>
      <c r="J1183" t="s">
        <v>2399</v>
      </c>
      <c r="L1183" s="41"/>
      <c r="M1183" t="s">
        <v>2399</v>
      </c>
      <c r="N1183" t="s">
        <v>1838</v>
      </c>
      <c r="O1183" t="str">
        <f t="shared" si="18"/>
        <v>{"type": "","name": "Thursdaye","tonnage": "2","owners": "William Man, Robert Comes, John Woodland","master": "","mariners_per_vessel": "","boys": "","fishermen_per_vessel": "","notes": "Fishing boat. The fishermen are also mariners."}</v>
      </c>
    </row>
    <row r="1184" spans="1:15" x14ac:dyDescent="0.25">
      <c r="A1184">
        <v>1183</v>
      </c>
      <c r="B1184">
        <v>251</v>
      </c>
      <c r="C1184" t="str">
        <f>VLOOKUP(B1184,Places!A:E,5)</f>
        <v>Selsey Haven</v>
      </c>
      <c r="E1184" t="s">
        <v>159</v>
      </c>
      <c r="F1184" s="3" t="s">
        <v>355</v>
      </c>
      <c r="G1184" t="s">
        <v>1852</v>
      </c>
      <c r="J1184" t="s">
        <v>2399</v>
      </c>
      <c r="L1184" s="41"/>
      <c r="M1184" t="s">
        <v>2399</v>
      </c>
      <c r="N1184" t="s">
        <v>1838</v>
      </c>
      <c r="O1184" t="str">
        <f t="shared" si="18"/>
        <v>{"type": "","name": "Peter","tonnage": "1","owners": "William Man, Robert Comes, John Woodland","master": "","mariners_per_vessel": "","boys": "","fishermen_per_vessel": "","notes": "Fishing boat. The fishermen are also mariners."}</v>
      </c>
    </row>
    <row r="1185" spans="1:15" x14ac:dyDescent="0.25">
      <c r="A1185">
        <v>1184</v>
      </c>
      <c r="B1185">
        <v>251</v>
      </c>
      <c r="C1185" t="str">
        <f>VLOOKUP(B1185,Places!A:E,5)</f>
        <v>Selsey Haven</v>
      </c>
      <c r="E1185" t="s">
        <v>159</v>
      </c>
      <c r="F1185" s="3" t="s">
        <v>355</v>
      </c>
      <c r="G1185" t="s">
        <v>1853</v>
      </c>
      <c r="J1185" t="s">
        <v>2399</v>
      </c>
      <c r="K1185" s="41">
        <v>1</v>
      </c>
      <c r="L1185" s="41">
        <v>6</v>
      </c>
      <c r="M1185">
        <v>6</v>
      </c>
      <c r="N1185" t="s">
        <v>1838</v>
      </c>
      <c r="O1185" t="str">
        <f t="shared" si="18"/>
        <v>{"type": "","name": "Peter","tonnage": "1","owners": "John Yong","master": "","mariners_per_vessel": "","boys": "1","fishermen_per_vessel": "6","notes": "Fishing boat. The fishermen are also mariners."}</v>
      </c>
    </row>
    <row r="1186" spans="1:15" x14ac:dyDescent="0.25">
      <c r="A1186">
        <v>1185</v>
      </c>
      <c r="B1186">
        <v>251</v>
      </c>
      <c r="C1186" t="str">
        <f>VLOOKUP(B1186,Places!A:E,5)</f>
        <v>Selsey Haven</v>
      </c>
      <c r="E1186" t="s">
        <v>1854</v>
      </c>
      <c r="F1186" s="3" t="s">
        <v>355</v>
      </c>
      <c r="G1186" t="s">
        <v>1855</v>
      </c>
      <c r="J1186" t="s">
        <v>2399</v>
      </c>
      <c r="K1186" s="41"/>
      <c r="L1186" s="41"/>
      <c r="M1186" t="s">
        <v>2399</v>
      </c>
      <c r="N1186" t="s">
        <v>1838</v>
      </c>
      <c r="O1186" t="str">
        <f t="shared" si="18"/>
        <v>{"type": "","name": "New Boat","tonnage": "1","owners": "William Yong","master": "","mariners_per_vessel": "","boys": "","fishermen_per_vessel": "","notes": "Fishing boat. The fishermen are also mariners."}</v>
      </c>
    </row>
    <row r="1187" spans="1:15" x14ac:dyDescent="0.25">
      <c r="A1187">
        <v>1186</v>
      </c>
      <c r="B1187">
        <v>251</v>
      </c>
      <c r="C1187" t="str">
        <f>VLOOKUP(B1187,Places!A:E,5)</f>
        <v>Selsey Haven</v>
      </c>
      <c r="E1187" t="s">
        <v>1856</v>
      </c>
      <c r="F1187" s="3" t="s">
        <v>742</v>
      </c>
      <c r="G1187" t="s">
        <v>1857</v>
      </c>
      <c r="J1187" t="s">
        <v>2399</v>
      </c>
      <c r="K1187" s="41">
        <v>1</v>
      </c>
      <c r="L1187" s="41">
        <v>3</v>
      </c>
      <c r="M1187">
        <v>3</v>
      </c>
      <c r="N1187" t="s">
        <v>1838</v>
      </c>
      <c r="O1187" t="str">
        <f t="shared" si="18"/>
        <v>{"type": "","name": "Nyghtingall","tonnage": "0.5","owners": "Thomas Wlater","master": "","mariners_per_vessel": "","boys": "1","fishermen_per_vessel": "3","notes": "Fishing boat. The fishermen are also mariners."}</v>
      </c>
    </row>
    <row r="1188" spans="1:15" x14ac:dyDescent="0.25">
      <c r="A1188">
        <v>1187</v>
      </c>
      <c r="B1188">
        <v>251</v>
      </c>
      <c r="C1188" t="str">
        <f>VLOOKUP(B1188,Places!A:E,5)</f>
        <v>Selsey Haven</v>
      </c>
      <c r="E1188" t="s">
        <v>1858</v>
      </c>
      <c r="F1188" s="3" t="s">
        <v>355</v>
      </c>
      <c r="G1188" t="s">
        <v>1859</v>
      </c>
      <c r="J1188" t="s">
        <v>2399</v>
      </c>
      <c r="K1188" s="41"/>
      <c r="L1188" s="41"/>
      <c r="M1188" t="s">
        <v>2399</v>
      </c>
      <c r="N1188" t="s">
        <v>1838</v>
      </c>
      <c r="O1188" t="str">
        <f t="shared" si="18"/>
        <v>{"type": "","name": "Thursday","tonnage": "1","owners": "Margaret Kemp","master": "","mariners_per_vessel": "","boys": "","fishermen_per_vessel": "","notes": "Fishing boat. The fishermen are also mariners."}</v>
      </c>
    </row>
    <row r="1189" spans="1:15" x14ac:dyDescent="0.25">
      <c r="A1189">
        <v>1188</v>
      </c>
      <c r="B1189">
        <v>251</v>
      </c>
      <c r="C1189" t="str">
        <f>VLOOKUP(B1189,Places!A:E,5)</f>
        <v>Selsey Haven</v>
      </c>
      <c r="D1189" t="s">
        <v>714</v>
      </c>
      <c r="E1189" t="s">
        <v>1860</v>
      </c>
      <c r="F1189" s="3" t="s">
        <v>742</v>
      </c>
      <c r="G1189" t="s">
        <v>1863</v>
      </c>
      <c r="J1189" t="s">
        <v>2399</v>
      </c>
      <c r="M1189" t="s">
        <v>2399</v>
      </c>
      <c r="N1189" t="s">
        <v>1814</v>
      </c>
      <c r="O1189" t="str">
        <f t="shared" si="18"/>
        <v>{"type": "cock","name": "Pleasior","tonnage": "0.5","owners": "John Walters","master": "","mariners_per_vessel": "","boys": "","fishermen_per_vessel": "","notes": "Unused"}</v>
      </c>
    </row>
    <row r="1190" spans="1:15" x14ac:dyDescent="0.25">
      <c r="A1190">
        <v>1189</v>
      </c>
      <c r="B1190">
        <v>251</v>
      </c>
      <c r="C1190" t="str">
        <f>VLOOKUP(B1190,Places!A:E,5)</f>
        <v>Selsey Haven</v>
      </c>
      <c r="D1190" t="s">
        <v>714</v>
      </c>
      <c r="E1190" t="s">
        <v>1765</v>
      </c>
      <c r="F1190" s="3" t="s">
        <v>742</v>
      </c>
      <c r="G1190" t="s">
        <v>1864</v>
      </c>
      <c r="J1190" t="s">
        <v>2399</v>
      </c>
      <c r="M1190" t="s">
        <v>2399</v>
      </c>
      <c r="N1190" t="s">
        <v>1814</v>
      </c>
      <c r="O1190" t="str">
        <f t="shared" si="18"/>
        <v>{"type": "cock","name": "Jhames","tonnage": "0.5","owners": "George Woodlands","master": "","mariners_per_vessel": "","boys": "","fishermen_per_vessel": "","notes": "Unused"}</v>
      </c>
    </row>
    <row r="1191" spans="1:15" x14ac:dyDescent="0.25">
      <c r="A1191">
        <v>1190</v>
      </c>
      <c r="B1191">
        <v>251</v>
      </c>
      <c r="C1191" t="str">
        <f>VLOOKUP(B1191,Places!A:E,5)</f>
        <v>Selsey Haven</v>
      </c>
      <c r="D1191" t="s">
        <v>714</v>
      </c>
      <c r="E1191" t="s">
        <v>1861</v>
      </c>
      <c r="F1191" s="3" t="s">
        <v>742</v>
      </c>
      <c r="G1191" t="s">
        <v>1865</v>
      </c>
      <c r="J1191" t="s">
        <v>2399</v>
      </c>
      <c r="M1191" t="s">
        <v>2399</v>
      </c>
      <c r="N1191" t="s">
        <v>1814</v>
      </c>
      <c r="O1191" t="str">
        <f t="shared" si="18"/>
        <v>{"type": "cock","name": "Georg","tonnage": "0.5","owners": "John Kempe","master": "","mariners_per_vessel": "","boys": "","fishermen_per_vessel": "","notes": "Unused"}</v>
      </c>
    </row>
    <row r="1192" spans="1:15" x14ac:dyDescent="0.25">
      <c r="A1192">
        <v>1191</v>
      </c>
      <c r="B1192">
        <v>251</v>
      </c>
      <c r="C1192" t="str">
        <f>VLOOKUP(B1192,Places!A:E,5)</f>
        <v>Selsey Haven</v>
      </c>
      <c r="D1192" t="s">
        <v>714</v>
      </c>
      <c r="E1192" t="s">
        <v>1862</v>
      </c>
      <c r="F1192" s="3" t="s">
        <v>742</v>
      </c>
      <c r="G1192" t="s">
        <v>1866</v>
      </c>
      <c r="J1192" t="s">
        <v>2399</v>
      </c>
      <c r="M1192" t="s">
        <v>2399</v>
      </c>
      <c r="N1192" t="s">
        <v>1814</v>
      </c>
      <c r="O1192" t="str">
        <f t="shared" si="18"/>
        <v>{"type": "cock","name": "Spedwell","tonnage": "0.5","owners": "Henry Barrett","master": "","mariners_per_vessel": "","boys": "","fishermen_per_vessel": "","notes": "Unused"}</v>
      </c>
    </row>
    <row r="1193" spans="1:15" x14ac:dyDescent="0.25">
      <c r="A1193">
        <v>1192</v>
      </c>
      <c r="B1193">
        <v>251</v>
      </c>
      <c r="C1193" t="str">
        <f>VLOOKUP(B1193,Places!A:E,5)</f>
        <v>Selsey Haven</v>
      </c>
      <c r="D1193" t="s">
        <v>1867</v>
      </c>
      <c r="E1193" t="s">
        <v>166</v>
      </c>
      <c r="F1193" s="3" t="s">
        <v>355</v>
      </c>
      <c r="G1193" t="s">
        <v>1868</v>
      </c>
      <c r="J1193" t="s">
        <v>2399</v>
      </c>
      <c r="M1193" t="s">
        <v>2399</v>
      </c>
      <c r="N1193" t="s">
        <v>1869</v>
      </c>
      <c r="O1193" t="str">
        <f t="shared" si="18"/>
        <v>{"type": "ferryboat","name": "John","tonnage": "1","owners": "John Waterman","master": "","mariners_per_vessel": "","boys": "","fishermen_per_vessel": "","notes": "Used only for ferrying at Selsey"}</v>
      </c>
    </row>
    <row r="1194" spans="1:15" x14ac:dyDescent="0.25">
      <c r="A1194">
        <v>1193</v>
      </c>
      <c r="B1194">
        <v>251</v>
      </c>
      <c r="C1194" t="str">
        <f>VLOOKUP(B1194,Places!A:E,5)</f>
        <v>Selsey Haven</v>
      </c>
      <c r="D1194" t="s">
        <v>1867</v>
      </c>
      <c r="E1194" t="s">
        <v>1766</v>
      </c>
      <c r="F1194" s="3" t="s">
        <v>387</v>
      </c>
      <c r="G1194" t="s">
        <v>1868</v>
      </c>
      <c r="J1194" t="s">
        <v>2399</v>
      </c>
      <c r="M1194" t="s">
        <v>2399</v>
      </c>
      <c r="N1194" t="s">
        <v>1869</v>
      </c>
      <c r="O1194" t="str">
        <f t="shared" si="18"/>
        <v>{"type": "ferryboat","name": "Jhoane","tonnage": "2","owners": "John Waterman","master": "","mariners_per_vessel": "","boys": "","fishermen_per_vessel": "","notes": "Used only for ferrying at Selsey"}</v>
      </c>
    </row>
    <row r="1195" spans="1:15" x14ac:dyDescent="0.25">
      <c r="A1195">
        <v>1194</v>
      </c>
      <c r="B1195">
        <v>252</v>
      </c>
      <c r="C1195" t="str">
        <f>VLOOKUP(B1195,Places!A:E,5)</f>
        <v>Pagham Mill</v>
      </c>
      <c r="E1195" t="s">
        <v>159</v>
      </c>
      <c r="F1195" s="3" t="s">
        <v>379</v>
      </c>
      <c r="G1195" t="s">
        <v>1870</v>
      </c>
      <c r="J1195" t="s">
        <v>2399</v>
      </c>
      <c r="K1195">
        <v>1</v>
      </c>
      <c r="L1195">
        <v>12</v>
      </c>
      <c r="M1195">
        <v>12</v>
      </c>
      <c r="N1195" t="s">
        <v>1871</v>
      </c>
      <c r="O1195" t="str">
        <f t="shared" si="18"/>
        <v>{"type": "","name": "Peter","tonnage": "16","owners": "William Privell, Robert Arnold, Richard Holney","master": "","mariners_per_vessel": "","boys": "1","fishermen_per_vessel": "12","notes": "Merchant and fishing vessel. Only 3 of the 12  men (plus the boy) required when merchandising."}</v>
      </c>
    </row>
    <row r="1196" spans="1:15" x14ac:dyDescent="0.25">
      <c r="A1196">
        <v>1195</v>
      </c>
      <c r="B1196">
        <v>252</v>
      </c>
      <c r="C1196" t="str">
        <f>VLOOKUP(B1196,Places!A:E,5)</f>
        <v>Pagham Mill</v>
      </c>
      <c r="E1196" t="s">
        <v>704</v>
      </c>
      <c r="F1196" s="3" t="s">
        <v>160</v>
      </c>
      <c r="G1196" t="s">
        <v>1872</v>
      </c>
      <c r="J1196" t="s">
        <v>2399</v>
      </c>
      <c r="M1196" t="s">
        <v>2399</v>
      </c>
      <c r="N1196" t="s">
        <v>1814</v>
      </c>
      <c r="O1196" t="str">
        <f t="shared" si="18"/>
        <v>{"type": "","name": "Marye","tonnage": "6","owners": "Robert Sannder, Thomas Ellyott","master": "","mariners_per_vessel": "","boys": "","fishermen_per_vessel": "","notes": "Unused"}</v>
      </c>
    </row>
    <row r="1197" spans="1:15" x14ac:dyDescent="0.25">
      <c r="A1197">
        <v>1196</v>
      </c>
      <c r="B1197">
        <v>252</v>
      </c>
      <c r="C1197" t="str">
        <f>VLOOKUP(B1197,Places!A:E,5)</f>
        <v>Pagham Mill</v>
      </c>
      <c r="E1197" t="s">
        <v>166</v>
      </c>
      <c r="F1197" s="3" t="s">
        <v>742</v>
      </c>
      <c r="G1197" t="s">
        <v>1873</v>
      </c>
      <c r="J1197" t="s">
        <v>2399</v>
      </c>
      <c r="M1197" t="s">
        <v>2399</v>
      </c>
      <c r="N1197" t="s">
        <v>1814</v>
      </c>
      <c r="O1197" t="str">
        <f t="shared" si="18"/>
        <v>{"type": "","name": "John","tonnage": "0.5","owners": "John Newman, Robert Streter","master": "","mariners_per_vessel": "","boys": "","fishermen_per_vessel": "","notes": "Unused"}</v>
      </c>
    </row>
    <row r="1198" spans="1:15" x14ac:dyDescent="0.25">
      <c r="A1198">
        <v>1197</v>
      </c>
      <c r="B1198">
        <v>252</v>
      </c>
      <c r="C1198" t="str">
        <f>VLOOKUP(B1198,Places!A:E,5)</f>
        <v>Pagham Mill</v>
      </c>
      <c r="E1198" t="s">
        <v>218</v>
      </c>
      <c r="F1198" s="3" t="s">
        <v>909</v>
      </c>
      <c r="G1198" t="s">
        <v>1874</v>
      </c>
      <c r="J1198" t="s">
        <v>2399</v>
      </c>
      <c r="L1198">
        <v>3</v>
      </c>
      <c r="M1198">
        <v>3</v>
      </c>
      <c r="N1198" t="s">
        <v>1838</v>
      </c>
      <c r="O1198" t="str">
        <f t="shared" si="18"/>
        <v>{"type": "","name": "Nicholas","tonnage": "1.5","owners": "Nicholas Knight","master": "","mariners_per_vessel": "","boys": "","fishermen_per_vessel": "3","notes": "Fishing boat. The fishermen are also mariners."}</v>
      </c>
    </row>
    <row r="1199" spans="1:15" x14ac:dyDescent="0.25">
      <c r="A1199">
        <v>1198</v>
      </c>
      <c r="B1199">
        <v>253</v>
      </c>
      <c r="C1199" t="str">
        <f>VLOOKUP(B1199,Places!A:E,5)</f>
        <v>Arundell Haven</v>
      </c>
      <c r="D1199" t="s">
        <v>848</v>
      </c>
      <c r="E1199" t="s">
        <v>1875</v>
      </c>
      <c r="F1199" s="3" t="s">
        <v>379</v>
      </c>
      <c r="G1199" t="s">
        <v>1878</v>
      </c>
      <c r="I1199">
        <v>2</v>
      </c>
      <c r="J1199">
        <v>2</v>
      </c>
      <c r="M1199" t="s">
        <v>2399</v>
      </c>
      <c r="N1199" t="s">
        <v>1876</v>
      </c>
      <c r="O1199" t="str">
        <f t="shared" si="18"/>
        <v>{"type": "crayer","name": "Petter","tonnage": "16","owners": "Richard Bett","master": "","mariners_per_vessel": "2","boys": "","fishermen_per_vessel": "","notes": "Merchandising"}</v>
      </c>
    </row>
    <row r="1200" spans="1:15" x14ac:dyDescent="0.25">
      <c r="A1200">
        <v>1199</v>
      </c>
      <c r="B1200">
        <v>253</v>
      </c>
      <c r="C1200" t="str">
        <f>VLOOKUP(B1200,Places!A:E,5)</f>
        <v>Arundell Haven</v>
      </c>
      <c r="D1200" t="s">
        <v>1128</v>
      </c>
      <c r="E1200" t="s">
        <v>1877</v>
      </c>
      <c r="F1200" s="3" t="s">
        <v>708</v>
      </c>
      <c r="G1200" t="s">
        <v>1879</v>
      </c>
      <c r="I1200">
        <v>3</v>
      </c>
      <c r="J1200">
        <v>3</v>
      </c>
      <c r="K1200">
        <v>1</v>
      </c>
      <c r="M1200" t="s">
        <v>2399</v>
      </c>
      <c r="N1200" t="s">
        <v>1876</v>
      </c>
      <c r="O1200" t="str">
        <f t="shared" si="18"/>
        <v>{"type": "hoy","name": "Egell","tonnage": "45","owners": "Richard Betts","master": "","mariners_per_vessel": "3","boys": "1","fishermen_per_vessel": "","notes": "Merchandising"}</v>
      </c>
    </row>
    <row r="1201" spans="1:15" x14ac:dyDescent="0.25">
      <c r="A1201">
        <v>1200</v>
      </c>
      <c r="B1201">
        <v>258</v>
      </c>
      <c r="C1201" t="str">
        <f>VLOOKUP(B1201,Places!A:E,5)</f>
        <v>Felsame</v>
      </c>
      <c r="D1201" t="s">
        <v>848</v>
      </c>
      <c r="E1201" t="s">
        <v>1850</v>
      </c>
      <c r="F1201" s="3" t="s">
        <v>136</v>
      </c>
      <c r="G1201" t="s">
        <v>1880</v>
      </c>
      <c r="H1201" t="s">
        <v>1880</v>
      </c>
      <c r="I1201">
        <v>4</v>
      </c>
      <c r="J1201">
        <v>4</v>
      </c>
      <c r="M1201" t="s">
        <v>2399</v>
      </c>
      <c r="N1201" t="s">
        <v>1876</v>
      </c>
      <c r="O1201" t="str">
        <f t="shared" si="18"/>
        <v>{"type": "crayer","name": "Bartholmew","tonnage": "18","owners": "Thomas Banckes","master": "Thomas Banckes","mariners_per_vessel": "4","boys": "","fishermen_per_vessel": "","notes": "Merchandising"}</v>
      </c>
    </row>
    <row r="1202" spans="1:15" x14ac:dyDescent="0.25">
      <c r="A1202">
        <v>1201</v>
      </c>
      <c r="B1202">
        <v>258</v>
      </c>
      <c r="C1202" t="str">
        <f>VLOOKUP(B1202,Places!A:E,5)</f>
        <v>Felsame</v>
      </c>
      <c r="E1202" t="s">
        <v>166</v>
      </c>
      <c r="F1202" s="3" t="s">
        <v>387</v>
      </c>
      <c r="G1202" t="s">
        <v>1880</v>
      </c>
      <c r="J1202" t="s">
        <v>2399</v>
      </c>
      <c r="L1202" s="41">
        <v>18</v>
      </c>
      <c r="M1202">
        <v>18</v>
      </c>
      <c r="N1202" s="43" t="s">
        <v>1885</v>
      </c>
      <c r="O1202" t="str">
        <f t="shared" si="18"/>
        <v>{"type":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v>
      </c>
    </row>
    <row r="1203" spans="1:15" x14ac:dyDescent="0.25">
      <c r="A1203">
        <v>1202</v>
      </c>
      <c r="B1203">
        <v>258</v>
      </c>
      <c r="C1203" t="str">
        <f>VLOOKUP(B1203,Places!A:E,5)</f>
        <v>Felsame</v>
      </c>
      <c r="E1203" t="s">
        <v>166</v>
      </c>
      <c r="F1203" s="3" t="s">
        <v>403</v>
      </c>
      <c r="G1203" t="s">
        <v>1881</v>
      </c>
      <c r="J1203" t="s">
        <v>2399</v>
      </c>
      <c r="L1203" s="41"/>
      <c r="M1203" t="s">
        <v>2399</v>
      </c>
      <c r="N1203" s="43"/>
      <c r="O1203" t="str">
        <f t="shared" si="18"/>
        <v>{"type": "","name": "John","tonnage": "3","owners": "John Banckes","master": "","mariners_per_vessel": "","boys": "","fishermen_per_vessel": "","notes": ""}</v>
      </c>
    </row>
    <row r="1204" spans="1:15" x14ac:dyDescent="0.25">
      <c r="A1204">
        <v>1203</v>
      </c>
      <c r="B1204">
        <v>258</v>
      </c>
      <c r="C1204" t="str">
        <f>VLOOKUP(B1204,Places!A:E,5)</f>
        <v>Felsame</v>
      </c>
      <c r="E1204" t="s">
        <v>159</v>
      </c>
      <c r="F1204" s="3" t="s">
        <v>387</v>
      </c>
      <c r="G1204" t="s">
        <v>1882</v>
      </c>
      <c r="J1204" t="s">
        <v>2399</v>
      </c>
      <c r="L1204" s="41"/>
      <c r="M1204" t="s">
        <v>2399</v>
      </c>
      <c r="N1204" s="43"/>
      <c r="O1204" t="str">
        <f t="shared" si="18"/>
        <v>{"type": "","name": "Peter","tonnage": "2","owners": "Thomas Card","master": "","mariners_per_vessel": "","boys": "","fishermen_per_vessel": "","notes": ""}</v>
      </c>
    </row>
    <row r="1205" spans="1:15" x14ac:dyDescent="0.25">
      <c r="A1205">
        <v>1204</v>
      </c>
      <c r="B1205">
        <v>258</v>
      </c>
      <c r="C1205" t="str">
        <f>VLOOKUP(B1205,Places!A:E,5)</f>
        <v>Felsame</v>
      </c>
      <c r="E1205" t="s">
        <v>159</v>
      </c>
      <c r="F1205" s="3" t="s">
        <v>355</v>
      </c>
      <c r="G1205" t="s">
        <v>1883</v>
      </c>
      <c r="J1205" t="s">
        <v>2399</v>
      </c>
      <c r="L1205" s="41"/>
      <c r="M1205" t="s">
        <v>2399</v>
      </c>
      <c r="N1205" s="43"/>
      <c r="O1205" t="str">
        <f t="shared" si="18"/>
        <v>{"type": "","name": "Peter","tonnage": "1","owners": "Nicholas Marshall","master": "","mariners_per_vessel": "","boys": "","fishermen_per_vessel": "","notes": ""}</v>
      </c>
    </row>
    <row r="1206" spans="1:15" x14ac:dyDescent="0.25">
      <c r="A1206">
        <v>1205</v>
      </c>
      <c r="B1206">
        <v>258</v>
      </c>
      <c r="C1206" t="str">
        <f>VLOOKUP(B1206,Places!A:E,5)</f>
        <v>Felsame</v>
      </c>
      <c r="E1206" t="s">
        <v>166</v>
      </c>
      <c r="F1206" s="3" t="s">
        <v>387</v>
      </c>
      <c r="G1206" t="s">
        <v>1884</v>
      </c>
      <c r="J1206" t="s">
        <v>2399</v>
      </c>
      <c r="L1206" s="41"/>
      <c r="M1206" t="s">
        <v>2399</v>
      </c>
      <c r="N1206" s="43"/>
      <c r="O1206" t="str">
        <f t="shared" si="18"/>
        <v>{"type": "","name": "John","tonnage": "2","owners": "James Walter","master": "","mariners_per_vessel": "","boys": "","fishermen_per_vessel": "","notes": ""}</v>
      </c>
    </row>
    <row r="1207" spans="1:15" x14ac:dyDescent="0.25">
      <c r="A1207">
        <v>1206</v>
      </c>
      <c r="B1207">
        <v>259</v>
      </c>
      <c r="C1207" t="str">
        <f>VLOOKUP(B1207,Places!A:E,5)</f>
        <v>Kingston</v>
      </c>
      <c r="E1207" t="s">
        <v>1886</v>
      </c>
      <c r="F1207" s="3" t="s">
        <v>355</v>
      </c>
      <c r="G1207" t="s">
        <v>1887</v>
      </c>
      <c r="J1207" t="s">
        <v>2399</v>
      </c>
      <c r="L1207" s="41">
        <v>5</v>
      </c>
      <c r="M1207">
        <v>5</v>
      </c>
      <c r="N1207" t="s">
        <v>1889</v>
      </c>
      <c r="O1207" t="str">
        <f t="shared" si="18"/>
        <v>{"type": "","name": "Charytie","tonnage": "1","owners": "John Spring","master": "","mariners_per_vessel": "","boys": "","fishermen_per_vessel": "5","notes": "Fishing boat."}</v>
      </c>
    </row>
    <row r="1208" spans="1:15" x14ac:dyDescent="0.25">
      <c r="A1208">
        <v>1207</v>
      </c>
      <c r="B1208">
        <v>259</v>
      </c>
      <c r="C1208" t="str">
        <f>VLOOKUP(B1208,Places!A:E,5)</f>
        <v>Kingston</v>
      </c>
      <c r="E1208" t="s">
        <v>205</v>
      </c>
      <c r="F1208" s="3" t="s">
        <v>403</v>
      </c>
      <c r="G1208" t="s">
        <v>1888</v>
      </c>
      <c r="J1208" t="s">
        <v>2399</v>
      </c>
      <c r="L1208" s="41"/>
      <c r="M1208" t="s">
        <v>2399</v>
      </c>
      <c r="N1208" t="s">
        <v>1889</v>
      </c>
      <c r="O1208" t="str">
        <f t="shared" si="18"/>
        <v>{"type": "","name": "Thomas","tonnage": "3","owners": "Thomas Chambers","master": "","mariners_per_vessel": "","boys": "","fishermen_per_vessel": "","notes": "Fishing boat."}</v>
      </c>
    </row>
    <row r="1209" spans="1:15" x14ac:dyDescent="0.25">
      <c r="A1209">
        <v>1208</v>
      </c>
      <c r="B1209">
        <v>260</v>
      </c>
      <c r="C1209" t="str">
        <f>VLOOKUP(B1209,Places!A:E,5)</f>
        <v>Littlehampton</v>
      </c>
      <c r="D1209" t="s">
        <v>867</v>
      </c>
      <c r="F1209" s="3" t="s">
        <v>742</v>
      </c>
      <c r="G1209" t="s">
        <v>1890</v>
      </c>
      <c r="I1209">
        <v>3</v>
      </c>
      <c r="J1209">
        <v>3</v>
      </c>
      <c r="M1209" t="s">
        <v>2399</v>
      </c>
      <c r="N1209" t="s">
        <v>1891</v>
      </c>
      <c r="O1209" t="str">
        <f t="shared" si="18"/>
        <v>{"type": "passage boat","name": "","tonnage": "0.5","owners": "John Regatt sr","master": "","mariners_per_vessel": "3","boys": "","fishermen_per_vessel": "","notes": "Burden of 'eight men' [estimated at 0.5 tons]"}</v>
      </c>
    </row>
    <row r="1210" spans="1:15" x14ac:dyDescent="0.25">
      <c r="A1210">
        <v>1209</v>
      </c>
      <c r="B1210">
        <v>271</v>
      </c>
      <c r="C1210" t="str">
        <f>VLOOKUP(B1210,Places!A:E,5)</f>
        <v>Conway</v>
      </c>
      <c r="D1210" t="s">
        <v>829</v>
      </c>
      <c r="E1210" t="s">
        <v>460</v>
      </c>
      <c r="F1210" s="3" t="s">
        <v>100</v>
      </c>
      <c r="G1210" t="s">
        <v>1980</v>
      </c>
      <c r="I1210" s="23">
        <v>11</v>
      </c>
      <c r="J1210">
        <v>11</v>
      </c>
      <c r="M1210" t="s">
        <v>2399</v>
      </c>
      <c r="N1210" t="s">
        <v>1876</v>
      </c>
      <c r="O1210" t="str">
        <f t="shared" si="18"/>
        <v>{"type": "barque","name": "Katheryn","tonnage": "40","owners": "Robert Wynn, William Holland, William ap Richard","master": "","mariners_per_vessel": "11","boys": "","fishermen_per_vessel": "","notes": "Merchandising"}</v>
      </c>
    </row>
    <row r="1211" spans="1:15" x14ac:dyDescent="0.25">
      <c r="A1211">
        <v>1210</v>
      </c>
      <c r="B1211">
        <v>276</v>
      </c>
      <c r="C1211" t="str">
        <f>VLOOKUP(B1211,Places!A:E,5)</f>
        <v>Beaumaris</v>
      </c>
      <c r="D1211" t="s">
        <v>2002</v>
      </c>
      <c r="G1211" t="s">
        <v>2004</v>
      </c>
      <c r="J1211" t="s">
        <v>2399</v>
      </c>
      <c r="M1211" t="s">
        <v>2399</v>
      </c>
      <c r="O1211" t="str">
        <f t="shared" si="18"/>
        <v>{"type": "pickard","name": "","tonnage": "","owners": "John Dobbe","master": "","mariners_per_vessel": "","boys": "","fishermen_per_vessel": "","notes": ""}</v>
      </c>
    </row>
    <row r="1212" spans="1:15" x14ac:dyDescent="0.25">
      <c r="A1212">
        <v>1211</v>
      </c>
      <c r="B1212">
        <v>276</v>
      </c>
      <c r="C1212" t="str">
        <f>VLOOKUP(B1212,Places!A:E,5)</f>
        <v>Beaumaris</v>
      </c>
      <c r="D1212" t="s">
        <v>2002</v>
      </c>
      <c r="G1212" t="s">
        <v>2005</v>
      </c>
      <c r="J1212" t="s">
        <v>2399</v>
      </c>
      <c r="M1212" t="s">
        <v>2399</v>
      </c>
      <c r="O1212" t="str">
        <f t="shared" si="18"/>
        <v>{"type": "pickard","name": "","tonnage": "","owners": "Rowland Bryttall","master": "","mariners_per_vessel": "","boys": "","fishermen_per_vessel": "","notes": ""}</v>
      </c>
    </row>
    <row r="1213" spans="1:15" x14ac:dyDescent="0.25">
      <c r="A1213">
        <v>1212</v>
      </c>
      <c r="B1213">
        <v>276</v>
      </c>
      <c r="C1213" t="str">
        <f>VLOOKUP(B1213,Places!A:E,5)</f>
        <v>Beaumaris</v>
      </c>
      <c r="D1213" t="s">
        <v>2002</v>
      </c>
      <c r="G1213" t="s">
        <v>2006</v>
      </c>
      <c r="J1213" t="s">
        <v>2399</v>
      </c>
      <c r="M1213" t="s">
        <v>2399</v>
      </c>
      <c r="O1213" t="str">
        <f t="shared" si="18"/>
        <v>{"type": "pickard","name": "","tonnage": "","owners": "Hugh Baghe","master": "","mariners_per_vessel": "","boys": "","fishermen_per_vessel": "","notes": ""}</v>
      </c>
    </row>
    <row r="1214" spans="1:15" x14ac:dyDescent="0.25">
      <c r="A1214">
        <v>1213</v>
      </c>
      <c r="B1214">
        <v>276</v>
      </c>
      <c r="C1214" t="str">
        <f>VLOOKUP(B1214,Places!A:E,5)</f>
        <v>Beaumaris</v>
      </c>
      <c r="D1214" t="s">
        <v>2003</v>
      </c>
      <c r="G1214" t="s">
        <v>2007</v>
      </c>
      <c r="J1214" t="s">
        <v>2399</v>
      </c>
      <c r="M1214" t="s">
        <v>2399</v>
      </c>
      <c r="O1214" t="str">
        <f t="shared" si="18"/>
        <v>{"type": "post boat","name": "","tonnage": "","owners": "John ap Richard","master": "","mariners_per_vessel": "","boys": "","fishermen_per_vessel": "","notes": ""}</v>
      </c>
    </row>
    <row r="1215" spans="1:15" x14ac:dyDescent="0.25">
      <c r="A1215">
        <v>1214</v>
      </c>
      <c r="B1215">
        <v>282</v>
      </c>
      <c r="C1215" t="str">
        <f>VLOOKUP(B1215,Places!A:E,5)</f>
        <v>Carmarthen</v>
      </c>
      <c r="D1215" t="s">
        <v>802</v>
      </c>
      <c r="E1215" t="s">
        <v>2030</v>
      </c>
      <c r="F1215" s="3" t="s">
        <v>88</v>
      </c>
      <c r="G1215" t="s">
        <v>2033</v>
      </c>
      <c r="I1215">
        <v>10</v>
      </c>
      <c r="J1215">
        <v>10</v>
      </c>
      <c r="K1215">
        <v>2</v>
      </c>
      <c r="L1215">
        <v>0</v>
      </c>
      <c r="M1215" t="s">
        <v>2399</v>
      </c>
      <c r="N1215" t="s">
        <v>2039</v>
      </c>
      <c r="O1215" t="str">
        <f t="shared" si="18"/>
        <v>{"type": "ship","name": "Nyghtyngall","tonnage": "50","owners": "Richard Lewes Hopkyn, David Jem'","master": "","mariners_per_vessel": "10","boys": "2","fishermen_per_vessel": "","notes": "Bristol and France"}</v>
      </c>
    </row>
    <row r="1216" spans="1:15" x14ac:dyDescent="0.25">
      <c r="A1216">
        <v>1215</v>
      </c>
      <c r="B1216">
        <v>282</v>
      </c>
      <c r="C1216" t="str">
        <f>VLOOKUP(B1216,Places!A:E,5)</f>
        <v>Carmarthen</v>
      </c>
      <c r="D1216" t="s">
        <v>829</v>
      </c>
      <c r="E1216" t="s">
        <v>92</v>
      </c>
      <c r="F1216" s="3" t="s">
        <v>423</v>
      </c>
      <c r="G1216" t="s">
        <v>2034</v>
      </c>
      <c r="I1216">
        <v>8</v>
      </c>
      <c r="J1216">
        <v>8</v>
      </c>
      <c r="L1216">
        <v>0</v>
      </c>
      <c r="M1216" t="s">
        <v>2399</v>
      </c>
      <c r="N1216" t="s">
        <v>2039</v>
      </c>
      <c r="O1216" t="str">
        <f t="shared" si="18"/>
        <v>{"type": "barque","name": "Angell","tonnage": "24","owners": "Gr Ponten, Maurice Hancoke, Maurice Thomas","master": "","mariners_per_vessel": "8","boys": "","fishermen_per_vessel": "","notes": "Bristol and France"}</v>
      </c>
    </row>
    <row r="1217" spans="1:15" x14ac:dyDescent="0.25">
      <c r="A1217">
        <v>1216</v>
      </c>
      <c r="B1217">
        <v>282</v>
      </c>
      <c r="C1217" t="str">
        <f>VLOOKUP(B1217,Places!A:E,5)</f>
        <v>Carmarthen</v>
      </c>
      <c r="D1217" t="s">
        <v>829</v>
      </c>
      <c r="E1217" t="s">
        <v>455</v>
      </c>
      <c r="F1217" s="3" t="s">
        <v>136</v>
      </c>
      <c r="G1217" t="s">
        <v>2035</v>
      </c>
      <c r="I1217">
        <v>6</v>
      </c>
      <c r="J1217">
        <v>6</v>
      </c>
      <c r="L1217">
        <v>0</v>
      </c>
      <c r="M1217" t="s">
        <v>2399</v>
      </c>
      <c r="N1217" t="s">
        <v>2040</v>
      </c>
      <c r="O1217" t="str">
        <f t="shared" si="18"/>
        <v>{"type": "barque","name": "Mathewe","tonnage": "18","owners": "Richard Lewes Hopkyns","master": "","mariners_per_vessel": "6","boys": "","fishermen_per_vessel": "","notes": "Bristol"}</v>
      </c>
    </row>
    <row r="1218" spans="1:15" x14ac:dyDescent="0.25">
      <c r="A1218">
        <v>1217</v>
      </c>
      <c r="B1218">
        <v>282</v>
      </c>
      <c r="C1218" t="str">
        <f>VLOOKUP(B1218,Places!A:E,5)</f>
        <v>Carmarthen</v>
      </c>
      <c r="D1218" t="s">
        <v>812</v>
      </c>
      <c r="E1218" t="s">
        <v>1526</v>
      </c>
      <c r="F1218" s="3" t="s">
        <v>149</v>
      </c>
      <c r="G1218" t="s">
        <v>2036</v>
      </c>
      <c r="I1218">
        <v>3</v>
      </c>
      <c r="J1218">
        <v>3</v>
      </c>
      <c r="L1218">
        <v>0</v>
      </c>
      <c r="M1218" t="s">
        <v>2399</v>
      </c>
      <c r="N1218" t="s">
        <v>2040</v>
      </c>
      <c r="O1218" t="str">
        <f t="shared" si="18"/>
        <v>{"type": "boat","name": "Nycholas","tonnage": "8","owners": "Richard Lewes Hopkyn, William David","master": "","mariners_per_vessel": "3","boys": "","fishermen_per_vessel": "","notes": "Bristol"}</v>
      </c>
    </row>
    <row r="1219" spans="1:15" x14ac:dyDescent="0.25">
      <c r="A1219">
        <v>1218</v>
      </c>
      <c r="B1219">
        <v>282</v>
      </c>
      <c r="C1219" t="str">
        <f>VLOOKUP(B1219,Places!A:E,5)</f>
        <v>Carmarthen</v>
      </c>
      <c r="D1219" t="s">
        <v>812</v>
      </c>
      <c r="E1219" t="s">
        <v>2031</v>
      </c>
      <c r="F1219" s="3" t="s">
        <v>149</v>
      </c>
      <c r="G1219" t="s">
        <v>2037</v>
      </c>
      <c r="I1219">
        <v>3</v>
      </c>
      <c r="J1219">
        <v>3</v>
      </c>
      <c r="L1219">
        <v>0</v>
      </c>
      <c r="M1219" t="s">
        <v>2399</v>
      </c>
      <c r="N1219" t="s">
        <v>2040</v>
      </c>
      <c r="O1219" t="str">
        <f t="shared" ref="O1219:O1282" si="19">_xlfn.CONCAT("{",_xlfn.CONCAT("""type"": """,D1219,""","),_xlfn.CONCAT("""name"": """,E1219,""","),_xlfn.CONCAT("""tonnage"": """,F1219,""","),_xlfn.CONCAT("""owners"": """,G1219,""","),_xlfn.CONCAT("""master"": """,H1219,""","),_xlfn.CONCAT("""mariners_per_vessel"": """,J1219,""","),_xlfn.CONCAT("""boys"": """,K1219,""","),_xlfn.CONCAT("""fishermen_per_vessel"": """,M1219,""","),_xlfn.CONCAT("""notes"": """,N1219,""""),"}")</f>
        <v>{"type": "boat","name": "Mary David","tonnage": "8","owners": "Richard Lewes Hopkyn, Nicholas Roche","master": "","mariners_per_vessel": "3","boys": "","fishermen_per_vessel": "","notes": "Bristol"}</v>
      </c>
    </row>
    <row r="1220" spans="1:15" x14ac:dyDescent="0.25">
      <c r="A1220">
        <v>1219</v>
      </c>
      <c r="B1220">
        <v>282</v>
      </c>
      <c r="C1220" t="str">
        <f>VLOOKUP(B1220,Places!A:E,5)</f>
        <v>Carmarthen</v>
      </c>
      <c r="D1220" t="s">
        <v>812</v>
      </c>
      <c r="E1220" t="s">
        <v>2032</v>
      </c>
      <c r="F1220" s="3" t="s">
        <v>149</v>
      </c>
      <c r="G1220" t="s">
        <v>2038</v>
      </c>
      <c r="I1220">
        <v>3</v>
      </c>
      <c r="J1220">
        <v>3</v>
      </c>
      <c r="L1220">
        <v>0</v>
      </c>
      <c r="M1220" t="s">
        <v>2399</v>
      </c>
      <c r="N1220" t="s">
        <v>2040</v>
      </c>
      <c r="O1220" t="str">
        <f t="shared" si="19"/>
        <v>{"type": "boat","name": "Trynytie Burley","tonnage": "8","owners": "William Burley, John Phillypp","master": "","mariners_per_vessel": "3","boys": "","fishermen_per_vessel": "","notes": "Bristol"}</v>
      </c>
    </row>
    <row r="1221" spans="1:15" x14ac:dyDescent="0.25">
      <c r="A1221">
        <v>1220</v>
      </c>
      <c r="B1221">
        <v>283</v>
      </c>
      <c r="C1221" t="str">
        <f>VLOOKUP(B1221,Places!A:E,5)</f>
        <v>Laugharne</v>
      </c>
      <c r="D1221" t="s">
        <v>829</v>
      </c>
      <c r="E1221" t="s">
        <v>142</v>
      </c>
      <c r="F1221" s="3" t="s">
        <v>136</v>
      </c>
      <c r="G1221" t="s">
        <v>2041</v>
      </c>
      <c r="I1221">
        <v>5</v>
      </c>
      <c r="J1221">
        <v>5</v>
      </c>
      <c r="L1221">
        <v>0</v>
      </c>
      <c r="M1221" t="s">
        <v>2399</v>
      </c>
      <c r="N1221" t="s">
        <v>2040</v>
      </c>
      <c r="O1221" t="str">
        <f t="shared" si="19"/>
        <v>{"type": "barque","name": "Mychaell","tonnage": "18","owners": "John Palmer, David Allens","master": "","mariners_per_vessel": "5","boys": "","fishermen_per_vessel": "","notes": "Bristol"}</v>
      </c>
    </row>
    <row r="1222" spans="1:15" x14ac:dyDescent="0.25">
      <c r="A1222">
        <v>1221</v>
      </c>
      <c r="B1222">
        <v>285</v>
      </c>
      <c r="C1222" t="str">
        <f>VLOOKUP(B1222,Places!A:E,5)</f>
        <v>Burry</v>
      </c>
      <c r="D1222" t="s">
        <v>812</v>
      </c>
      <c r="E1222" t="s">
        <v>398</v>
      </c>
      <c r="F1222" s="3" t="s">
        <v>149</v>
      </c>
      <c r="G1222" t="s">
        <v>2042</v>
      </c>
      <c r="I1222">
        <v>3</v>
      </c>
      <c r="J1222">
        <v>3</v>
      </c>
      <c r="L1222">
        <v>0</v>
      </c>
      <c r="M1222" t="s">
        <v>2399</v>
      </c>
      <c r="N1222" t="s">
        <v>2043</v>
      </c>
      <c r="O1222" t="str">
        <f t="shared" si="19"/>
        <v>{"type": "boat","name": "Jesus","tonnage": "8","owners": "Owen ap Jenkyn","master": "","mariners_per_vessel": "3","boys": "","fishermen_per_vessel": "","notes": "Barnstaple and Laugharne"}</v>
      </c>
    </row>
    <row r="1223" spans="1:15" x14ac:dyDescent="0.25">
      <c r="A1223">
        <v>1222</v>
      </c>
      <c r="B1223">
        <v>286</v>
      </c>
      <c r="C1223" t="str">
        <f>VLOOKUP(B1223,Places!A:E,5)</f>
        <v>Marros</v>
      </c>
      <c r="D1223" t="s">
        <v>812</v>
      </c>
      <c r="E1223" t="s">
        <v>2028</v>
      </c>
      <c r="F1223" s="3" t="s">
        <v>387</v>
      </c>
      <c r="G1223" t="s">
        <v>2028</v>
      </c>
      <c r="I1223">
        <v>0</v>
      </c>
      <c r="J1223" t="s">
        <v>2399</v>
      </c>
      <c r="M1223" t="s">
        <v>2399</v>
      </c>
      <c r="N1223" t="s">
        <v>1555</v>
      </c>
      <c r="O1223" t="str">
        <f t="shared" si="19"/>
        <v>{"type": "boat","name": "?","tonnage": "2","owners": "?","master": "","mariners_per_vessel": "","boys": "","fishermen_per_vessel": "","notes": "Fishing boat"}</v>
      </c>
    </row>
    <row r="1224" spans="1:15" x14ac:dyDescent="0.25">
      <c r="A1224">
        <v>1223</v>
      </c>
      <c r="B1224">
        <v>286</v>
      </c>
      <c r="C1224" t="str">
        <f>VLOOKUP(B1224,Places!A:E,5)</f>
        <v>Marros</v>
      </c>
      <c r="D1224" t="s">
        <v>812</v>
      </c>
      <c r="E1224" t="s">
        <v>131</v>
      </c>
      <c r="F1224" s="3" t="s">
        <v>387</v>
      </c>
      <c r="G1224" t="s">
        <v>2028</v>
      </c>
      <c r="I1224">
        <v>0</v>
      </c>
      <c r="J1224" t="s">
        <v>2399</v>
      </c>
      <c r="M1224" t="s">
        <v>2399</v>
      </c>
      <c r="N1224" t="s">
        <v>1555</v>
      </c>
      <c r="O1224" t="str">
        <f t="shared" si="19"/>
        <v>{"type": "boat","name": "Mary","tonnage": "2","owners": "?","master": "","mariners_per_vessel": "","boys": "","fishermen_per_vessel": "","notes": "Fishing boat"}</v>
      </c>
    </row>
    <row r="1225" spans="1:15" x14ac:dyDescent="0.25">
      <c r="A1225">
        <v>1224</v>
      </c>
      <c r="B1225">
        <v>293</v>
      </c>
      <c r="C1225" t="str">
        <f>VLOOKUP(B1225,Places!A:E,5)</f>
        <v>Bermowe</v>
      </c>
      <c r="D1225" t="s">
        <v>1867</v>
      </c>
      <c r="G1225" t="s">
        <v>2060</v>
      </c>
      <c r="J1225" t="s">
        <v>2399</v>
      </c>
      <c r="M1225" t="s">
        <v>2399</v>
      </c>
      <c r="O1225" t="str">
        <f t="shared" si="19"/>
        <v>{"type": "ferryboat","name": "","tonnage": "","owners": "Res ap Res","master": "","mariners_per_vessel": "","boys": "","fishermen_per_vessel": "","notes": ""}</v>
      </c>
    </row>
    <row r="1226" spans="1:15" x14ac:dyDescent="0.25">
      <c r="A1226">
        <v>1225</v>
      </c>
      <c r="B1226">
        <v>293</v>
      </c>
      <c r="C1226" t="str">
        <f>VLOOKUP(B1226,Places!A:E,5)</f>
        <v>Bermowe</v>
      </c>
      <c r="D1226" t="s">
        <v>1867</v>
      </c>
      <c r="G1226" t="s">
        <v>2061</v>
      </c>
      <c r="J1226" t="s">
        <v>2399</v>
      </c>
      <c r="M1226" t="s">
        <v>2399</v>
      </c>
      <c r="O1226" t="str">
        <f t="shared" si="19"/>
        <v>{"type": "ferryboat","name": "","tonnage": "","owners": "Harry ap Eden","master": "","mariners_per_vessel": "","boys": "","fishermen_per_vessel": "","notes": ""}</v>
      </c>
    </row>
    <row r="1227" spans="1:15" x14ac:dyDescent="0.25">
      <c r="A1227">
        <v>1226</v>
      </c>
      <c r="B1227">
        <v>296</v>
      </c>
      <c r="C1227" t="str">
        <f>VLOOKUP(B1227,Places!A:E,5)</f>
        <v>Tenby</v>
      </c>
      <c r="E1227" t="s">
        <v>132</v>
      </c>
      <c r="F1227" s="3" t="s">
        <v>359</v>
      </c>
      <c r="G1227" t="s">
        <v>2105</v>
      </c>
      <c r="H1227" t="s">
        <v>2106</v>
      </c>
      <c r="I1227">
        <v>16</v>
      </c>
      <c r="J1227">
        <v>16</v>
      </c>
      <c r="M1227" t="s">
        <v>2399</v>
      </c>
      <c r="N1227" t="s">
        <v>2107</v>
      </c>
      <c r="O1227" t="str">
        <f t="shared" si="19"/>
        <v>{"type": "","name": "Mary James","tonnage": "80","owners": "James Barryd, Watkyn Soper, William Loghill","master": "Watkyn Soper","mariners_per_vessel": "16","boys": "","fishermen_per_vessel": "","notes": "Southwards and to the coast of France"}</v>
      </c>
    </row>
    <row r="1228" spans="1:15" x14ac:dyDescent="0.25">
      <c r="A1228">
        <v>1227</v>
      </c>
      <c r="B1228">
        <v>296</v>
      </c>
      <c r="C1228" t="str">
        <f>VLOOKUP(B1228,Places!A:E,5)</f>
        <v>Tenby</v>
      </c>
      <c r="E1228" t="s">
        <v>1439</v>
      </c>
      <c r="F1228" s="3" t="s">
        <v>128</v>
      </c>
      <c r="G1228" t="s">
        <v>2108</v>
      </c>
      <c r="H1228" t="s">
        <v>2108</v>
      </c>
      <c r="I1228">
        <v>4</v>
      </c>
      <c r="J1228">
        <v>4</v>
      </c>
      <c r="M1228" t="s">
        <v>2399</v>
      </c>
      <c r="N1228" t="s">
        <v>2109</v>
      </c>
      <c r="O1228" t="str">
        <f t="shared" si="19"/>
        <v>{"type": "","name": "Savior","tonnage": "12","owners": "Nicholas Lange","master": "Nicholas Lange","mariners_per_vessel": "4","boys": "","fishermen_per_vessel": "","notes": "Fishing; also trading to North Wales and up the Severn."}</v>
      </c>
    </row>
    <row r="1229" spans="1:15" x14ac:dyDescent="0.25">
      <c r="A1229">
        <v>1228</v>
      </c>
      <c r="B1229">
        <v>296</v>
      </c>
      <c r="C1229" t="str">
        <f>VLOOKUP(B1229,Places!A:E,5)</f>
        <v>Tenby</v>
      </c>
      <c r="E1229" t="s">
        <v>188</v>
      </c>
      <c r="F1229" s="3" t="s">
        <v>379</v>
      </c>
      <c r="G1229" t="s">
        <v>2110</v>
      </c>
      <c r="H1229" t="s">
        <v>2110</v>
      </c>
      <c r="I1229">
        <v>4</v>
      </c>
      <c r="J1229">
        <v>4</v>
      </c>
      <c r="M1229" t="s">
        <v>2399</v>
      </c>
      <c r="N1229" t="s">
        <v>2111</v>
      </c>
      <c r="O1229" t="str">
        <f t="shared" si="19"/>
        <v>{"type": "","name": "George","tonnage": "16","owners": "Richard Rede","master": "Richard Rede","mariners_per_vessel": "4","boys": "","fishermen_per_vessel": "","notes": "Fishing; also trading to Ireland and up the Severn."}</v>
      </c>
    </row>
    <row r="1230" spans="1:15" x14ac:dyDescent="0.25">
      <c r="A1230">
        <v>1229</v>
      </c>
      <c r="B1230">
        <v>306</v>
      </c>
      <c r="C1230" t="str">
        <f>VLOOKUP(B1230,Places!A:E,5)</f>
        <v>Carew</v>
      </c>
      <c r="D1230" t="s">
        <v>829</v>
      </c>
      <c r="F1230" s="3" t="s">
        <v>346</v>
      </c>
      <c r="G1230" t="s">
        <v>2112</v>
      </c>
      <c r="H1230" t="s">
        <v>2112</v>
      </c>
      <c r="I1230">
        <v>4</v>
      </c>
      <c r="J1230">
        <v>4</v>
      </c>
      <c r="M1230" t="s">
        <v>2399</v>
      </c>
      <c r="N1230" t="s">
        <v>2113</v>
      </c>
      <c r="O1230" t="str">
        <f t="shared" si="19"/>
        <v>{"type": "barque","name": "","tonnage": "10","owners": "David Wogan","master": "David Wogan","mariners_per_vessel": "4","boys": "","fishermen_per_vessel": "","notes": "Fishing; also trading to Ireland, North Wales, and up the Severn."}</v>
      </c>
    </row>
    <row r="1231" spans="1:15" x14ac:dyDescent="0.25">
      <c r="A1231">
        <v>1230</v>
      </c>
      <c r="B1231">
        <v>325</v>
      </c>
      <c r="C1231" t="str">
        <f>VLOOKUP(B1231,Places!A:E,5)</f>
        <v>Fishguard</v>
      </c>
      <c r="D1231" t="s">
        <v>812</v>
      </c>
      <c r="E1231" t="s">
        <v>1400</v>
      </c>
      <c r="F1231" s="3" t="s">
        <v>149</v>
      </c>
      <c r="G1231" t="s">
        <v>2114</v>
      </c>
      <c r="H1231" t="s">
        <v>2114</v>
      </c>
      <c r="I1231">
        <v>4</v>
      </c>
      <c r="J1231">
        <v>4</v>
      </c>
      <c r="M1231" t="s">
        <v>2399</v>
      </c>
      <c r="N1231" t="s">
        <v>2115</v>
      </c>
      <c r="O1231" t="str">
        <f t="shared" si="19"/>
        <v>{"type": "boat","name": "Mary Grace","tonnage": "8","owners": "Allen Lloyd","master": "Allen Lloyd","mariners_per_vessel": "4","boys": "","fishermen_per_vessel": "","notes": "Fishing; also trading to Ireland, North Wales, and up the Severn. [Listed at Llanstinan near Fishguard]"}</v>
      </c>
    </row>
    <row r="1232" spans="1:15" x14ac:dyDescent="0.25">
      <c r="A1232">
        <v>1231</v>
      </c>
      <c r="B1232">
        <v>322</v>
      </c>
      <c r="C1232" t="str">
        <f>VLOOKUP(B1232,Places!A:E,5)</f>
        <v>Porthclais</v>
      </c>
      <c r="D1232" t="s">
        <v>812</v>
      </c>
      <c r="E1232" t="s">
        <v>2117</v>
      </c>
      <c r="F1232" s="3" t="s">
        <v>149</v>
      </c>
      <c r="G1232" t="s">
        <v>732</v>
      </c>
      <c r="H1232" t="s">
        <v>732</v>
      </c>
      <c r="I1232">
        <v>4</v>
      </c>
      <c r="J1232">
        <v>4</v>
      </c>
      <c r="M1232" t="s">
        <v>2399</v>
      </c>
      <c r="N1232" t="s">
        <v>2118</v>
      </c>
      <c r="O1232" t="str">
        <f t="shared" si="19"/>
        <v>{"type": "boat","name": "Peiter","tonnage": "8","owners": "Thomas Williams","master": "Thomas Williams","mariners_per_vessel": "4","boys": "","fishermen_per_vessel": "","notes": "Fishing; also trading to Ireland, North Wales, and up the Severn. [Listed at St David's]"}</v>
      </c>
    </row>
    <row r="1233" spans="1:15" x14ac:dyDescent="0.25">
      <c r="A1233">
        <v>1232</v>
      </c>
      <c r="B1233">
        <v>322</v>
      </c>
      <c r="C1233" t="str">
        <f>VLOOKUP(B1233,Places!A:E,5)</f>
        <v>Porthclais</v>
      </c>
      <c r="D1233" t="s">
        <v>812</v>
      </c>
      <c r="F1233" s="3" t="s">
        <v>149</v>
      </c>
      <c r="G1233" t="s">
        <v>2119</v>
      </c>
      <c r="H1233" t="s">
        <v>2119</v>
      </c>
      <c r="I1233">
        <v>4</v>
      </c>
      <c r="J1233">
        <v>4</v>
      </c>
      <c r="M1233" t="s">
        <v>2399</v>
      </c>
      <c r="N1233" t="s">
        <v>2118</v>
      </c>
      <c r="O1233" t="str">
        <f t="shared" si="19"/>
        <v>{"type": "boat","name": "","tonnage": "8","owners": "Thomas John ap phe","master": "Thomas John ap phe","mariners_per_vessel": "4","boys": "","fishermen_per_vessel": "","notes": "Fishing; also trading to Ireland, North Wales, and up the Severn. [Listed at St David's]"}</v>
      </c>
    </row>
    <row r="1234" spans="1:15" x14ac:dyDescent="0.25">
      <c r="A1234">
        <v>1233</v>
      </c>
      <c r="B1234">
        <v>313</v>
      </c>
      <c r="C1234" t="str">
        <f>VLOOKUP(B1234,Places!A:E,5)</f>
        <v>Great Pill</v>
      </c>
      <c r="D1234" t="s">
        <v>812</v>
      </c>
      <c r="E1234" t="s">
        <v>1065</v>
      </c>
      <c r="F1234" s="3" t="s">
        <v>149</v>
      </c>
      <c r="G1234" t="s">
        <v>2120</v>
      </c>
      <c r="H1234" t="s">
        <v>2120</v>
      </c>
      <c r="I1234">
        <v>4</v>
      </c>
      <c r="J1234">
        <v>4</v>
      </c>
      <c r="M1234" t="s">
        <v>2399</v>
      </c>
      <c r="N1234" t="s">
        <v>2124</v>
      </c>
      <c r="O1234" t="str">
        <f t="shared" si="19"/>
        <v>{"type": "boat","name": "Margaret","tonnage": "8","owners": "John Hicks","master": "John Hicks","mariners_per_vessel": "4","boys": "","fishermen_per_vessel": "","notes": "Fishing; also trading to Ireland, North Wales, and up the Severn. [Listed at Steynton]"}</v>
      </c>
    </row>
    <row r="1235" spans="1:15" x14ac:dyDescent="0.25">
      <c r="A1235">
        <v>1234</v>
      </c>
      <c r="B1235">
        <v>313</v>
      </c>
      <c r="C1235" t="str">
        <f>VLOOKUP(B1235,Places!A:E,5)</f>
        <v>Great Pill</v>
      </c>
      <c r="D1235" t="s">
        <v>812</v>
      </c>
      <c r="E1235" t="s">
        <v>2122</v>
      </c>
      <c r="F1235" s="3" t="s">
        <v>128</v>
      </c>
      <c r="G1235" t="s">
        <v>2121</v>
      </c>
      <c r="H1235" t="s">
        <v>2121</v>
      </c>
      <c r="I1235">
        <v>4</v>
      </c>
      <c r="J1235">
        <v>4</v>
      </c>
      <c r="M1235" t="s">
        <v>2399</v>
      </c>
      <c r="N1235" t="s">
        <v>2124</v>
      </c>
      <c r="O1235" t="str">
        <f t="shared" si="19"/>
        <v>{"type": "boat","name": "Mary Custard","tonnage": "12","owners": "William Custard","master": "William Custard","mariners_per_vessel": "4","boys": "","fishermen_per_vessel": "","notes": "Fishing; also trading to Ireland, North Wales, and up the Severn. [Listed at Steynton]"}</v>
      </c>
    </row>
    <row r="1236" spans="1:15" x14ac:dyDescent="0.25">
      <c r="A1236">
        <v>1235</v>
      </c>
      <c r="B1236">
        <v>313</v>
      </c>
      <c r="C1236" t="str">
        <f>VLOOKUP(B1236,Places!A:E,5)</f>
        <v>Great Pill</v>
      </c>
      <c r="D1236" t="s">
        <v>812</v>
      </c>
      <c r="E1236" t="s">
        <v>1439</v>
      </c>
      <c r="F1236" s="3" t="s">
        <v>346</v>
      </c>
      <c r="G1236" t="s">
        <v>2123</v>
      </c>
      <c r="H1236" t="s">
        <v>2123</v>
      </c>
      <c r="I1236">
        <v>4</v>
      </c>
      <c r="J1236">
        <v>4</v>
      </c>
      <c r="M1236" t="s">
        <v>2399</v>
      </c>
      <c r="N1236" t="s">
        <v>2124</v>
      </c>
      <c r="O1236" t="str">
        <f t="shared" si="19"/>
        <v>{"type": "boat","name": "Savior","tonnage": "10","owners": "Philip Smith, John Rice, John Jordan","master": "Philip Smith, John Rice, John Jordan","mariners_per_vessel": "4","boys": "","fishermen_per_vessel": "","notes": "Fishing; also trading to Ireland, North Wales, and up the Severn. [Listed at Steynton]"}</v>
      </c>
    </row>
    <row r="1237" spans="1:15" x14ac:dyDescent="0.25">
      <c r="A1237">
        <v>1236</v>
      </c>
      <c r="B1237">
        <v>309</v>
      </c>
      <c r="C1237" t="str">
        <f>VLOOKUP(B1237,Places!A:E,5)</f>
        <v>Dale</v>
      </c>
      <c r="D1237" t="s">
        <v>812</v>
      </c>
      <c r="E1237" t="s">
        <v>2125</v>
      </c>
      <c r="F1237" s="3" t="s">
        <v>149</v>
      </c>
      <c r="G1237" t="s">
        <v>2126</v>
      </c>
      <c r="H1237" t="s">
        <v>2126</v>
      </c>
      <c r="I1237">
        <v>4</v>
      </c>
      <c r="J1237">
        <v>4</v>
      </c>
      <c r="M1237" t="s">
        <v>2399</v>
      </c>
      <c r="N1237" t="s">
        <v>2113</v>
      </c>
      <c r="O1237" t="str">
        <f t="shared" si="19"/>
        <v>{"type": "boat","name": "Sondaie","tonnage": "8","owners": "Thomas Voell","master": "Thomas Voell","mariners_per_vessel": "4","boys": "","fishermen_per_vessel": "","notes": "Fishing; also trading to Ireland, North Wales, and up the Severn."}</v>
      </c>
    </row>
    <row r="1238" spans="1:15" x14ac:dyDescent="0.25">
      <c r="A1238">
        <v>1237</v>
      </c>
      <c r="B1238">
        <v>309</v>
      </c>
      <c r="C1238" t="str">
        <f>VLOOKUP(B1238,Places!A:E,5)</f>
        <v>Dale</v>
      </c>
      <c r="D1238" t="s">
        <v>812</v>
      </c>
      <c r="F1238" s="3" t="s">
        <v>32</v>
      </c>
      <c r="G1238" t="s">
        <v>2127</v>
      </c>
      <c r="H1238" t="s">
        <v>2127</v>
      </c>
      <c r="I1238">
        <v>4</v>
      </c>
      <c r="J1238">
        <v>4</v>
      </c>
      <c r="M1238" t="s">
        <v>2399</v>
      </c>
      <c r="N1238" t="s">
        <v>2113</v>
      </c>
      <c r="O1238" t="str">
        <f t="shared" si="19"/>
        <v>{"type": "boat","name": "","tonnage": "9","owners": "Peter Holland","master": "Peter Holland","mariners_per_vessel": "4","boys": "","fishermen_per_vessel": "","notes": "Fishing; also trading to Ireland, North Wales, and up the Severn."}</v>
      </c>
    </row>
    <row r="1239" spans="1:15" x14ac:dyDescent="0.25">
      <c r="A1239">
        <v>1238</v>
      </c>
      <c r="B1239">
        <v>309</v>
      </c>
      <c r="C1239" t="str">
        <f>VLOOKUP(B1239,Places!A:E,5)</f>
        <v>Dale</v>
      </c>
      <c r="D1239" t="s">
        <v>812</v>
      </c>
      <c r="E1239" t="s">
        <v>2129</v>
      </c>
      <c r="F1239" s="3" t="s">
        <v>149</v>
      </c>
      <c r="G1239" t="s">
        <v>2128</v>
      </c>
      <c r="H1239" t="s">
        <v>2128</v>
      </c>
      <c r="I1239">
        <v>4</v>
      </c>
      <c r="J1239">
        <v>4</v>
      </c>
      <c r="M1239" t="s">
        <v>2399</v>
      </c>
      <c r="N1239" t="s">
        <v>2113</v>
      </c>
      <c r="O1239" t="str">
        <f t="shared" si="19"/>
        <v>{"type": "boat","name": "Mary Motton","tonnage": "8","owners": "Thomas Steven","master": "Thomas Steven","mariners_per_vessel": "4","boys": "","fishermen_per_vessel": "","notes": "Fishing; also trading to Ireland, North Wales, and up the Severn."}</v>
      </c>
    </row>
    <row r="1240" spans="1:15" x14ac:dyDescent="0.25">
      <c r="A1240">
        <v>1239</v>
      </c>
      <c r="B1240">
        <v>319</v>
      </c>
      <c r="C1240" t="str">
        <f>VLOOKUP(B1240,Places!A:E,5)</f>
        <v>Goultrop and St Brides Bay</v>
      </c>
      <c r="D1240" t="s">
        <v>802</v>
      </c>
      <c r="E1240" t="s">
        <v>188</v>
      </c>
      <c r="F1240" s="3" t="s">
        <v>100</v>
      </c>
      <c r="G1240" t="s">
        <v>2130</v>
      </c>
      <c r="H1240" t="s">
        <v>2130</v>
      </c>
      <c r="I1240">
        <v>12</v>
      </c>
      <c r="J1240">
        <v>12</v>
      </c>
      <c r="M1240" t="s">
        <v>2399</v>
      </c>
      <c r="N1240" t="s">
        <v>2107</v>
      </c>
      <c r="O1240" t="str">
        <f t="shared" si="19"/>
        <v>{"type": "ship","name": "George","tonnage": "40","owners": "Francis Lagharne, R' ap Morgan, Thomas Voel","master": "Francis Lagharne, R' ap Morgan, Thomas Voel","mariners_per_vessel": "12","boys": "","fishermen_per_vessel": "","notes": "Southwards and to the coast of France"}</v>
      </c>
    </row>
    <row r="1241" spans="1:15" x14ac:dyDescent="0.25">
      <c r="A1241">
        <v>1240</v>
      </c>
      <c r="B1241">
        <v>303</v>
      </c>
      <c r="C1241" t="str">
        <f>VLOOKUP(B1241,Places!A:E,5)</f>
        <v>Pembroke</v>
      </c>
      <c r="D1241" t="s">
        <v>812</v>
      </c>
      <c r="E1241" t="s">
        <v>2132</v>
      </c>
      <c r="F1241" s="3" t="s">
        <v>128</v>
      </c>
      <c r="G1241" t="s">
        <v>2131</v>
      </c>
      <c r="H1241" t="s">
        <v>2131</v>
      </c>
      <c r="I1241">
        <v>4</v>
      </c>
      <c r="J1241">
        <v>4</v>
      </c>
      <c r="M1241" t="s">
        <v>2399</v>
      </c>
      <c r="N1241" t="s">
        <v>2113</v>
      </c>
      <c r="O1241" t="str">
        <f t="shared" si="19"/>
        <v>{"type": "boat","name": "An","tonnage": "12","owners": "Harry Adams, Thomas Holland","master": "Harry Adams, Thomas Holland","mariners_per_vessel": "4","boys": "","fishermen_per_vessel": "","notes": "Fishing; also trading to Ireland, North Wales, and up the Severn."}</v>
      </c>
    </row>
    <row r="1242" spans="1:15" x14ac:dyDescent="0.25">
      <c r="A1242">
        <v>1241</v>
      </c>
      <c r="B1242">
        <v>303</v>
      </c>
      <c r="C1242" t="str">
        <f>VLOOKUP(B1242,Places!A:E,5)</f>
        <v>Pembroke</v>
      </c>
      <c r="D1242" t="s">
        <v>812</v>
      </c>
      <c r="E1242" t="s">
        <v>2133</v>
      </c>
      <c r="F1242" s="3" t="s">
        <v>156</v>
      </c>
      <c r="G1242" t="s">
        <v>2134</v>
      </c>
      <c r="H1242" t="s">
        <v>2134</v>
      </c>
      <c r="I1242">
        <v>3</v>
      </c>
      <c r="J1242">
        <v>3</v>
      </c>
      <c r="M1242" t="s">
        <v>2399</v>
      </c>
      <c r="N1242" t="s">
        <v>2113</v>
      </c>
      <c r="O1242" t="str">
        <f t="shared" si="19"/>
        <v>{"type": "boat","name": "Katheryne","tonnage": "7","owners": "William Stakpole","master": "William Stakpole","mariners_per_vessel": "3","boys": "","fishermen_per_vessel": "","notes": "Fishing; also trading to Ireland, North Wales, and up the Severn."}</v>
      </c>
    </row>
    <row r="1243" spans="1:15" x14ac:dyDescent="0.25">
      <c r="A1243">
        <v>1242</v>
      </c>
      <c r="B1243">
        <v>303</v>
      </c>
      <c r="C1243" t="str">
        <f>VLOOKUP(B1243,Places!A:E,5)</f>
        <v>Pembroke</v>
      </c>
      <c r="D1243" t="s">
        <v>812</v>
      </c>
      <c r="E1243" t="s">
        <v>131</v>
      </c>
      <c r="F1243" s="3" t="s">
        <v>379</v>
      </c>
      <c r="G1243" t="s">
        <v>2135</v>
      </c>
      <c r="H1243" t="s">
        <v>2135</v>
      </c>
      <c r="I1243">
        <v>4</v>
      </c>
      <c r="J1243">
        <v>4</v>
      </c>
      <c r="M1243" t="s">
        <v>2399</v>
      </c>
      <c r="N1243" t="s">
        <v>2113</v>
      </c>
      <c r="O1243" t="str">
        <f t="shared" si="19"/>
        <v>{"type":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1244" spans="1:15" x14ac:dyDescent="0.25">
      <c r="A1244">
        <v>1243</v>
      </c>
      <c r="B1244">
        <v>326</v>
      </c>
      <c r="C1244" t="str">
        <f>VLOOKUP(B1244,Places!A:E,5)</f>
        <v>Newport</v>
      </c>
      <c r="D1244" t="s">
        <v>812</v>
      </c>
      <c r="E1244" t="s">
        <v>2136</v>
      </c>
      <c r="F1244" s="3" t="s">
        <v>160</v>
      </c>
      <c r="G1244" t="s">
        <v>2137</v>
      </c>
      <c r="H1244" t="s">
        <v>2137</v>
      </c>
      <c r="I1244">
        <v>6</v>
      </c>
      <c r="J1244">
        <v>6</v>
      </c>
      <c r="M1244" t="s">
        <v>2399</v>
      </c>
      <c r="N1244" t="s">
        <v>2138</v>
      </c>
      <c r="O1244" t="str">
        <f t="shared" si="19"/>
        <v>{"type": "boat","name": "Savyor","tonnage": "6","owners": "Owen Picton","master": "Owen Picton","mariners_per_vessel": "6","boys": "","fishermen_per_vessel": "","notes": "Fishing; also trading to Ireland, North Wales, and up the Severn. [Listed at Nevern]"}</v>
      </c>
    </row>
    <row r="1245" spans="1:15" x14ac:dyDescent="0.25">
      <c r="A1245">
        <v>1244</v>
      </c>
      <c r="B1245">
        <v>328</v>
      </c>
      <c r="C1245" t="str">
        <f>VLOOKUP(B1245,Places!A:E,5)</f>
        <v>Hythe</v>
      </c>
      <c r="D1245" t="s">
        <v>848</v>
      </c>
      <c r="F1245" s="3" t="s">
        <v>1125</v>
      </c>
      <c r="J1245" t="s">
        <v>2399</v>
      </c>
      <c r="M1245" t="s">
        <v>2399</v>
      </c>
      <c r="O1245" t="str">
        <f t="shared" si="19"/>
        <v>{"type": "crayer","name": "","tonnage": "60","owners": "","master": "","mariners_per_vessel": "","boys": "","fishermen_per_vessel": "","notes": ""}</v>
      </c>
    </row>
    <row r="1246" spans="1:15" x14ac:dyDescent="0.25">
      <c r="A1246">
        <v>1246</v>
      </c>
      <c r="B1246">
        <v>328</v>
      </c>
      <c r="C1246" t="str">
        <f>VLOOKUP(B1246,Places!A:E,5)</f>
        <v>Hythe</v>
      </c>
      <c r="D1246" t="s">
        <v>848</v>
      </c>
      <c r="F1246" s="3" t="s">
        <v>1125</v>
      </c>
      <c r="J1246" t="s">
        <v>2399</v>
      </c>
      <c r="M1246" t="s">
        <v>2399</v>
      </c>
      <c r="O1246" t="str">
        <f t="shared" si="19"/>
        <v>{"type": "crayer","name": "","tonnage": "60","owners": "","master": "","mariners_per_vessel": "","boys": "","fishermen_per_vessel": "","notes": ""}</v>
      </c>
    </row>
    <row r="1247" spans="1:15" x14ac:dyDescent="0.25">
      <c r="A1247">
        <v>1247</v>
      </c>
      <c r="B1247">
        <v>328</v>
      </c>
      <c r="C1247" t="str">
        <f>VLOOKUP(B1247,Places!A:E,5)</f>
        <v>Hythe</v>
      </c>
      <c r="D1247" t="s">
        <v>848</v>
      </c>
      <c r="F1247" s="3" t="s">
        <v>1125</v>
      </c>
      <c r="J1247" t="s">
        <v>2399</v>
      </c>
      <c r="M1247" t="s">
        <v>2399</v>
      </c>
      <c r="O1247" t="str">
        <f t="shared" si="19"/>
        <v>{"type": "crayer","name": "","tonnage": "60","owners": "","master": "","mariners_per_vessel": "","boys": "","fishermen_per_vessel": "","notes": ""}</v>
      </c>
    </row>
    <row r="1248" spans="1:15" x14ac:dyDescent="0.25">
      <c r="A1248">
        <v>1248</v>
      </c>
      <c r="B1248">
        <v>328</v>
      </c>
      <c r="C1248" t="str">
        <f>VLOOKUP(B1248,Places!A:E,5)</f>
        <v>Hythe</v>
      </c>
      <c r="D1248" t="s">
        <v>848</v>
      </c>
      <c r="F1248" s="3" t="s">
        <v>1125</v>
      </c>
      <c r="J1248" t="s">
        <v>2399</v>
      </c>
      <c r="M1248" t="s">
        <v>2399</v>
      </c>
      <c r="O1248" t="str">
        <f t="shared" si="19"/>
        <v>{"type": "crayer","name": "","tonnage": "60","owners": "","master": "","mariners_per_vessel": "","boys": "","fishermen_per_vessel": "","notes": ""}</v>
      </c>
    </row>
    <row r="1249" spans="1:15" x14ac:dyDescent="0.25">
      <c r="A1249">
        <v>1249</v>
      </c>
      <c r="B1249">
        <v>328</v>
      </c>
      <c r="C1249" t="str">
        <f>VLOOKUP(B1249,Places!A:E,5)</f>
        <v>Hythe</v>
      </c>
      <c r="D1249" t="s">
        <v>848</v>
      </c>
      <c r="F1249" s="3" t="s">
        <v>96</v>
      </c>
      <c r="J1249" t="s">
        <v>2399</v>
      </c>
      <c r="M1249" t="s">
        <v>2399</v>
      </c>
      <c r="O1249" t="str">
        <f t="shared" si="19"/>
        <v>{"type": "crayer","name": "","tonnage": "30","owners": "","master": "","mariners_per_vessel": "","boys": "","fishermen_per_vessel": "","notes": ""}</v>
      </c>
    </row>
    <row r="1250" spans="1:15" x14ac:dyDescent="0.25">
      <c r="A1250">
        <v>1250</v>
      </c>
      <c r="B1250">
        <v>328</v>
      </c>
      <c r="C1250" t="str">
        <f>VLOOKUP(B1250,Places!A:E,5)</f>
        <v>Hythe</v>
      </c>
      <c r="D1250" t="s">
        <v>848</v>
      </c>
      <c r="F1250" s="3" t="s">
        <v>96</v>
      </c>
      <c r="J1250" t="s">
        <v>2399</v>
      </c>
      <c r="M1250" t="s">
        <v>2399</v>
      </c>
      <c r="O1250" t="str">
        <f t="shared" si="19"/>
        <v>{"type": "crayer","name": "","tonnage": "30","owners": "","master": "","mariners_per_vessel": "","boys": "","fishermen_per_vessel": "","notes": ""}</v>
      </c>
    </row>
    <row r="1251" spans="1:15" x14ac:dyDescent="0.25">
      <c r="A1251">
        <v>1251</v>
      </c>
      <c r="B1251">
        <v>328</v>
      </c>
      <c r="C1251" t="str">
        <f>VLOOKUP(B1251,Places!A:E,5)</f>
        <v>Hythe</v>
      </c>
      <c r="D1251" t="s">
        <v>2197</v>
      </c>
      <c r="F1251" s="3" t="s">
        <v>576</v>
      </c>
      <c r="J1251" t="s">
        <v>2399</v>
      </c>
      <c r="M1251" t="s">
        <v>2399</v>
      </c>
      <c r="O1251" t="str">
        <f t="shared" si="19"/>
        <v>{"type": "shottish?","name": "","tonnage": "15","owners": "","master": "","mariners_per_vessel": "","boys": "","fishermen_per_vessel": "","notes": ""}</v>
      </c>
    </row>
    <row r="1252" spans="1:15" x14ac:dyDescent="0.25">
      <c r="A1252">
        <v>1252</v>
      </c>
      <c r="B1252">
        <v>328</v>
      </c>
      <c r="C1252" t="str">
        <f>VLOOKUP(B1252,Places!A:E,5)</f>
        <v>Hythe</v>
      </c>
      <c r="D1252" t="s">
        <v>2197</v>
      </c>
      <c r="F1252" s="3" t="s">
        <v>576</v>
      </c>
      <c r="J1252" t="s">
        <v>2399</v>
      </c>
      <c r="M1252" t="s">
        <v>2399</v>
      </c>
      <c r="O1252" t="str">
        <f t="shared" si="19"/>
        <v>{"type": "shottish?","name": "","tonnage": "15","owners": "","master": "","mariners_per_vessel": "","boys": "","fishermen_per_vessel": "","notes": ""}</v>
      </c>
    </row>
    <row r="1253" spans="1:15" x14ac:dyDescent="0.25">
      <c r="A1253">
        <v>1253</v>
      </c>
      <c r="B1253">
        <v>328</v>
      </c>
      <c r="C1253" t="str">
        <f>VLOOKUP(B1253,Places!A:E,5)</f>
        <v>Hythe</v>
      </c>
      <c r="D1253" t="s">
        <v>2197</v>
      </c>
      <c r="F1253" s="3" t="s">
        <v>576</v>
      </c>
      <c r="J1253" t="s">
        <v>2399</v>
      </c>
      <c r="M1253" t="s">
        <v>2399</v>
      </c>
      <c r="O1253" t="str">
        <f t="shared" si="19"/>
        <v>{"type": "shottish?","name": "","tonnage": "15","owners": "","master": "","mariners_per_vessel": "","boys": "","fishermen_per_vessel": "","notes": ""}</v>
      </c>
    </row>
    <row r="1254" spans="1:15" x14ac:dyDescent="0.25">
      <c r="A1254">
        <v>1254</v>
      </c>
      <c r="B1254">
        <v>328</v>
      </c>
      <c r="C1254" t="str">
        <f>VLOOKUP(B1254,Places!A:E,5)</f>
        <v>Hythe</v>
      </c>
      <c r="D1254" t="s">
        <v>2197</v>
      </c>
      <c r="F1254" s="3" t="s">
        <v>576</v>
      </c>
      <c r="J1254" t="s">
        <v>2399</v>
      </c>
      <c r="M1254" t="s">
        <v>2399</v>
      </c>
      <c r="O1254" t="str">
        <f t="shared" si="19"/>
        <v>{"type": "shottish?","name": "","tonnage": "15","owners": "","master": "","mariners_per_vessel": "","boys": "","fishermen_per_vessel": "","notes": ""}</v>
      </c>
    </row>
    <row r="1255" spans="1:15" x14ac:dyDescent="0.25">
      <c r="A1255">
        <v>1255</v>
      </c>
      <c r="B1255">
        <v>328</v>
      </c>
      <c r="C1255" t="str">
        <f>VLOOKUP(B1255,Places!A:E,5)</f>
        <v>Hythe</v>
      </c>
      <c r="D1255" t="s">
        <v>2197</v>
      </c>
      <c r="F1255" s="3" t="s">
        <v>576</v>
      </c>
      <c r="J1255" t="s">
        <v>2399</v>
      </c>
      <c r="M1255" t="s">
        <v>2399</v>
      </c>
      <c r="O1255" t="str">
        <f t="shared" si="19"/>
        <v>{"type": "shottish?","name": "","tonnage": "15","owners": "","master": "","mariners_per_vessel": "","boys": "","fishermen_per_vessel": "","notes": ""}</v>
      </c>
    </row>
    <row r="1256" spans="1:15" x14ac:dyDescent="0.25">
      <c r="A1256">
        <v>1256</v>
      </c>
      <c r="B1256">
        <v>328</v>
      </c>
      <c r="C1256" t="str">
        <f>VLOOKUP(B1256,Places!A:E,5)</f>
        <v>Hythe</v>
      </c>
      <c r="D1256" t="s">
        <v>2197</v>
      </c>
      <c r="F1256" s="3" t="s">
        <v>576</v>
      </c>
      <c r="J1256" t="s">
        <v>2399</v>
      </c>
      <c r="M1256" t="s">
        <v>2399</v>
      </c>
      <c r="O1256" t="str">
        <f t="shared" si="19"/>
        <v>{"type": "shottish?","name": "","tonnage": "15","owners": "","master": "","mariners_per_vessel": "","boys": "","fishermen_per_vessel": "","notes": ""}</v>
      </c>
    </row>
    <row r="1257" spans="1:15" x14ac:dyDescent="0.25">
      <c r="A1257">
        <v>1257</v>
      </c>
      <c r="B1257">
        <v>328</v>
      </c>
      <c r="C1257" t="str">
        <f>VLOOKUP(B1257,Places!A:E,5)</f>
        <v>Hythe</v>
      </c>
      <c r="D1257" t="s">
        <v>2197</v>
      </c>
      <c r="F1257" s="3" t="s">
        <v>576</v>
      </c>
      <c r="J1257" t="s">
        <v>2399</v>
      </c>
      <c r="M1257" t="s">
        <v>2399</v>
      </c>
      <c r="O1257" t="str">
        <f t="shared" si="19"/>
        <v>{"type": "shottish?","name": "","tonnage": "15","owners": "","master": "","mariners_per_vessel": "","boys": "","fishermen_per_vessel": "","notes": ""}</v>
      </c>
    </row>
    <row r="1258" spans="1:15" x14ac:dyDescent="0.25">
      <c r="A1258">
        <v>1258</v>
      </c>
      <c r="B1258">
        <v>328</v>
      </c>
      <c r="C1258" t="str">
        <f>VLOOKUP(B1258,Places!A:E,5)</f>
        <v>Hythe</v>
      </c>
      <c r="D1258" t="s">
        <v>2197</v>
      </c>
      <c r="F1258" s="3" t="s">
        <v>576</v>
      </c>
      <c r="J1258" t="s">
        <v>2399</v>
      </c>
      <c r="M1258" t="s">
        <v>2399</v>
      </c>
      <c r="O1258" t="str">
        <f t="shared" si="19"/>
        <v>{"type": "shottish?","name": "","tonnage": "15","owners": "","master": "","mariners_per_vessel": "","boys": "","fishermen_per_vessel": "","notes": ""}</v>
      </c>
    </row>
    <row r="1259" spans="1:15" x14ac:dyDescent="0.25">
      <c r="A1259">
        <v>1259</v>
      </c>
      <c r="B1259">
        <v>328</v>
      </c>
      <c r="C1259" t="str">
        <f>VLOOKUP(B1259,Places!A:E,5)</f>
        <v>Hythe</v>
      </c>
      <c r="D1259" t="s">
        <v>2198</v>
      </c>
      <c r="F1259" s="3" t="s">
        <v>404</v>
      </c>
      <c r="J1259" t="s">
        <v>2399</v>
      </c>
      <c r="M1259" t="s">
        <v>2399</v>
      </c>
      <c r="O1259" t="str">
        <f t="shared" si="19"/>
        <v>{"type": "Tramelisa?","name": "","tonnage": "5","owners": "","master": "","mariners_per_vessel": "","boys": "","fishermen_per_vessel": "","notes": ""}</v>
      </c>
    </row>
    <row r="1260" spans="1:15" x14ac:dyDescent="0.25">
      <c r="A1260">
        <v>1260</v>
      </c>
      <c r="B1260">
        <v>328</v>
      </c>
      <c r="C1260" t="str">
        <f>VLOOKUP(B1260,Places!A:E,5)</f>
        <v>Hythe</v>
      </c>
      <c r="D1260" t="s">
        <v>2198</v>
      </c>
      <c r="F1260" s="3" t="s">
        <v>404</v>
      </c>
      <c r="J1260" t="s">
        <v>2399</v>
      </c>
      <c r="M1260" t="s">
        <v>2399</v>
      </c>
      <c r="O1260" t="str">
        <f t="shared" si="19"/>
        <v>{"type": "Tramelisa?","name": "","tonnage": "5","owners": "","master": "","mariners_per_vessel": "","boys": "","fishermen_per_vessel": "","notes": ""}</v>
      </c>
    </row>
    <row r="1261" spans="1:15" x14ac:dyDescent="0.25">
      <c r="A1261">
        <v>1261</v>
      </c>
      <c r="B1261">
        <v>328</v>
      </c>
      <c r="C1261" t="str">
        <f>VLOOKUP(B1261,Places!A:E,5)</f>
        <v>Hythe</v>
      </c>
      <c r="D1261" t="s">
        <v>2198</v>
      </c>
      <c r="F1261" s="3" t="s">
        <v>404</v>
      </c>
      <c r="J1261" t="s">
        <v>2399</v>
      </c>
      <c r="M1261" t="s">
        <v>2399</v>
      </c>
      <c r="O1261" t="str">
        <f t="shared" si="19"/>
        <v>{"type": "Tramelisa?","name": "","tonnage": "5","owners": "","master": "","mariners_per_vessel": "","boys": "","fishermen_per_vessel": "","notes": ""}</v>
      </c>
    </row>
    <row r="1262" spans="1:15" x14ac:dyDescent="0.25">
      <c r="A1262">
        <v>1262</v>
      </c>
      <c r="B1262">
        <v>328</v>
      </c>
      <c r="C1262" t="str">
        <f>VLOOKUP(B1262,Places!A:E,5)</f>
        <v>Hythe</v>
      </c>
      <c r="D1262" t="s">
        <v>2198</v>
      </c>
      <c r="F1262" s="3" t="s">
        <v>404</v>
      </c>
      <c r="J1262" t="s">
        <v>2399</v>
      </c>
      <c r="M1262" t="s">
        <v>2399</v>
      </c>
      <c r="O1262" t="str">
        <f t="shared" si="19"/>
        <v>{"type": "Tramelisa?","name": "","tonnage": "5","owners": "","master": "","mariners_per_vessel": "","boys": "","fishermen_per_vessel": "","notes": ""}</v>
      </c>
    </row>
    <row r="1263" spans="1:15" x14ac:dyDescent="0.25">
      <c r="A1263">
        <v>1263</v>
      </c>
      <c r="B1263">
        <v>328</v>
      </c>
      <c r="C1263" t="str">
        <f>VLOOKUP(B1263,Places!A:E,5)</f>
        <v>Hythe</v>
      </c>
      <c r="D1263" t="s">
        <v>2198</v>
      </c>
      <c r="F1263" s="3" t="s">
        <v>404</v>
      </c>
      <c r="J1263" t="s">
        <v>2399</v>
      </c>
      <c r="M1263" t="s">
        <v>2399</v>
      </c>
      <c r="O1263" t="str">
        <f t="shared" si="19"/>
        <v>{"type": "Tramelisa?","name": "","tonnage": "5","owners": "","master": "","mariners_per_vessel": "","boys": "","fishermen_per_vessel": "","notes": ""}</v>
      </c>
    </row>
    <row r="1264" spans="1:15" x14ac:dyDescent="0.25">
      <c r="A1264">
        <v>1264</v>
      </c>
      <c r="B1264">
        <v>328</v>
      </c>
      <c r="C1264" t="str">
        <f>VLOOKUP(B1264,Places!A:E,5)</f>
        <v>Hythe</v>
      </c>
      <c r="D1264" t="s">
        <v>2198</v>
      </c>
      <c r="F1264" s="3" t="s">
        <v>404</v>
      </c>
      <c r="J1264" t="s">
        <v>2399</v>
      </c>
      <c r="M1264" t="s">
        <v>2399</v>
      </c>
      <c r="O1264" t="str">
        <f t="shared" si="19"/>
        <v>{"type": "Tramelisa?","name": "","tonnage": "5","owners": "","master": "","mariners_per_vessel": "","boys": "","fishermen_per_vessel": "","notes": ""}</v>
      </c>
    </row>
    <row r="1265" spans="1:15" x14ac:dyDescent="0.25">
      <c r="A1265">
        <v>1265</v>
      </c>
      <c r="B1265">
        <v>328</v>
      </c>
      <c r="C1265" t="str">
        <f>VLOOKUP(B1265,Places!A:E,5)</f>
        <v>Hythe</v>
      </c>
      <c r="D1265" t="s">
        <v>2198</v>
      </c>
      <c r="F1265" s="3" t="s">
        <v>404</v>
      </c>
      <c r="J1265" t="s">
        <v>2399</v>
      </c>
      <c r="M1265" t="s">
        <v>2399</v>
      </c>
      <c r="O1265" t="str">
        <f t="shared" si="19"/>
        <v>{"type": "Tramelisa?","name": "","tonnage": "5","owners": "","master": "","mariners_per_vessel": "","boys": "","fishermen_per_vessel": "","notes": ""}</v>
      </c>
    </row>
    <row r="1266" spans="1:15" x14ac:dyDescent="0.25">
      <c r="A1266">
        <v>1266</v>
      </c>
      <c r="B1266">
        <v>328</v>
      </c>
      <c r="C1266" t="str">
        <f>VLOOKUP(B1266,Places!A:E,5)</f>
        <v>Hythe</v>
      </c>
      <c r="D1266" t="s">
        <v>2198</v>
      </c>
      <c r="F1266" s="3" t="s">
        <v>404</v>
      </c>
      <c r="J1266" t="s">
        <v>2399</v>
      </c>
      <c r="M1266" t="s">
        <v>2399</v>
      </c>
      <c r="O1266" t="str">
        <f t="shared" si="19"/>
        <v>{"type": "Tramelisa?","name": "","tonnage": "5","owners": "","master": "","mariners_per_vessel": "","boys": "","fishermen_per_vessel": "","notes": ""}</v>
      </c>
    </row>
    <row r="1267" spans="1:15" x14ac:dyDescent="0.25">
      <c r="A1267">
        <v>1267</v>
      </c>
      <c r="B1267">
        <v>328</v>
      </c>
      <c r="C1267" t="str">
        <f>VLOOKUP(B1267,Places!A:E,5)</f>
        <v>Hythe</v>
      </c>
      <c r="D1267" t="s">
        <v>2198</v>
      </c>
      <c r="F1267" s="3" t="s">
        <v>404</v>
      </c>
      <c r="J1267" t="s">
        <v>2399</v>
      </c>
      <c r="M1267" t="s">
        <v>2399</v>
      </c>
      <c r="O1267" t="str">
        <f t="shared" si="19"/>
        <v>{"type": "Tramelisa?","name": "","tonnage": "5","owners": "","master": "","mariners_per_vessel": "","boys": "","fishermen_per_vessel": "","notes": ""}</v>
      </c>
    </row>
    <row r="1268" spans="1:15" x14ac:dyDescent="0.25">
      <c r="A1268">
        <v>1268</v>
      </c>
      <c r="B1268">
        <v>328</v>
      </c>
      <c r="C1268" t="str">
        <f>VLOOKUP(B1268,Places!A:E,5)</f>
        <v>Hythe</v>
      </c>
      <c r="D1268" t="s">
        <v>2198</v>
      </c>
      <c r="F1268" s="3" t="s">
        <v>404</v>
      </c>
      <c r="J1268" t="s">
        <v>2399</v>
      </c>
      <c r="M1268" t="s">
        <v>2399</v>
      </c>
      <c r="O1268" t="str">
        <f t="shared" si="19"/>
        <v>{"type": "Tramelisa?","name": "","tonnage": "5","owners": "","master": "","mariners_per_vessel": "","boys": "","fishermen_per_vessel": "","notes": ""}</v>
      </c>
    </row>
    <row r="1269" spans="1:15" x14ac:dyDescent="0.25">
      <c r="A1269">
        <v>1269</v>
      </c>
      <c r="B1269">
        <v>328</v>
      </c>
      <c r="C1269" t="str">
        <f>VLOOKUP(B1269,Places!A:E,5)</f>
        <v>Hythe</v>
      </c>
      <c r="D1269" t="s">
        <v>2198</v>
      </c>
      <c r="F1269" s="3" t="s">
        <v>404</v>
      </c>
      <c r="J1269" t="s">
        <v>2399</v>
      </c>
      <c r="M1269" t="s">
        <v>2399</v>
      </c>
      <c r="O1269" t="str">
        <f t="shared" si="19"/>
        <v>{"type": "Tramelisa?","name": "","tonnage": "5","owners": "","master": "","mariners_per_vessel": "","boys": "","fishermen_per_vessel": "","notes": ""}</v>
      </c>
    </row>
    <row r="1270" spans="1:15" x14ac:dyDescent="0.25">
      <c r="A1270">
        <v>1270</v>
      </c>
      <c r="B1270">
        <v>328</v>
      </c>
      <c r="C1270" t="str">
        <f>VLOOKUP(B1270,Places!A:E,5)</f>
        <v>Hythe</v>
      </c>
      <c r="D1270" t="s">
        <v>2198</v>
      </c>
      <c r="F1270" s="3" t="s">
        <v>404</v>
      </c>
      <c r="J1270" t="s">
        <v>2399</v>
      </c>
      <c r="M1270" t="s">
        <v>2399</v>
      </c>
      <c r="O1270" t="str">
        <f t="shared" si="19"/>
        <v>{"type": "Tramelisa?","name": "","tonnage": "5","owners": "","master": "","mariners_per_vessel": "","boys": "","fishermen_per_vessel": "","notes": ""}</v>
      </c>
    </row>
    <row r="1271" spans="1:15" x14ac:dyDescent="0.25">
      <c r="A1271">
        <v>1271</v>
      </c>
      <c r="B1271">
        <v>328</v>
      </c>
      <c r="C1271" t="str">
        <f>VLOOKUP(B1271,Places!A:E,5)</f>
        <v>Hythe</v>
      </c>
      <c r="D1271" t="s">
        <v>2198</v>
      </c>
      <c r="F1271" s="3" t="s">
        <v>404</v>
      </c>
      <c r="J1271" t="s">
        <v>2399</v>
      </c>
      <c r="M1271" t="s">
        <v>2399</v>
      </c>
      <c r="O1271" t="str">
        <f t="shared" si="19"/>
        <v>{"type": "Tramelisa?","name": "","tonnage": "5","owners": "","master": "","mariners_per_vessel": "","boys": "","fishermen_per_vessel": "","notes": ""}</v>
      </c>
    </row>
    <row r="1272" spans="1:15" x14ac:dyDescent="0.25">
      <c r="A1272">
        <v>1272</v>
      </c>
      <c r="B1272">
        <v>328</v>
      </c>
      <c r="C1272" t="str">
        <f>VLOOKUP(B1272,Places!A:E,5)</f>
        <v>Hythe</v>
      </c>
      <c r="D1272" t="s">
        <v>2198</v>
      </c>
      <c r="F1272" s="3" t="s">
        <v>404</v>
      </c>
      <c r="J1272" t="s">
        <v>2399</v>
      </c>
      <c r="M1272" t="s">
        <v>2399</v>
      </c>
      <c r="O1272" t="str">
        <f t="shared" si="19"/>
        <v>{"type": "Tramelisa?","name": "","tonnage": "5","owners": "","master": "","mariners_per_vessel": "","boys": "","fishermen_per_vessel": "","notes": ""}</v>
      </c>
    </row>
    <row r="1273" spans="1:15" x14ac:dyDescent="0.25">
      <c r="A1273">
        <v>1273</v>
      </c>
      <c r="B1273">
        <v>328</v>
      </c>
      <c r="C1273" t="str">
        <f>VLOOKUP(B1273,Places!A:E,5)</f>
        <v>Hythe</v>
      </c>
      <c r="D1273" t="s">
        <v>2198</v>
      </c>
      <c r="F1273" s="3" t="s">
        <v>404</v>
      </c>
      <c r="J1273" t="s">
        <v>2399</v>
      </c>
      <c r="M1273" t="s">
        <v>2399</v>
      </c>
      <c r="O1273" t="str">
        <f t="shared" si="19"/>
        <v>{"type": "Tramelisa?","name": "","tonnage": "5","owners": "","master": "","mariners_per_vessel": "","boys": "","fishermen_per_vessel": "","notes": ""}</v>
      </c>
    </row>
    <row r="1274" spans="1:15" x14ac:dyDescent="0.25">
      <c r="A1274">
        <v>1274</v>
      </c>
      <c r="B1274">
        <v>328</v>
      </c>
      <c r="C1274" t="str">
        <f>VLOOKUP(B1274,Places!A:E,5)</f>
        <v>Hythe</v>
      </c>
      <c r="D1274" t="s">
        <v>2198</v>
      </c>
      <c r="F1274" s="3" t="s">
        <v>404</v>
      </c>
      <c r="J1274" t="s">
        <v>2399</v>
      </c>
      <c r="M1274" t="s">
        <v>2399</v>
      </c>
      <c r="O1274" t="str">
        <f t="shared" si="19"/>
        <v>{"type": "Tramelisa?","name": "","tonnage": "5","owners": "","master": "","mariners_per_vessel": "","boys": "","fishermen_per_vessel": "","notes": ""}</v>
      </c>
    </row>
    <row r="1275" spans="1:15" x14ac:dyDescent="0.25">
      <c r="A1275">
        <v>1275</v>
      </c>
      <c r="B1275">
        <v>328</v>
      </c>
      <c r="C1275" t="str">
        <f>VLOOKUP(B1275,Places!A:E,5)</f>
        <v>Hythe</v>
      </c>
      <c r="D1275" t="s">
        <v>2198</v>
      </c>
      <c r="F1275" s="3" t="s">
        <v>404</v>
      </c>
      <c r="J1275" t="s">
        <v>2399</v>
      </c>
      <c r="M1275" t="s">
        <v>2399</v>
      </c>
      <c r="O1275" t="str">
        <f t="shared" si="19"/>
        <v>{"type": "Tramelisa?","name": "","tonnage": "5","owners": "","master": "","mariners_per_vessel": "","boys": "","fishermen_per_vessel": "","notes": ""}</v>
      </c>
    </row>
    <row r="1276" spans="1:15" x14ac:dyDescent="0.25">
      <c r="A1276">
        <v>1276</v>
      </c>
      <c r="B1276">
        <v>328</v>
      </c>
      <c r="C1276" t="str">
        <f>VLOOKUP(B1276,Places!A:E,5)</f>
        <v>Hythe</v>
      </c>
      <c r="D1276" t="s">
        <v>2198</v>
      </c>
      <c r="F1276" s="3" t="s">
        <v>404</v>
      </c>
      <c r="J1276" t="s">
        <v>2399</v>
      </c>
      <c r="M1276" t="s">
        <v>2399</v>
      </c>
      <c r="O1276" t="str">
        <f t="shared" si="19"/>
        <v>{"type": "Tramelisa?","name": "","tonnage": "5","owners": "","master": "","mariners_per_vessel": "","boys": "","fishermen_per_vessel": "","notes": ""}</v>
      </c>
    </row>
    <row r="1277" spans="1:15" x14ac:dyDescent="0.25">
      <c r="A1277">
        <v>1277</v>
      </c>
      <c r="B1277">
        <v>330</v>
      </c>
      <c r="C1277" t="str">
        <f>VLOOKUP(B1277,Places!A:E,5)</f>
        <v>Dover</v>
      </c>
      <c r="D1277" t="s">
        <v>2202</v>
      </c>
      <c r="F1277" s="3" t="s">
        <v>1324</v>
      </c>
      <c r="J1277" t="s">
        <v>2399</v>
      </c>
      <c r="M1277" t="s">
        <v>2399</v>
      </c>
      <c r="O1277" t="str">
        <f t="shared" si="19"/>
        <v>{"type": "ship or crayer","name": "","tonnage": "120","owners": "","master": "","mariners_per_vessel": "","boys": "","fishermen_per_vessel": "","notes": ""}</v>
      </c>
    </row>
    <row r="1278" spans="1:15" x14ac:dyDescent="0.25">
      <c r="A1278">
        <v>1278</v>
      </c>
      <c r="B1278">
        <v>330</v>
      </c>
      <c r="C1278" t="str">
        <f>VLOOKUP(B1278,Places!A:E,5)</f>
        <v>Dover</v>
      </c>
      <c r="D1278" t="s">
        <v>2202</v>
      </c>
      <c r="F1278" s="3" t="s">
        <v>2203</v>
      </c>
      <c r="J1278" t="s">
        <v>2399</v>
      </c>
      <c r="M1278" t="s">
        <v>2399</v>
      </c>
      <c r="O1278" t="str">
        <f t="shared" si="19"/>
        <v>{"type": "ship or crayer","name": "","tonnage": "101","owners": "","master": "","mariners_per_vessel": "","boys": "","fishermen_per_vessel": "","notes": ""}</v>
      </c>
    </row>
    <row r="1279" spans="1:15" x14ac:dyDescent="0.25">
      <c r="A1279">
        <v>1279</v>
      </c>
      <c r="B1279">
        <v>330</v>
      </c>
      <c r="C1279" t="str">
        <f>VLOOKUP(B1279,Places!A:E,5)</f>
        <v>Dover</v>
      </c>
      <c r="D1279" t="s">
        <v>2202</v>
      </c>
      <c r="F1279" s="3" t="s">
        <v>2204</v>
      </c>
      <c r="J1279" t="s">
        <v>2399</v>
      </c>
      <c r="M1279" t="s">
        <v>2399</v>
      </c>
      <c r="O1279" t="str">
        <f t="shared" si="19"/>
        <v>{"type": "ship or crayer","name": "","tonnage": "43","owners": "","master": "","mariners_per_vessel": "","boys": "","fishermen_per_vessel": "","notes": ""}</v>
      </c>
    </row>
    <row r="1280" spans="1:15" x14ac:dyDescent="0.25">
      <c r="A1280">
        <v>1280</v>
      </c>
      <c r="B1280">
        <v>330</v>
      </c>
      <c r="C1280" t="str">
        <f>VLOOKUP(B1280,Places!A:E,5)</f>
        <v>Dover</v>
      </c>
      <c r="D1280" t="s">
        <v>2202</v>
      </c>
      <c r="F1280" s="3" t="s">
        <v>2205</v>
      </c>
      <c r="J1280" t="s">
        <v>2399</v>
      </c>
      <c r="M1280" t="s">
        <v>2399</v>
      </c>
      <c r="O1280" t="str">
        <f t="shared" si="19"/>
        <v>{"type": "ship or crayer","name": "","tonnage": "41","owners": "","master": "","mariners_per_vessel": "","boys": "","fishermen_per_vessel": "","notes": ""}</v>
      </c>
    </row>
    <row r="1281" spans="1:15" x14ac:dyDescent="0.25">
      <c r="A1281">
        <v>1281</v>
      </c>
      <c r="B1281">
        <v>330</v>
      </c>
      <c r="C1281" t="str">
        <f>VLOOKUP(B1281,Places!A:E,5)</f>
        <v>Dover</v>
      </c>
      <c r="D1281" t="s">
        <v>2202</v>
      </c>
      <c r="F1281" s="3" t="s">
        <v>100</v>
      </c>
      <c r="J1281" t="s">
        <v>2399</v>
      </c>
      <c r="M1281" t="s">
        <v>2399</v>
      </c>
      <c r="O1281" t="str">
        <f t="shared" si="19"/>
        <v>{"type": "ship or crayer","name": "","tonnage": "40","owners": "","master": "","mariners_per_vessel": "","boys": "","fishermen_per_vessel": "","notes": ""}</v>
      </c>
    </row>
    <row r="1282" spans="1:15" x14ac:dyDescent="0.25">
      <c r="A1282">
        <v>1282</v>
      </c>
      <c r="B1282">
        <v>330</v>
      </c>
      <c r="C1282" t="str">
        <f>VLOOKUP(B1282,Places!A:E,5)</f>
        <v>Dover</v>
      </c>
      <c r="D1282" t="s">
        <v>2202</v>
      </c>
      <c r="F1282" s="3" t="s">
        <v>100</v>
      </c>
      <c r="J1282" t="s">
        <v>2399</v>
      </c>
      <c r="M1282" t="s">
        <v>2399</v>
      </c>
      <c r="O1282" t="str">
        <f t="shared" si="19"/>
        <v>{"type": "ship or crayer","name": "","tonnage": "40","owners": "","master": "","mariners_per_vessel": "","boys": "","fishermen_per_vessel": "","notes": ""}</v>
      </c>
    </row>
    <row r="1283" spans="1:15" x14ac:dyDescent="0.25">
      <c r="A1283">
        <v>1283</v>
      </c>
      <c r="B1283">
        <v>330</v>
      </c>
      <c r="C1283" t="str">
        <f>VLOOKUP(B1283,Places!A:E,5)</f>
        <v>Dover</v>
      </c>
      <c r="D1283" t="s">
        <v>2202</v>
      </c>
      <c r="F1283" s="3" t="s">
        <v>100</v>
      </c>
      <c r="J1283" t="s">
        <v>2399</v>
      </c>
      <c r="M1283" t="s">
        <v>2399</v>
      </c>
      <c r="O1283" t="str">
        <f t="shared" ref="O1283:O1346" si="20">_xlfn.CONCAT("{",_xlfn.CONCAT("""type"": """,D1283,""","),_xlfn.CONCAT("""name"": """,E1283,""","),_xlfn.CONCAT("""tonnage"": """,F1283,""","),_xlfn.CONCAT("""owners"": """,G1283,""","),_xlfn.CONCAT("""master"": """,H1283,""","),_xlfn.CONCAT("""mariners_per_vessel"": """,J1283,""","),_xlfn.CONCAT("""boys"": """,K1283,""","),_xlfn.CONCAT("""fishermen_per_vessel"": """,M1283,""","),_xlfn.CONCAT("""notes"": """,N1283,""""),"}")</f>
        <v>{"type": "ship or crayer","name": "","tonnage": "40","owners": "","master": "","mariners_per_vessel": "","boys": "","fishermen_per_vessel": "","notes": ""}</v>
      </c>
    </row>
    <row r="1284" spans="1:15" x14ac:dyDescent="0.25">
      <c r="A1284">
        <v>1284</v>
      </c>
      <c r="B1284">
        <v>330</v>
      </c>
      <c r="C1284" t="str">
        <f>VLOOKUP(B1284,Places!A:E,5)</f>
        <v>Dover</v>
      </c>
      <c r="D1284" t="s">
        <v>2202</v>
      </c>
      <c r="F1284" s="3" t="s">
        <v>100</v>
      </c>
      <c r="J1284" t="s">
        <v>2399</v>
      </c>
      <c r="M1284" t="s">
        <v>2399</v>
      </c>
      <c r="O1284" t="str">
        <f t="shared" si="20"/>
        <v>{"type": "ship or crayer","name": "","tonnage": "40","owners": "","master": "","mariners_per_vessel": "","boys": "","fishermen_per_vessel": "","notes": ""}</v>
      </c>
    </row>
    <row r="1285" spans="1:15" x14ac:dyDescent="0.25">
      <c r="A1285">
        <v>1285</v>
      </c>
      <c r="B1285">
        <v>330</v>
      </c>
      <c r="C1285" t="str">
        <f>VLOOKUP(B1285,Places!A:E,5)</f>
        <v>Dover</v>
      </c>
      <c r="D1285" t="s">
        <v>2202</v>
      </c>
      <c r="F1285" s="3" t="s">
        <v>2206</v>
      </c>
      <c r="J1285" t="s">
        <v>2399</v>
      </c>
      <c r="M1285" t="s">
        <v>2399</v>
      </c>
      <c r="O1285" t="str">
        <f t="shared" si="20"/>
        <v>{"type": "ship or crayer","name": "","tonnage": "33","owners": "","master": "","mariners_per_vessel": "","boys": "","fishermen_per_vessel": "","notes": ""}</v>
      </c>
    </row>
    <row r="1286" spans="1:15" x14ac:dyDescent="0.25">
      <c r="A1286">
        <v>1286</v>
      </c>
      <c r="B1286">
        <v>330</v>
      </c>
      <c r="C1286" t="str">
        <f>VLOOKUP(B1286,Places!A:E,5)</f>
        <v>Dover</v>
      </c>
      <c r="D1286" t="s">
        <v>2202</v>
      </c>
      <c r="F1286" s="3" t="s">
        <v>374</v>
      </c>
      <c r="J1286" t="s">
        <v>2399</v>
      </c>
      <c r="M1286" t="s">
        <v>2399</v>
      </c>
      <c r="O1286" t="str">
        <f t="shared" si="20"/>
        <v>{"type": "ship or crayer","name": "","tonnage": "25","owners": "","master": "","mariners_per_vessel": "","boys": "","fishermen_per_vessel": "","notes": ""}</v>
      </c>
    </row>
    <row r="1287" spans="1:15" x14ac:dyDescent="0.25">
      <c r="A1287">
        <v>1287</v>
      </c>
      <c r="B1287">
        <v>330</v>
      </c>
      <c r="C1287" t="str">
        <f>VLOOKUP(B1287,Places!A:E,5)</f>
        <v>Dover</v>
      </c>
      <c r="D1287" t="s">
        <v>2202</v>
      </c>
      <c r="F1287" s="3" t="s">
        <v>374</v>
      </c>
      <c r="J1287" t="s">
        <v>2399</v>
      </c>
      <c r="M1287" t="s">
        <v>2399</v>
      </c>
      <c r="O1287" t="str">
        <f t="shared" si="20"/>
        <v>{"type": "ship or crayer","name": "","tonnage": "25","owners": "","master": "","mariners_per_vessel": "","boys": "","fishermen_per_vessel": "","notes": ""}</v>
      </c>
    </row>
    <row r="1288" spans="1:15" x14ac:dyDescent="0.25">
      <c r="A1288">
        <v>1288</v>
      </c>
      <c r="B1288">
        <v>330</v>
      </c>
      <c r="C1288" t="str">
        <f>VLOOKUP(B1288,Places!A:E,5)</f>
        <v>Dover</v>
      </c>
      <c r="D1288" t="s">
        <v>2202</v>
      </c>
      <c r="F1288" s="3" t="s">
        <v>107</v>
      </c>
      <c r="J1288" t="s">
        <v>2399</v>
      </c>
      <c r="M1288" t="s">
        <v>2399</v>
      </c>
      <c r="O1288" t="str">
        <f t="shared" si="20"/>
        <v>{"type": "ship or crayer","name": "","tonnage": "20","owners": "","master": "","mariners_per_vessel": "","boys": "","fishermen_per_vessel": "","notes": ""}</v>
      </c>
    </row>
    <row r="1289" spans="1:15" x14ac:dyDescent="0.25">
      <c r="A1289">
        <v>1289</v>
      </c>
      <c r="B1289">
        <v>330</v>
      </c>
      <c r="C1289" t="str">
        <f>VLOOKUP(B1289,Places!A:E,5)</f>
        <v>Dover</v>
      </c>
      <c r="D1289" t="s">
        <v>2202</v>
      </c>
      <c r="F1289" s="3" t="s">
        <v>2207</v>
      </c>
      <c r="J1289" t="s">
        <v>2399</v>
      </c>
      <c r="M1289" t="s">
        <v>2399</v>
      </c>
      <c r="O1289" t="str">
        <f t="shared" si="20"/>
        <v>{"type": "ship or crayer","name": "","tonnage": "19","owners": "","master": "","mariners_per_vessel": "","boys": "","fishermen_per_vessel": "","notes": ""}</v>
      </c>
    </row>
    <row r="1290" spans="1:15" x14ac:dyDescent="0.25">
      <c r="A1290">
        <v>1290</v>
      </c>
      <c r="B1290">
        <v>330</v>
      </c>
      <c r="C1290" t="str">
        <f>VLOOKUP(B1290,Places!A:E,5)</f>
        <v>Dover</v>
      </c>
      <c r="D1290" t="s">
        <v>2202</v>
      </c>
      <c r="F1290" s="3" t="s">
        <v>136</v>
      </c>
      <c r="J1290" t="s">
        <v>2399</v>
      </c>
      <c r="M1290" t="s">
        <v>2399</v>
      </c>
      <c r="O1290" t="str">
        <f t="shared" si="20"/>
        <v>{"type": "ship or crayer","name": "","tonnage": "18","owners": "","master": "","mariners_per_vessel": "","boys": "","fishermen_per_vessel": "","notes": ""}</v>
      </c>
    </row>
    <row r="1291" spans="1:15" x14ac:dyDescent="0.25">
      <c r="A1291">
        <v>1291</v>
      </c>
      <c r="B1291">
        <v>330</v>
      </c>
      <c r="C1291" t="str">
        <f>VLOOKUP(B1291,Places!A:E,5)</f>
        <v>Dover</v>
      </c>
      <c r="D1291" t="s">
        <v>2202</v>
      </c>
      <c r="F1291" s="3" t="s">
        <v>532</v>
      </c>
      <c r="J1291" t="s">
        <v>2399</v>
      </c>
      <c r="M1291" t="s">
        <v>2399</v>
      </c>
      <c r="O1291" t="str">
        <f t="shared" si="20"/>
        <v>{"type": "ship or crayer","name": "","tonnage": "17","owners": "","master": "","mariners_per_vessel": "","boys": "","fishermen_per_vessel": "","notes": ""}</v>
      </c>
    </row>
    <row r="1292" spans="1:15" x14ac:dyDescent="0.25">
      <c r="A1292">
        <v>1292</v>
      </c>
      <c r="B1292">
        <v>330</v>
      </c>
      <c r="C1292" t="str">
        <f>VLOOKUP(B1292,Places!A:E,5)</f>
        <v>Dover</v>
      </c>
      <c r="D1292" t="s">
        <v>2202</v>
      </c>
      <c r="F1292" s="3" t="s">
        <v>532</v>
      </c>
      <c r="J1292" t="s">
        <v>2399</v>
      </c>
      <c r="M1292" t="s">
        <v>2399</v>
      </c>
      <c r="O1292" t="str">
        <f t="shared" si="20"/>
        <v>{"type": "ship or crayer","name": "","tonnage": "17","owners": "","master": "","mariners_per_vessel": "","boys": "","fishermen_per_vessel": "","notes": ""}</v>
      </c>
    </row>
    <row r="1293" spans="1:15" x14ac:dyDescent="0.25">
      <c r="A1293">
        <v>1293</v>
      </c>
      <c r="B1293">
        <v>330</v>
      </c>
      <c r="C1293" t="str">
        <f>VLOOKUP(B1293,Places!A:E,5)</f>
        <v>Dover</v>
      </c>
      <c r="D1293" t="s">
        <v>2202</v>
      </c>
      <c r="F1293" s="3" t="s">
        <v>379</v>
      </c>
      <c r="J1293" t="s">
        <v>2399</v>
      </c>
      <c r="M1293" t="s">
        <v>2399</v>
      </c>
      <c r="O1293" t="str">
        <f t="shared" si="20"/>
        <v>{"type": "ship or crayer","name": "","tonnage": "16","owners": "","master": "","mariners_per_vessel": "","boys": "","fishermen_per_vessel": "","notes": ""}</v>
      </c>
    </row>
    <row r="1294" spans="1:15" x14ac:dyDescent="0.25">
      <c r="A1294">
        <v>1294</v>
      </c>
      <c r="B1294">
        <v>330</v>
      </c>
      <c r="C1294" t="str">
        <f>VLOOKUP(B1294,Places!A:E,5)</f>
        <v>Dover</v>
      </c>
      <c r="D1294" t="s">
        <v>2202</v>
      </c>
      <c r="F1294" s="3" t="s">
        <v>576</v>
      </c>
      <c r="J1294" t="s">
        <v>2399</v>
      </c>
      <c r="M1294" t="s">
        <v>2399</v>
      </c>
      <c r="O1294" t="str">
        <f t="shared" si="20"/>
        <v>{"type": "ship or crayer","name": "","tonnage": "15","owners": "","master": "","mariners_per_vessel": "","boys": "","fishermen_per_vessel": "","notes": ""}</v>
      </c>
    </row>
    <row r="1295" spans="1:15" x14ac:dyDescent="0.25">
      <c r="A1295">
        <v>1295</v>
      </c>
      <c r="B1295">
        <v>330</v>
      </c>
      <c r="C1295" t="str">
        <f>VLOOKUP(B1295,Places!A:E,5)</f>
        <v>Dover</v>
      </c>
      <c r="D1295" t="s">
        <v>2202</v>
      </c>
      <c r="F1295" s="3" t="s">
        <v>346</v>
      </c>
      <c r="J1295" t="s">
        <v>2399</v>
      </c>
      <c r="M1295" t="s">
        <v>2399</v>
      </c>
      <c r="O1295" t="str">
        <f t="shared" si="20"/>
        <v>{"type": "ship or crayer","name": "","tonnage": "10","owners": "","master": "","mariners_per_vessel": "","boys": "","fishermen_per_vessel": "","notes": ""}</v>
      </c>
    </row>
    <row r="1296" spans="1:15" x14ac:dyDescent="0.25">
      <c r="A1296">
        <v>1296</v>
      </c>
      <c r="B1296">
        <v>330</v>
      </c>
      <c r="C1296" t="str">
        <f>VLOOKUP(B1296,Places!A:E,5)</f>
        <v>Dover</v>
      </c>
      <c r="D1296" t="s">
        <v>2202</v>
      </c>
      <c r="F1296" s="3" t="s">
        <v>163</v>
      </c>
      <c r="J1296" t="s">
        <v>2399</v>
      </c>
      <c r="M1296" t="s">
        <v>2399</v>
      </c>
      <c r="O1296" t="str">
        <f t="shared" si="20"/>
        <v>{"type": "ship or crayer","name": "","tonnage": "4","owners": "","master": "","mariners_per_vessel": "","boys": "","fishermen_per_vessel": "","notes": ""}</v>
      </c>
    </row>
    <row r="1297" spans="1:15" x14ac:dyDescent="0.25">
      <c r="A1297">
        <v>1297</v>
      </c>
      <c r="B1297">
        <v>335</v>
      </c>
      <c r="C1297" t="str">
        <f>VLOOKUP(B1297,Places!A:E,5)</f>
        <v>Sandwich</v>
      </c>
      <c r="D1297" t="s">
        <v>2214</v>
      </c>
      <c r="F1297" s="3" t="s">
        <v>100</v>
      </c>
      <c r="J1297" t="s">
        <v>2399</v>
      </c>
      <c r="M1297" t="s">
        <v>2399</v>
      </c>
      <c r="O1297" t="str">
        <f t="shared" si="20"/>
        <v>{"type": "hoy, ship, or crayer","name": "","tonnage": "40","owners": "","master": "","mariners_per_vessel": "","boys": "","fishermen_per_vessel": "","notes": ""}</v>
      </c>
    </row>
    <row r="1298" spans="1:15" x14ac:dyDescent="0.25">
      <c r="A1298">
        <v>1298</v>
      </c>
      <c r="B1298">
        <v>335</v>
      </c>
      <c r="C1298" t="str">
        <f>VLOOKUP(B1298,Places!A:E,5)</f>
        <v>Sandwich</v>
      </c>
      <c r="D1298" t="s">
        <v>2214</v>
      </c>
      <c r="F1298" s="3" t="s">
        <v>485</v>
      </c>
      <c r="J1298" t="s">
        <v>2399</v>
      </c>
      <c r="M1298" t="s">
        <v>2399</v>
      </c>
      <c r="O1298" t="str">
        <f t="shared" si="20"/>
        <v>{"type": "hoy, ship, or crayer","name": "","tonnage": "36","owners": "","master": "","mariners_per_vessel": "","boys": "","fishermen_per_vessel": "","notes": ""}</v>
      </c>
    </row>
    <row r="1299" spans="1:15" x14ac:dyDescent="0.25">
      <c r="A1299">
        <v>1299</v>
      </c>
      <c r="B1299">
        <v>335</v>
      </c>
      <c r="C1299" t="str">
        <f>VLOOKUP(B1299,Places!A:E,5)</f>
        <v>Sandwich</v>
      </c>
      <c r="D1299" t="s">
        <v>2214</v>
      </c>
      <c r="F1299" s="3" t="s">
        <v>423</v>
      </c>
      <c r="J1299" t="s">
        <v>2399</v>
      </c>
      <c r="M1299" t="s">
        <v>2399</v>
      </c>
      <c r="O1299" t="str">
        <f t="shared" si="20"/>
        <v>{"type": "hoy, ship, or crayer","name": "","tonnage": "24","owners": "","master": "","mariners_per_vessel": "","boys": "","fishermen_per_vessel": "","notes": ""}</v>
      </c>
    </row>
    <row r="1300" spans="1:15" x14ac:dyDescent="0.25">
      <c r="A1300">
        <v>1300</v>
      </c>
      <c r="B1300">
        <v>335</v>
      </c>
      <c r="C1300" t="str">
        <f>VLOOKUP(B1300,Places!A:E,5)</f>
        <v>Sandwich</v>
      </c>
      <c r="D1300" t="s">
        <v>2214</v>
      </c>
      <c r="F1300" s="3" t="s">
        <v>426</v>
      </c>
      <c r="J1300" t="s">
        <v>2399</v>
      </c>
      <c r="M1300" t="s">
        <v>2399</v>
      </c>
      <c r="O1300" t="str">
        <f t="shared" si="20"/>
        <v>{"type": "hoy, ship, or crayer","name": "","tonnage": "22","owners": "","master": "","mariners_per_vessel": "","boys": "","fishermen_per_vessel": "","notes": ""}</v>
      </c>
    </row>
    <row r="1301" spans="1:15" x14ac:dyDescent="0.25">
      <c r="A1301">
        <v>1301</v>
      </c>
      <c r="B1301">
        <v>335</v>
      </c>
      <c r="C1301" t="str">
        <f>VLOOKUP(B1301,Places!A:E,5)</f>
        <v>Sandwich</v>
      </c>
      <c r="D1301" t="s">
        <v>2214</v>
      </c>
      <c r="F1301" s="3" t="s">
        <v>107</v>
      </c>
      <c r="J1301" t="s">
        <v>2399</v>
      </c>
      <c r="M1301" t="s">
        <v>2399</v>
      </c>
      <c r="O1301" t="str">
        <f t="shared" si="20"/>
        <v>{"type": "hoy, ship, or crayer","name": "","tonnage": "20","owners": "","master": "","mariners_per_vessel": "","boys": "","fishermen_per_vessel": "","notes": ""}</v>
      </c>
    </row>
    <row r="1302" spans="1:15" x14ac:dyDescent="0.25">
      <c r="A1302">
        <v>1302</v>
      </c>
      <c r="B1302">
        <v>335</v>
      </c>
      <c r="C1302" t="str">
        <f>VLOOKUP(B1302,Places!A:E,5)</f>
        <v>Sandwich</v>
      </c>
      <c r="D1302" t="s">
        <v>2214</v>
      </c>
      <c r="F1302" s="3" t="s">
        <v>107</v>
      </c>
      <c r="J1302" t="s">
        <v>2399</v>
      </c>
      <c r="M1302" t="s">
        <v>2399</v>
      </c>
      <c r="O1302" t="str">
        <f t="shared" si="20"/>
        <v>{"type": "hoy, ship, or crayer","name": "","tonnage": "20","owners": "","master": "","mariners_per_vessel": "","boys": "","fishermen_per_vessel": "","notes": ""}</v>
      </c>
    </row>
    <row r="1303" spans="1:15" x14ac:dyDescent="0.25">
      <c r="A1303">
        <v>1303</v>
      </c>
      <c r="B1303">
        <v>335</v>
      </c>
      <c r="C1303" t="str">
        <f>VLOOKUP(B1303,Places!A:E,5)</f>
        <v>Sandwich</v>
      </c>
      <c r="D1303" t="s">
        <v>2214</v>
      </c>
      <c r="F1303" s="3" t="s">
        <v>107</v>
      </c>
      <c r="J1303" t="s">
        <v>2399</v>
      </c>
      <c r="M1303" t="s">
        <v>2399</v>
      </c>
      <c r="O1303" t="str">
        <f t="shared" si="20"/>
        <v>{"type": "hoy, ship, or crayer","name": "","tonnage": "20","owners": "","master": "","mariners_per_vessel": "","boys": "","fishermen_per_vessel": "","notes": ""}</v>
      </c>
    </row>
    <row r="1304" spans="1:15" x14ac:dyDescent="0.25">
      <c r="A1304">
        <v>1304</v>
      </c>
      <c r="B1304">
        <v>335</v>
      </c>
      <c r="C1304" t="str">
        <f>VLOOKUP(B1304,Places!A:E,5)</f>
        <v>Sandwich</v>
      </c>
      <c r="D1304" t="s">
        <v>2214</v>
      </c>
      <c r="F1304" s="3" t="s">
        <v>136</v>
      </c>
      <c r="J1304" t="s">
        <v>2399</v>
      </c>
      <c r="M1304" t="s">
        <v>2399</v>
      </c>
      <c r="O1304" t="str">
        <f t="shared" si="20"/>
        <v>{"type": "hoy, ship, or crayer","name": "","tonnage": "18","owners": "","master": "","mariners_per_vessel": "","boys": "","fishermen_per_vessel": "","notes": ""}</v>
      </c>
    </row>
    <row r="1305" spans="1:15" x14ac:dyDescent="0.25">
      <c r="A1305">
        <v>1305</v>
      </c>
      <c r="B1305">
        <v>335</v>
      </c>
      <c r="C1305" t="str">
        <f>VLOOKUP(B1305,Places!A:E,5)</f>
        <v>Sandwich</v>
      </c>
      <c r="D1305" t="s">
        <v>2214</v>
      </c>
      <c r="F1305" s="3" t="s">
        <v>379</v>
      </c>
      <c r="J1305" t="s">
        <v>2399</v>
      </c>
      <c r="M1305" t="s">
        <v>2399</v>
      </c>
      <c r="O1305" t="str">
        <f t="shared" si="20"/>
        <v>{"type": "hoy, ship, or crayer","name": "","tonnage": "16","owners": "","master": "","mariners_per_vessel": "","boys": "","fishermen_per_vessel": "","notes": ""}</v>
      </c>
    </row>
    <row r="1306" spans="1:15" x14ac:dyDescent="0.25">
      <c r="A1306">
        <v>1306</v>
      </c>
      <c r="B1306">
        <v>335</v>
      </c>
      <c r="C1306" t="str">
        <f>VLOOKUP(B1306,Places!A:E,5)</f>
        <v>Sandwich</v>
      </c>
      <c r="D1306" t="s">
        <v>2214</v>
      </c>
      <c r="F1306" s="3" t="s">
        <v>379</v>
      </c>
      <c r="J1306" t="s">
        <v>2399</v>
      </c>
      <c r="M1306" t="s">
        <v>2399</v>
      </c>
      <c r="O1306" t="str">
        <f t="shared" si="20"/>
        <v>{"type": "hoy, ship, or crayer","name": "","tonnage": "16","owners": "","master": "","mariners_per_vessel": "","boys": "","fishermen_per_vessel": "","notes": ""}</v>
      </c>
    </row>
    <row r="1307" spans="1:15" x14ac:dyDescent="0.25">
      <c r="A1307">
        <v>1307</v>
      </c>
      <c r="B1307">
        <v>335</v>
      </c>
      <c r="C1307" t="str">
        <f>VLOOKUP(B1307,Places!A:E,5)</f>
        <v>Sandwich</v>
      </c>
      <c r="D1307" t="s">
        <v>2214</v>
      </c>
      <c r="F1307" s="3" t="s">
        <v>379</v>
      </c>
      <c r="J1307" t="s">
        <v>2399</v>
      </c>
      <c r="M1307" t="s">
        <v>2399</v>
      </c>
      <c r="O1307" t="str">
        <f t="shared" si="20"/>
        <v>{"type": "hoy, ship, or crayer","name": "","tonnage": "16","owners": "","master": "","mariners_per_vessel": "","boys": "","fishermen_per_vessel": "","notes": ""}</v>
      </c>
    </row>
    <row r="1308" spans="1:15" x14ac:dyDescent="0.25">
      <c r="A1308">
        <v>1308</v>
      </c>
      <c r="B1308">
        <v>335</v>
      </c>
      <c r="C1308" t="str">
        <f>VLOOKUP(B1308,Places!A:E,5)</f>
        <v>Sandwich</v>
      </c>
      <c r="D1308" t="s">
        <v>2214</v>
      </c>
      <c r="F1308" s="3" t="s">
        <v>117</v>
      </c>
      <c r="J1308" t="s">
        <v>2399</v>
      </c>
      <c r="M1308" t="s">
        <v>2399</v>
      </c>
      <c r="O1308" t="str">
        <f t="shared" si="20"/>
        <v>{"type": "hoy, ship, or crayer","name": "","tonnage": "14","owners": "","master": "","mariners_per_vessel": "","boys": "","fishermen_per_vessel": "","notes": ""}</v>
      </c>
    </row>
    <row r="1309" spans="1:15" x14ac:dyDescent="0.25">
      <c r="A1309">
        <v>1309</v>
      </c>
      <c r="B1309">
        <v>335</v>
      </c>
      <c r="C1309" t="str">
        <f>VLOOKUP(B1309,Places!A:E,5)</f>
        <v>Sandwich</v>
      </c>
      <c r="D1309" t="s">
        <v>2214</v>
      </c>
      <c r="F1309" s="3" t="s">
        <v>346</v>
      </c>
      <c r="J1309" t="s">
        <v>2399</v>
      </c>
      <c r="M1309" t="s">
        <v>2399</v>
      </c>
      <c r="O1309" t="str">
        <f t="shared" si="20"/>
        <v>{"type": "hoy, ship, or crayer","name": "","tonnage": "10","owners": "","master": "","mariners_per_vessel": "","boys": "","fishermen_per_vessel": "","notes": ""}</v>
      </c>
    </row>
    <row r="1310" spans="1:15" x14ac:dyDescent="0.25">
      <c r="A1310">
        <v>1310</v>
      </c>
      <c r="B1310">
        <v>335</v>
      </c>
      <c r="C1310" t="str">
        <f>VLOOKUP(B1310,Places!A:E,5)</f>
        <v>Sandwich</v>
      </c>
      <c r="D1310" t="s">
        <v>2214</v>
      </c>
      <c r="F1310" s="3" t="s">
        <v>346</v>
      </c>
      <c r="J1310" t="s">
        <v>2399</v>
      </c>
      <c r="M1310" t="s">
        <v>2399</v>
      </c>
      <c r="O1310" t="str">
        <f t="shared" si="20"/>
        <v>{"type": "hoy, ship, or crayer","name": "","tonnage": "10","owners": "","master": "","mariners_per_vessel": "","boys": "","fishermen_per_vessel": "","notes": ""}</v>
      </c>
    </row>
    <row r="1311" spans="1:15" x14ac:dyDescent="0.25">
      <c r="A1311">
        <v>1311</v>
      </c>
      <c r="B1311">
        <v>335</v>
      </c>
      <c r="C1311" t="str">
        <f>VLOOKUP(B1311,Places!A:E,5)</f>
        <v>Sandwich</v>
      </c>
      <c r="D1311" t="s">
        <v>2214</v>
      </c>
      <c r="F1311" s="3" t="s">
        <v>346</v>
      </c>
      <c r="J1311" t="s">
        <v>2399</v>
      </c>
      <c r="M1311" t="s">
        <v>2399</v>
      </c>
      <c r="O1311" t="str">
        <f t="shared" si="20"/>
        <v>{"type": "hoy, ship, or crayer","name": "","tonnage": "10","owners": "","master": "","mariners_per_vessel": "","boys": "","fishermen_per_vessel": "","notes": ""}</v>
      </c>
    </row>
    <row r="1312" spans="1:15" x14ac:dyDescent="0.25">
      <c r="A1312">
        <v>1312</v>
      </c>
      <c r="B1312">
        <v>335</v>
      </c>
      <c r="C1312" t="str">
        <f>VLOOKUP(B1312,Places!A:E,5)</f>
        <v>Sandwich</v>
      </c>
      <c r="D1312" t="s">
        <v>2214</v>
      </c>
      <c r="F1312" s="3" t="s">
        <v>346</v>
      </c>
      <c r="J1312" t="s">
        <v>2399</v>
      </c>
      <c r="M1312" t="s">
        <v>2399</v>
      </c>
      <c r="O1312" t="str">
        <f t="shared" si="20"/>
        <v>{"type": "hoy, ship, or crayer","name": "","tonnage": "10","owners": "","master": "","mariners_per_vessel": "","boys": "","fishermen_per_vessel": "","notes": ""}</v>
      </c>
    </row>
    <row r="1313" spans="1:15" x14ac:dyDescent="0.25">
      <c r="A1313">
        <v>1313</v>
      </c>
      <c r="B1313">
        <v>335</v>
      </c>
      <c r="C1313" t="str">
        <f>VLOOKUP(B1313,Places!A:E,5)</f>
        <v>Sandwich</v>
      </c>
      <c r="D1313" t="s">
        <v>2214</v>
      </c>
      <c r="F1313" s="3" t="s">
        <v>160</v>
      </c>
      <c r="J1313" t="s">
        <v>2399</v>
      </c>
      <c r="M1313" t="s">
        <v>2399</v>
      </c>
      <c r="O1313" t="str">
        <f t="shared" si="20"/>
        <v>{"type": "hoy, ship, or crayer","name": "","tonnage": "6","owners": "","master": "","mariners_per_vessel": "","boys": "","fishermen_per_vessel": "","notes": ""}</v>
      </c>
    </row>
    <row r="1314" spans="1:15" x14ac:dyDescent="0.25">
      <c r="A1314">
        <v>1314</v>
      </c>
      <c r="B1314">
        <v>336</v>
      </c>
      <c r="C1314" t="str">
        <f>VLOOKUP(B1314,Places!A:E,5)</f>
        <v>Ramsgate</v>
      </c>
      <c r="F1314" s="3" t="s">
        <v>379</v>
      </c>
      <c r="J1314" t="s">
        <v>2399</v>
      </c>
      <c r="M1314" t="s">
        <v>2399</v>
      </c>
      <c r="O1314" t="str">
        <f t="shared" si="20"/>
        <v>{"type": "","name": "","tonnage": "16","owners": "","master": "","mariners_per_vessel": "","boys": "","fishermen_per_vessel": "","notes": ""}</v>
      </c>
    </row>
    <row r="1315" spans="1:15" x14ac:dyDescent="0.25">
      <c r="A1315">
        <v>1315</v>
      </c>
      <c r="B1315">
        <v>336</v>
      </c>
      <c r="C1315" t="str">
        <f>VLOOKUP(B1315,Places!A:E,5)</f>
        <v>Ramsgate</v>
      </c>
      <c r="F1315" s="3" t="s">
        <v>379</v>
      </c>
      <c r="J1315" t="s">
        <v>2399</v>
      </c>
      <c r="M1315" t="s">
        <v>2399</v>
      </c>
      <c r="O1315" t="str">
        <f t="shared" si="20"/>
        <v>{"type": "","name": "","tonnage": "16","owners": "","master": "","mariners_per_vessel": "","boys": "","fishermen_per_vessel": "","notes": ""}</v>
      </c>
    </row>
    <row r="1316" spans="1:15" x14ac:dyDescent="0.25">
      <c r="A1316">
        <v>1316</v>
      </c>
      <c r="B1316">
        <v>336</v>
      </c>
      <c r="C1316" t="str">
        <f>VLOOKUP(B1316,Places!A:E,5)</f>
        <v>Ramsgate</v>
      </c>
      <c r="F1316" s="3" t="s">
        <v>128</v>
      </c>
      <c r="J1316" t="s">
        <v>2399</v>
      </c>
      <c r="M1316" t="s">
        <v>2399</v>
      </c>
      <c r="O1316" t="str">
        <f t="shared" si="20"/>
        <v>{"type": "","name": "","tonnage": "12","owners": "","master": "","mariners_per_vessel": "","boys": "","fishermen_per_vessel": "","notes": ""}</v>
      </c>
    </row>
    <row r="1317" spans="1:15" x14ac:dyDescent="0.25">
      <c r="A1317">
        <v>1317</v>
      </c>
      <c r="B1317">
        <v>336</v>
      </c>
      <c r="C1317" t="str">
        <f>VLOOKUP(B1317,Places!A:E,5)</f>
        <v>Ramsgate</v>
      </c>
      <c r="F1317" s="3" t="s">
        <v>128</v>
      </c>
      <c r="J1317" t="s">
        <v>2399</v>
      </c>
      <c r="M1317" t="s">
        <v>2399</v>
      </c>
      <c r="O1317" t="str">
        <f t="shared" si="20"/>
        <v>{"type": "","name": "","tonnage": "12","owners": "","master": "","mariners_per_vessel": "","boys": "","fishermen_per_vessel": "","notes": ""}</v>
      </c>
    </row>
    <row r="1318" spans="1:15" x14ac:dyDescent="0.25">
      <c r="A1318">
        <v>1318</v>
      </c>
      <c r="B1318">
        <v>336</v>
      </c>
      <c r="C1318" t="str">
        <f>VLOOKUP(B1318,Places!A:E,5)</f>
        <v>Ramsgate</v>
      </c>
      <c r="F1318" s="3" t="s">
        <v>128</v>
      </c>
      <c r="J1318" t="s">
        <v>2399</v>
      </c>
      <c r="M1318" t="s">
        <v>2399</v>
      </c>
      <c r="O1318" t="str">
        <f t="shared" si="20"/>
        <v>{"type": "","name": "","tonnage": "12","owners": "","master": "","mariners_per_vessel": "","boys": "","fishermen_per_vessel": "","notes": ""}</v>
      </c>
    </row>
    <row r="1319" spans="1:15" x14ac:dyDescent="0.25">
      <c r="A1319">
        <v>1319</v>
      </c>
      <c r="B1319">
        <v>336</v>
      </c>
      <c r="C1319" t="str">
        <f>VLOOKUP(B1319,Places!A:E,5)</f>
        <v>Ramsgate</v>
      </c>
      <c r="F1319" s="3" t="s">
        <v>346</v>
      </c>
      <c r="J1319" t="s">
        <v>2399</v>
      </c>
      <c r="M1319" t="s">
        <v>2399</v>
      </c>
      <c r="O1319" t="str">
        <f t="shared" si="20"/>
        <v>{"type": "","name": "","tonnage": "10","owners": "","master": "","mariners_per_vessel": "","boys": "","fishermen_per_vessel": "","notes": ""}</v>
      </c>
    </row>
    <row r="1320" spans="1:15" x14ac:dyDescent="0.25">
      <c r="A1320">
        <v>1320</v>
      </c>
      <c r="B1320">
        <v>336</v>
      </c>
      <c r="C1320" t="str">
        <f>VLOOKUP(B1320,Places!A:E,5)</f>
        <v>Ramsgate</v>
      </c>
      <c r="F1320" s="3" t="s">
        <v>149</v>
      </c>
      <c r="J1320" t="s">
        <v>2399</v>
      </c>
      <c r="M1320" t="s">
        <v>2399</v>
      </c>
      <c r="O1320" t="str">
        <f t="shared" si="20"/>
        <v>{"type": "","name": "","tonnage": "8","owners": "","master": "","mariners_per_vessel": "","boys": "","fishermen_per_vessel": "","notes": ""}</v>
      </c>
    </row>
    <row r="1321" spans="1:15" x14ac:dyDescent="0.25">
      <c r="A1321">
        <v>1321</v>
      </c>
      <c r="B1321">
        <v>336</v>
      </c>
      <c r="C1321" t="str">
        <f>VLOOKUP(B1321,Places!A:E,5)</f>
        <v>Ramsgate</v>
      </c>
      <c r="F1321" s="3" t="s">
        <v>149</v>
      </c>
      <c r="J1321" t="s">
        <v>2399</v>
      </c>
      <c r="M1321" t="s">
        <v>2399</v>
      </c>
      <c r="O1321" t="str">
        <f t="shared" si="20"/>
        <v>{"type": "","name": "","tonnage": "8","owners": "","master": "","mariners_per_vessel": "","boys": "","fishermen_per_vessel": "","notes": ""}</v>
      </c>
    </row>
    <row r="1322" spans="1:15" x14ac:dyDescent="0.25">
      <c r="A1322">
        <v>1322</v>
      </c>
      <c r="B1322">
        <v>336</v>
      </c>
      <c r="C1322" t="str">
        <f>VLOOKUP(B1322,Places!A:E,5)</f>
        <v>Ramsgate</v>
      </c>
      <c r="F1322" s="3" t="s">
        <v>404</v>
      </c>
      <c r="J1322" t="s">
        <v>2399</v>
      </c>
      <c r="M1322" t="s">
        <v>2399</v>
      </c>
      <c r="O1322" t="str">
        <f t="shared" si="20"/>
        <v>{"type": "","name": "","tonnage": "5","owners": "","master": "","mariners_per_vessel": "","boys": "","fishermen_per_vessel": "","notes": ""}</v>
      </c>
    </row>
    <row r="1323" spans="1:15" x14ac:dyDescent="0.25">
      <c r="A1323">
        <v>1323</v>
      </c>
      <c r="B1323">
        <v>336</v>
      </c>
      <c r="C1323" t="str">
        <f>VLOOKUP(B1323,Places!A:E,5)</f>
        <v>Ramsgate</v>
      </c>
      <c r="F1323" s="3" t="s">
        <v>404</v>
      </c>
      <c r="J1323" t="s">
        <v>2399</v>
      </c>
      <c r="M1323" t="s">
        <v>2399</v>
      </c>
      <c r="O1323" t="str">
        <f t="shared" si="20"/>
        <v>{"type": "","name": "","tonnage": "5","owners": "","master": "","mariners_per_vessel": "","boys": "","fishermen_per_vessel": "","notes": ""}</v>
      </c>
    </row>
    <row r="1324" spans="1:15" x14ac:dyDescent="0.25">
      <c r="A1324">
        <v>1324</v>
      </c>
      <c r="B1324">
        <v>336</v>
      </c>
      <c r="C1324" t="str">
        <f>VLOOKUP(B1324,Places!A:E,5)</f>
        <v>Ramsgate</v>
      </c>
      <c r="F1324" s="3" t="s">
        <v>404</v>
      </c>
      <c r="J1324" t="s">
        <v>2399</v>
      </c>
      <c r="M1324" t="s">
        <v>2399</v>
      </c>
      <c r="O1324" t="str">
        <f t="shared" si="20"/>
        <v>{"type": "","name": "","tonnage": "5","owners": "","master": "","mariners_per_vessel": "","boys": "","fishermen_per_vessel": "","notes": ""}</v>
      </c>
    </row>
    <row r="1325" spans="1:15" x14ac:dyDescent="0.25">
      <c r="A1325">
        <v>1325</v>
      </c>
      <c r="B1325">
        <v>336</v>
      </c>
      <c r="C1325" t="str">
        <f>VLOOKUP(B1325,Places!A:E,5)</f>
        <v>Ramsgate</v>
      </c>
      <c r="F1325" s="3" t="s">
        <v>403</v>
      </c>
      <c r="J1325" t="s">
        <v>2399</v>
      </c>
      <c r="M1325" t="s">
        <v>2399</v>
      </c>
      <c r="O1325" t="str">
        <f t="shared" si="20"/>
        <v>{"type": "","name": "","tonnage": "3","owners": "","master": "","mariners_per_vessel": "","boys": "","fishermen_per_vessel": "","notes": ""}</v>
      </c>
    </row>
    <row r="1326" spans="1:15" x14ac:dyDescent="0.25">
      <c r="A1326">
        <v>1326</v>
      </c>
      <c r="B1326">
        <v>336</v>
      </c>
      <c r="C1326" t="str">
        <f>VLOOKUP(B1326,Places!A:E,5)</f>
        <v>Ramsgate</v>
      </c>
      <c r="F1326" s="3" t="s">
        <v>403</v>
      </c>
      <c r="J1326" t="s">
        <v>2399</v>
      </c>
      <c r="M1326" t="s">
        <v>2399</v>
      </c>
      <c r="O1326" t="str">
        <f t="shared" si="20"/>
        <v>{"type": "","name": "","tonnage": "3","owners": "","master": "","mariners_per_vessel": "","boys": "","fishermen_per_vessel": "","notes": ""}</v>
      </c>
    </row>
    <row r="1327" spans="1:15" x14ac:dyDescent="0.25">
      <c r="A1327">
        <v>1327</v>
      </c>
      <c r="B1327">
        <v>336</v>
      </c>
      <c r="C1327" t="str">
        <f>VLOOKUP(B1327,Places!A:E,5)</f>
        <v>Ramsgate</v>
      </c>
      <c r="F1327" s="3" t="s">
        <v>403</v>
      </c>
      <c r="J1327" t="s">
        <v>2399</v>
      </c>
      <c r="M1327" t="s">
        <v>2399</v>
      </c>
      <c r="O1327" t="str">
        <f t="shared" si="20"/>
        <v>{"type": "","name": "","tonnage": "3","owners": "","master": "","mariners_per_vessel": "","boys": "","fishermen_per_vessel": "","notes": ""}</v>
      </c>
    </row>
    <row r="1328" spans="1:15" x14ac:dyDescent="0.25">
      <c r="A1328">
        <v>1328</v>
      </c>
      <c r="B1328">
        <v>332</v>
      </c>
      <c r="C1328" t="str">
        <f>VLOOKUP(B1328,Places!A:E,5)</f>
        <v>Broadstairs</v>
      </c>
      <c r="F1328" s="3" t="s">
        <v>128</v>
      </c>
      <c r="J1328" t="s">
        <v>2399</v>
      </c>
      <c r="M1328" t="s">
        <v>2399</v>
      </c>
      <c r="O1328" t="str">
        <f t="shared" si="20"/>
        <v>{"type": "","name": "","tonnage": "12","owners": "","master": "","mariners_per_vessel": "","boys": "","fishermen_per_vessel": "","notes": ""}</v>
      </c>
    </row>
    <row r="1329" spans="1:15" x14ac:dyDescent="0.25">
      <c r="A1329">
        <v>1329</v>
      </c>
      <c r="B1329">
        <v>332</v>
      </c>
      <c r="C1329" t="str">
        <f>VLOOKUP(B1329,Places!A:E,5)</f>
        <v>Broadstairs</v>
      </c>
      <c r="F1329" s="3" t="s">
        <v>128</v>
      </c>
      <c r="J1329" t="s">
        <v>2399</v>
      </c>
      <c r="M1329" t="s">
        <v>2399</v>
      </c>
      <c r="O1329" t="str">
        <f t="shared" si="20"/>
        <v>{"type": "","name": "","tonnage": "12","owners": "","master": "","mariners_per_vessel": "","boys": "","fishermen_per_vessel": "","notes": ""}</v>
      </c>
    </row>
    <row r="1330" spans="1:15" x14ac:dyDescent="0.25">
      <c r="A1330">
        <v>1330</v>
      </c>
      <c r="B1330">
        <v>332</v>
      </c>
      <c r="C1330" t="str">
        <f>VLOOKUP(B1330,Places!A:E,5)</f>
        <v>Broadstairs</v>
      </c>
      <c r="F1330" s="3" t="s">
        <v>346</v>
      </c>
      <c r="J1330" t="s">
        <v>2399</v>
      </c>
      <c r="M1330" t="s">
        <v>2399</v>
      </c>
      <c r="O1330" t="str">
        <f t="shared" si="20"/>
        <v>{"type": "","name": "","tonnage": "10","owners": "","master": "","mariners_per_vessel": "","boys": "","fishermen_per_vessel": "","notes": ""}</v>
      </c>
    </row>
    <row r="1331" spans="1:15" x14ac:dyDescent="0.25">
      <c r="A1331">
        <v>1331</v>
      </c>
      <c r="B1331">
        <v>332</v>
      </c>
      <c r="C1331" t="str">
        <f>VLOOKUP(B1331,Places!A:E,5)</f>
        <v>Broadstairs</v>
      </c>
      <c r="F1331" s="3" t="s">
        <v>149</v>
      </c>
      <c r="J1331" t="s">
        <v>2399</v>
      </c>
      <c r="M1331" t="s">
        <v>2399</v>
      </c>
      <c r="O1331" t="str">
        <f t="shared" si="20"/>
        <v>{"type": "","name": "","tonnage": "8","owners": "","master": "","mariners_per_vessel": "","boys": "","fishermen_per_vessel": "","notes": ""}</v>
      </c>
    </row>
    <row r="1332" spans="1:15" x14ac:dyDescent="0.25">
      <c r="A1332">
        <v>1332</v>
      </c>
      <c r="B1332">
        <v>332</v>
      </c>
      <c r="C1332" t="str">
        <f>VLOOKUP(B1332,Places!A:E,5)</f>
        <v>Broadstairs</v>
      </c>
      <c r="F1332" s="3" t="s">
        <v>149</v>
      </c>
      <c r="J1332" t="s">
        <v>2399</v>
      </c>
      <c r="M1332" t="s">
        <v>2399</v>
      </c>
      <c r="O1332" t="str">
        <f t="shared" si="20"/>
        <v>{"type": "","name": "","tonnage": "8","owners": "","master": "","mariners_per_vessel": "","boys": "","fishermen_per_vessel": "","notes": ""}</v>
      </c>
    </row>
    <row r="1333" spans="1:15" x14ac:dyDescent="0.25">
      <c r="A1333">
        <v>1333</v>
      </c>
      <c r="B1333">
        <v>332</v>
      </c>
      <c r="C1333" t="str">
        <f>VLOOKUP(B1333,Places!A:E,5)</f>
        <v>Broadstairs</v>
      </c>
      <c r="F1333" s="3" t="s">
        <v>387</v>
      </c>
      <c r="J1333" t="s">
        <v>2399</v>
      </c>
      <c r="M1333" t="s">
        <v>2399</v>
      </c>
      <c r="O1333" t="str">
        <f t="shared" si="20"/>
        <v>{"type": "","name": "","tonnage": "2","owners": "","master": "","mariners_per_vessel": "","boys": "","fishermen_per_vessel": "","notes": ""}</v>
      </c>
    </row>
    <row r="1334" spans="1:15" x14ac:dyDescent="0.25">
      <c r="A1334">
        <v>1334</v>
      </c>
      <c r="B1334">
        <v>332</v>
      </c>
      <c r="C1334" t="str">
        <f>VLOOKUP(B1334,Places!A:E,5)</f>
        <v>Broadstairs</v>
      </c>
      <c r="F1334" s="3" t="s">
        <v>387</v>
      </c>
      <c r="J1334" t="s">
        <v>2399</v>
      </c>
      <c r="M1334" t="s">
        <v>2399</v>
      </c>
      <c r="O1334" t="str">
        <f t="shared" si="20"/>
        <v>{"type": "","name": "","tonnage": "2","owners": "","master": "","mariners_per_vessel": "","boys": "","fishermen_per_vessel": "","notes": ""}</v>
      </c>
    </row>
    <row r="1335" spans="1:15" x14ac:dyDescent="0.25">
      <c r="A1335">
        <v>1335</v>
      </c>
      <c r="B1335">
        <v>332</v>
      </c>
      <c r="C1335" t="str">
        <f>VLOOKUP(B1335,Places!A:E,5)</f>
        <v>Broadstairs</v>
      </c>
      <c r="F1335" s="3" t="s">
        <v>387</v>
      </c>
      <c r="J1335" t="s">
        <v>2399</v>
      </c>
      <c r="M1335" t="s">
        <v>2399</v>
      </c>
      <c r="O1335" t="str">
        <f t="shared" si="20"/>
        <v>{"type": "","name": "","tonnage": "2","owners": "","master": "","mariners_per_vessel": "","boys": "","fishermen_per_vessel": "","notes": ""}</v>
      </c>
    </row>
    <row r="1336" spans="1:15" x14ac:dyDescent="0.25">
      <c r="A1336">
        <v>1336</v>
      </c>
      <c r="B1336">
        <v>333</v>
      </c>
      <c r="C1336" t="str">
        <f>VLOOKUP(B1336,Places!A:E,5)</f>
        <v>Margate Pier</v>
      </c>
      <c r="F1336" s="3" t="s">
        <v>379</v>
      </c>
      <c r="J1336" t="s">
        <v>2399</v>
      </c>
      <c r="M1336" t="s">
        <v>2399</v>
      </c>
      <c r="O1336" t="str">
        <f t="shared" si="20"/>
        <v>{"type": "","name": "","tonnage": "16","owners": "","master": "","mariners_per_vessel": "","boys": "","fishermen_per_vessel": "","notes": ""}</v>
      </c>
    </row>
    <row r="1337" spans="1:15" x14ac:dyDescent="0.25">
      <c r="A1337">
        <v>1337</v>
      </c>
      <c r="B1337">
        <v>333</v>
      </c>
      <c r="C1337" t="str">
        <f>VLOOKUP(B1337,Places!A:E,5)</f>
        <v>Margate Pier</v>
      </c>
      <c r="F1337" s="3" t="s">
        <v>136</v>
      </c>
      <c r="J1337" t="s">
        <v>2399</v>
      </c>
      <c r="M1337" t="s">
        <v>2399</v>
      </c>
      <c r="O1337" t="str">
        <f t="shared" si="20"/>
        <v>{"type": "","name": "","tonnage": "18","owners": "","master": "","mariners_per_vessel": "","boys": "","fishermen_per_vessel": "","notes": ""}</v>
      </c>
    </row>
    <row r="1338" spans="1:15" x14ac:dyDescent="0.25">
      <c r="A1338">
        <v>1338</v>
      </c>
      <c r="B1338">
        <v>333</v>
      </c>
      <c r="C1338" t="str">
        <f>VLOOKUP(B1338,Places!A:E,5)</f>
        <v>Margate Pier</v>
      </c>
      <c r="F1338" s="3" t="s">
        <v>404</v>
      </c>
      <c r="J1338" t="s">
        <v>2399</v>
      </c>
      <c r="M1338" t="s">
        <v>2399</v>
      </c>
      <c r="O1338" t="str">
        <f t="shared" si="20"/>
        <v>{"type": "","name": "","tonnage": "5","owners": "","master": "","mariners_per_vessel": "","boys": "","fishermen_per_vessel": "","notes": ""}</v>
      </c>
    </row>
    <row r="1339" spans="1:15" x14ac:dyDescent="0.25">
      <c r="A1339">
        <v>1339</v>
      </c>
      <c r="B1339">
        <v>333</v>
      </c>
      <c r="C1339" t="str">
        <f>VLOOKUP(B1339,Places!A:E,5)</f>
        <v>Margate Pier</v>
      </c>
      <c r="F1339" s="3" t="s">
        <v>163</v>
      </c>
      <c r="J1339" t="s">
        <v>2399</v>
      </c>
      <c r="M1339" t="s">
        <v>2399</v>
      </c>
      <c r="O1339" t="str">
        <f t="shared" si="20"/>
        <v>{"type": "","name": "","tonnage": "4","owners": "","master": "","mariners_per_vessel": "","boys": "","fishermen_per_vessel": "","notes": ""}</v>
      </c>
    </row>
    <row r="1340" spans="1:15" x14ac:dyDescent="0.25">
      <c r="A1340">
        <v>1340</v>
      </c>
      <c r="B1340">
        <v>333</v>
      </c>
      <c r="C1340" t="str">
        <f>VLOOKUP(B1340,Places!A:E,5)</f>
        <v>Margate Pier</v>
      </c>
      <c r="F1340" s="3" t="s">
        <v>355</v>
      </c>
      <c r="J1340" t="s">
        <v>2399</v>
      </c>
      <c r="M1340" t="s">
        <v>2399</v>
      </c>
      <c r="O1340" t="str">
        <f t="shared" si="20"/>
        <v>{"type": "","name": "","tonnage": "1","owners": "","master": "","mariners_per_vessel": "","boys": "","fishermen_per_vessel": "","notes": ""}</v>
      </c>
    </row>
    <row r="1341" spans="1:15" x14ac:dyDescent="0.25">
      <c r="A1341">
        <v>1341</v>
      </c>
      <c r="B1341">
        <v>337</v>
      </c>
      <c r="C1341" t="str">
        <f>VLOOKUP(B1341,Places!A:E,5)</f>
        <v>Whitstable, Swacliffe, and Hurn</v>
      </c>
      <c r="D1341" t="s">
        <v>2222</v>
      </c>
      <c r="F1341" s="3" t="s">
        <v>136</v>
      </c>
      <c r="J1341" t="s">
        <v>2399</v>
      </c>
      <c r="M1341" t="s">
        <v>2399</v>
      </c>
      <c r="O1341" t="str">
        <f t="shared" si="20"/>
        <v>{"type": "catch, monger, or hilterling","name": "","tonnage": "18","owners": "","master": "","mariners_per_vessel": "","boys": "","fishermen_per_vessel": "","notes": ""}</v>
      </c>
    </row>
    <row r="1342" spans="1:15" x14ac:dyDescent="0.25">
      <c r="A1342">
        <v>1342</v>
      </c>
      <c r="B1342">
        <v>337</v>
      </c>
      <c r="C1342" t="str">
        <f>VLOOKUP(B1342,Places!A:E,5)</f>
        <v>Whitstable, Swacliffe, and Hurn</v>
      </c>
      <c r="D1342" t="s">
        <v>2222</v>
      </c>
      <c r="F1342" s="3" t="s">
        <v>379</v>
      </c>
      <c r="J1342" t="s">
        <v>2399</v>
      </c>
      <c r="M1342" t="s">
        <v>2399</v>
      </c>
      <c r="O1342" t="str">
        <f t="shared" si="20"/>
        <v>{"type": "catch, monger, or hilterling","name": "","tonnage": "16","owners": "","master": "","mariners_per_vessel": "","boys": "","fishermen_per_vessel": "","notes": ""}</v>
      </c>
    </row>
    <row r="1343" spans="1:15" x14ac:dyDescent="0.25">
      <c r="A1343">
        <v>1343</v>
      </c>
      <c r="B1343">
        <v>337</v>
      </c>
      <c r="C1343" t="str">
        <f>VLOOKUP(B1343,Places!A:E,5)</f>
        <v>Whitstable, Swacliffe, and Hurn</v>
      </c>
      <c r="D1343" t="s">
        <v>2222</v>
      </c>
      <c r="F1343" s="3" t="s">
        <v>346</v>
      </c>
      <c r="J1343" t="s">
        <v>2399</v>
      </c>
      <c r="M1343" t="s">
        <v>2399</v>
      </c>
      <c r="O1343" t="str">
        <f t="shared" si="20"/>
        <v>{"type": "catch, monger, or hilterling","name": "","tonnage": "10","owners": "","master": "","mariners_per_vessel": "","boys": "","fishermen_per_vessel": "","notes": ""}</v>
      </c>
    </row>
    <row r="1344" spans="1:15" x14ac:dyDescent="0.25">
      <c r="A1344">
        <v>1344</v>
      </c>
      <c r="B1344">
        <v>337</v>
      </c>
      <c r="C1344" t="str">
        <f>VLOOKUP(B1344,Places!A:E,5)</f>
        <v>Whitstable, Swacliffe, and Hurn</v>
      </c>
      <c r="D1344" t="s">
        <v>2222</v>
      </c>
      <c r="F1344" s="3" t="s">
        <v>346</v>
      </c>
      <c r="J1344" t="s">
        <v>2399</v>
      </c>
      <c r="M1344" t="s">
        <v>2399</v>
      </c>
      <c r="O1344" t="str">
        <f t="shared" si="20"/>
        <v>{"type": "catch, monger, or hilterling","name": "","tonnage": "10","owners": "","master": "","mariners_per_vessel": "","boys": "","fishermen_per_vessel": "","notes": ""}</v>
      </c>
    </row>
    <row r="1345" spans="1:15" x14ac:dyDescent="0.25">
      <c r="A1345">
        <v>1345</v>
      </c>
      <c r="B1345">
        <v>337</v>
      </c>
      <c r="C1345" t="str">
        <f>VLOOKUP(B1345,Places!A:E,5)</f>
        <v>Whitstable, Swacliffe, and Hurn</v>
      </c>
      <c r="D1345" t="s">
        <v>2222</v>
      </c>
      <c r="F1345" s="3" t="s">
        <v>346</v>
      </c>
      <c r="J1345" t="s">
        <v>2399</v>
      </c>
      <c r="M1345" t="s">
        <v>2399</v>
      </c>
      <c r="O1345" t="str">
        <f t="shared" si="20"/>
        <v>{"type": "catch, monger, or hilterling","name": "","tonnage": "10","owners": "","master": "","mariners_per_vessel": "","boys": "","fishermen_per_vessel": "","notes": ""}</v>
      </c>
    </row>
    <row r="1346" spans="1:15" x14ac:dyDescent="0.25">
      <c r="A1346">
        <v>1346</v>
      </c>
      <c r="B1346">
        <v>337</v>
      </c>
      <c r="C1346" t="str">
        <f>VLOOKUP(B1346,Places!A:E,5)</f>
        <v>Whitstable, Swacliffe, and Hurn</v>
      </c>
      <c r="D1346" t="s">
        <v>2222</v>
      </c>
      <c r="F1346" s="3" t="s">
        <v>149</v>
      </c>
      <c r="J1346" t="s">
        <v>2399</v>
      </c>
      <c r="M1346" t="s">
        <v>2399</v>
      </c>
      <c r="O1346" t="str">
        <f t="shared" si="20"/>
        <v>{"type": "catch, monger, or hilterling","name": "","tonnage": "8","owners": "","master": "","mariners_per_vessel": "","boys": "","fishermen_per_vessel": "","notes": ""}</v>
      </c>
    </row>
    <row r="1347" spans="1:15" x14ac:dyDescent="0.25">
      <c r="A1347">
        <v>1347</v>
      </c>
      <c r="B1347">
        <v>337</v>
      </c>
      <c r="C1347" t="str">
        <f>VLOOKUP(B1347,Places!A:E,5)</f>
        <v>Whitstable, Swacliffe, and Hurn</v>
      </c>
      <c r="D1347" t="s">
        <v>2222</v>
      </c>
      <c r="F1347" s="3" t="s">
        <v>149</v>
      </c>
      <c r="J1347" t="s">
        <v>2399</v>
      </c>
      <c r="M1347" t="s">
        <v>2399</v>
      </c>
      <c r="O1347" t="str">
        <f t="shared" ref="O1347:O1410" si="21">_xlfn.CONCAT("{",_xlfn.CONCAT("""type"": """,D1347,""","),_xlfn.CONCAT("""name"": """,E1347,""","),_xlfn.CONCAT("""tonnage"": """,F1347,""","),_xlfn.CONCAT("""owners"": """,G1347,""","),_xlfn.CONCAT("""master"": """,H1347,""","),_xlfn.CONCAT("""mariners_per_vessel"": """,J1347,""","),_xlfn.CONCAT("""boys"": """,K1347,""","),_xlfn.CONCAT("""fishermen_per_vessel"": """,M1347,""","),_xlfn.CONCAT("""notes"": """,N1347,""""),"}")</f>
        <v>{"type": "catch, monger, or hilterling","name": "","tonnage": "8","owners": "","master": "","mariners_per_vessel": "","boys": "","fishermen_per_vessel": "","notes": ""}</v>
      </c>
    </row>
    <row r="1348" spans="1:15" x14ac:dyDescent="0.25">
      <c r="A1348">
        <v>1348</v>
      </c>
      <c r="B1348">
        <v>337</v>
      </c>
      <c r="C1348" t="str">
        <f>VLOOKUP(B1348,Places!A:E,5)</f>
        <v>Whitstable, Swacliffe, and Hurn</v>
      </c>
      <c r="D1348" t="s">
        <v>2222</v>
      </c>
      <c r="F1348" s="3" t="s">
        <v>149</v>
      </c>
      <c r="J1348" t="s">
        <v>2399</v>
      </c>
      <c r="M1348" t="s">
        <v>2399</v>
      </c>
      <c r="O1348" t="str">
        <f t="shared" si="21"/>
        <v>{"type": "catch, monger, or hilterling","name": "","tonnage": "8","owners": "","master": "","mariners_per_vessel": "","boys": "","fishermen_per_vessel": "","notes": ""}</v>
      </c>
    </row>
    <row r="1349" spans="1:15" x14ac:dyDescent="0.25">
      <c r="A1349">
        <v>1349</v>
      </c>
      <c r="B1349">
        <v>337</v>
      </c>
      <c r="C1349" t="str">
        <f>VLOOKUP(B1349,Places!A:E,5)</f>
        <v>Whitstable, Swacliffe, and Hurn</v>
      </c>
      <c r="D1349" t="s">
        <v>2222</v>
      </c>
      <c r="F1349" s="3" t="s">
        <v>156</v>
      </c>
      <c r="J1349" t="s">
        <v>2399</v>
      </c>
      <c r="M1349" t="s">
        <v>2399</v>
      </c>
      <c r="O1349" t="str">
        <f t="shared" si="21"/>
        <v>{"type": "catch, monger, or hilterling","name": "","tonnage": "7","owners": "","master": "","mariners_per_vessel": "","boys": "","fishermen_per_vessel": "","notes": ""}</v>
      </c>
    </row>
    <row r="1350" spans="1:15" x14ac:dyDescent="0.25">
      <c r="A1350">
        <v>1350</v>
      </c>
      <c r="B1350">
        <v>337</v>
      </c>
      <c r="C1350" t="str">
        <f>VLOOKUP(B1350,Places!A:E,5)</f>
        <v>Whitstable, Swacliffe, and Hurn</v>
      </c>
      <c r="D1350" t="s">
        <v>2222</v>
      </c>
      <c r="F1350" s="3" t="s">
        <v>160</v>
      </c>
      <c r="J1350" t="s">
        <v>2399</v>
      </c>
      <c r="M1350" t="s">
        <v>2399</v>
      </c>
      <c r="O1350" t="str">
        <f t="shared" si="21"/>
        <v>{"type": "catch, monger, or hilterling","name": "","tonnage": "6","owners": "","master": "","mariners_per_vessel": "","boys": "","fishermen_per_vessel": "","notes": ""}</v>
      </c>
    </row>
    <row r="1351" spans="1:15" x14ac:dyDescent="0.25">
      <c r="A1351">
        <v>1351</v>
      </c>
      <c r="B1351">
        <v>337</v>
      </c>
      <c r="C1351" t="str">
        <f>VLOOKUP(B1351,Places!A:E,5)</f>
        <v>Whitstable, Swacliffe, and Hurn</v>
      </c>
      <c r="D1351" t="s">
        <v>2222</v>
      </c>
      <c r="F1351" s="3" t="s">
        <v>156</v>
      </c>
      <c r="J1351" t="s">
        <v>2399</v>
      </c>
      <c r="M1351" t="s">
        <v>2399</v>
      </c>
      <c r="O1351" t="str">
        <f t="shared" si="21"/>
        <v>{"type": "catch, monger, or hilterling","name": "","tonnage": "7","owners": "","master": "","mariners_per_vessel": "","boys": "","fishermen_per_vessel": "","notes": ""}</v>
      </c>
    </row>
    <row r="1352" spans="1:15" x14ac:dyDescent="0.25">
      <c r="A1352">
        <v>1352</v>
      </c>
      <c r="B1352">
        <v>337</v>
      </c>
      <c r="C1352" t="str">
        <f>VLOOKUP(B1352,Places!A:E,5)</f>
        <v>Whitstable, Swacliffe, and Hurn</v>
      </c>
      <c r="D1352" t="s">
        <v>2222</v>
      </c>
      <c r="F1352" s="3" t="s">
        <v>156</v>
      </c>
      <c r="J1352" t="s">
        <v>2399</v>
      </c>
      <c r="M1352" t="s">
        <v>2399</v>
      </c>
      <c r="O1352" t="str">
        <f t="shared" si="21"/>
        <v>{"type": "catch, monger, or hilterling","name": "","tonnage": "7","owners": "","master": "","mariners_per_vessel": "","boys": "","fishermen_per_vessel": "","notes": ""}</v>
      </c>
    </row>
    <row r="1353" spans="1:15" x14ac:dyDescent="0.25">
      <c r="A1353">
        <v>1353</v>
      </c>
      <c r="B1353">
        <v>337</v>
      </c>
      <c r="C1353" t="str">
        <f>VLOOKUP(B1353,Places!A:E,5)</f>
        <v>Whitstable, Swacliffe, and Hurn</v>
      </c>
      <c r="D1353" t="s">
        <v>2222</v>
      </c>
      <c r="F1353" s="3" t="s">
        <v>156</v>
      </c>
      <c r="J1353" t="s">
        <v>2399</v>
      </c>
      <c r="M1353" t="s">
        <v>2399</v>
      </c>
      <c r="O1353" t="str">
        <f t="shared" si="21"/>
        <v>{"type": "catch, monger, or hilterling","name": "","tonnage": "7","owners": "","master": "","mariners_per_vessel": "","boys": "","fishermen_per_vessel": "","notes": ""}</v>
      </c>
    </row>
    <row r="1354" spans="1:15" x14ac:dyDescent="0.25">
      <c r="A1354">
        <v>1354</v>
      </c>
      <c r="B1354">
        <v>337</v>
      </c>
      <c r="C1354" t="str">
        <f>VLOOKUP(B1354,Places!A:E,5)</f>
        <v>Whitstable, Swacliffe, and Hurn</v>
      </c>
      <c r="D1354" t="s">
        <v>2222</v>
      </c>
      <c r="F1354" s="3" t="s">
        <v>156</v>
      </c>
      <c r="J1354" t="s">
        <v>2399</v>
      </c>
      <c r="M1354" t="s">
        <v>2399</v>
      </c>
      <c r="O1354" t="str">
        <f t="shared" si="21"/>
        <v>{"type": "catch, monger, or hilterling","name": "","tonnage": "7","owners": "","master": "","mariners_per_vessel": "","boys": "","fishermen_per_vessel": "","notes": ""}</v>
      </c>
    </row>
    <row r="1355" spans="1:15" x14ac:dyDescent="0.25">
      <c r="A1355">
        <v>1355</v>
      </c>
      <c r="B1355">
        <v>337</v>
      </c>
      <c r="C1355" t="str">
        <f>VLOOKUP(B1355,Places!A:E,5)</f>
        <v>Whitstable, Swacliffe, and Hurn</v>
      </c>
      <c r="D1355" t="s">
        <v>2222</v>
      </c>
      <c r="F1355" s="3" t="s">
        <v>156</v>
      </c>
      <c r="J1355" t="s">
        <v>2399</v>
      </c>
      <c r="M1355" t="s">
        <v>2399</v>
      </c>
      <c r="O1355" t="str">
        <f t="shared" si="21"/>
        <v>{"type": "catch, monger, or hilterling","name": "","tonnage": "7","owners": "","master": "","mariners_per_vessel": "","boys": "","fishermen_per_vessel": "","notes": ""}</v>
      </c>
    </row>
    <row r="1356" spans="1:15" x14ac:dyDescent="0.25">
      <c r="A1356">
        <v>1356</v>
      </c>
      <c r="B1356">
        <v>337</v>
      </c>
      <c r="C1356" t="str">
        <f>VLOOKUP(B1356,Places!A:E,5)</f>
        <v>Whitstable, Swacliffe, and Hurn</v>
      </c>
      <c r="D1356" t="s">
        <v>2222</v>
      </c>
      <c r="F1356" s="3" t="s">
        <v>156</v>
      </c>
      <c r="J1356" t="s">
        <v>2399</v>
      </c>
      <c r="M1356" t="s">
        <v>2399</v>
      </c>
      <c r="O1356" t="str">
        <f t="shared" si="21"/>
        <v>{"type": "catch, monger, or hilterling","name": "","tonnage": "7","owners": "","master": "","mariners_per_vessel": "","boys": "","fishermen_per_vessel": "","notes": ""}</v>
      </c>
    </row>
    <row r="1357" spans="1:15" x14ac:dyDescent="0.25">
      <c r="A1357">
        <v>1357</v>
      </c>
      <c r="B1357">
        <v>337</v>
      </c>
      <c r="C1357" t="str">
        <f>VLOOKUP(B1357,Places!A:E,5)</f>
        <v>Whitstable, Swacliffe, and Hurn</v>
      </c>
      <c r="D1357" t="s">
        <v>2222</v>
      </c>
      <c r="F1357" s="3" t="s">
        <v>156</v>
      </c>
      <c r="J1357" t="s">
        <v>2399</v>
      </c>
      <c r="M1357" t="s">
        <v>2399</v>
      </c>
      <c r="O1357" t="str">
        <f t="shared" si="21"/>
        <v>{"type": "catch, monger, or hilterling","name": "","tonnage": "7","owners": "","master": "","mariners_per_vessel": "","boys": "","fishermen_per_vessel": "","notes": ""}</v>
      </c>
    </row>
    <row r="1358" spans="1:15" x14ac:dyDescent="0.25">
      <c r="A1358">
        <v>1358</v>
      </c>
      <c r="B1358">
        <v>337</v>
      </c>
      <c r="C1358" t="str">
        <f>VLOOKUP(B1358,Places!A:E,5)</f>
        <v>Whitstable, Swacliffe, and Hurn</v>
      </c>
      <c r="D1358" t="s">
        <v>2222</v>
      </c>
      <c r="F1358" s="3" t="s">
        <v>163</v>
      </c>
      <c r="J1358" t="s">
        <v>2399</v>
      </c>
      <c r="M1358" t="s">
        <v>2399</v>
      </c>
      <c r="O1358" t="str">
        <f t="shared" si="21"/>
        <v>{"type": "catch, monger, or hilterling","name": "","tonnage": "4","owners": "","master": "","mariners_per_vessel": "","boys": "","fishermen_per_vessel": "","notes": ""}</v>
      </c>
    </row>
    <row r="1359" spans="1:15" x14ac:dyDescent="0.25">
      <c r="A1359">
        <v>1359</v>
      </c>
      <c r="B1359">
        <v>337</v>
      </c>
      <c r="C1359" t="str">
        <f>VLOOKUP(B1359,Places!A:E,5)</f>
        <v>Whitstable, Swacliffe, and Hurn</v>
      </c>
      <c r="D1359" t="s">
        <v>2222</v>
      </c>
      <c r="F1359" s="3" t="s">
        <v>403</v>
      </c>
      <c r="J1359" t="s">
        <v>2399</v>
      </c>
      <c r="M1359" t="s">
        <v>2399</v>
      </c>
      <c r="O1359" t="str">
        <f t="shared" si="21"/>
        <v>{"type": "catch, monger, or hilterling","name": "","tonnage": "3","owners": "","master": "","mariners_per_vessel": "","boys": "","fishermen_per_vessel": "","notes": ""}</v>
      </c>
    </row>
    <row r="1360" spans="1:15" x14ac:dyDescent="0.25">
      <c r="A1360">
        <v>1360</v>
      </c>
      <c r="B1360">
        <v>338</v>
      </c>
      <c r="C1360" t="str">
        <f>VLOOKUP(B1360,Places!A:E,5)</f>
        <v>Faversham</v>
      </c>
      <c r="D1360" t="s">
        <v>2224</v>
      </c>
      <c r="F1360" s="3" t="s">
        <v>708</v>
      </c>
      <c r="J1360" t="s">
        <v>2399</v>
      </c>
      <c r="M1360" t="s">
        <v>2399</v>
      </c>
      <c r="O1360" t="str">
        <f t="shared" si="21"/>
        <v>{"type": "ship or vessel","name": "","tonnage": "45","owners": "","master": "","mariners_per_vessel": "","boys": "","fishermen_per_vessel": "","notes": ""}</v>
      </c>
    </row>
    <row r="1361" spans="1:15" x14ac:dyDescent="0.25">
      <c r="A1361">
        <v>1361</v>
      </c>
      <c r="B1361">
        <v>338</v>
      </c>
      <c r="C1361" t="str">
        <f>VLOOKUP(B1361,Places!A:E,5)</f>
        <v>Faversham</v>
      </c>
      <c r="D1361" t="s">
        <v>2224</v>
      </c>
      <c r="F1361" s="3" t="s">
        <v>548</v>
      </c>
      <c r="J1361" t="s">
        <v>2399</v>
      </c>
      <c r="M1361" t="s">
        <v>2399</v>
      </c>
      <c r="O1361" t="str">
        <f t="shared" si="21"/>
        <v>{"type": "ship or vessel","name": "","tonnage": "35","owners": "","master": "","mariners_per_vessel": "","boys": "","fishermen_per_vessel": "","notes": ""}</v>
      </c>
    </row>
    <row r="1362" spans="1:15" x14ac:dyDescent="0.25">
      <c r="A1362">
        <v>1362</v>
      </c>
      <c r="B1362">
        <v>338</v>
      </c>
      <c r="C1362" t="str">
        <f>VLOOKUP(B1362,Places!A:E,5)</f>
        <v>Faversham</v>
      </c>
      <c r="D1362" t="s">
        <v>2224</v>
      </c>
      <c r="F1362" s="3" t="s">
        <v>393</v>
      </c>
      <c r="J1362" t="s">
        <v>2399</v>
      </c>
      <c r="M1362" t="s">
        <v>2399</v>
      </c>
      <c r="O1362" t="str">
        <f t="shared" si="21"/>
        <v>{"type": "ship or vessel","name": "","tonnage": "28","owners": "","master": "","mariners_per_vessel": "","boys": "","fishermen_per_vessel": "","notes": ""}</v>
      </c>
    </row>
    <row r="1363" spans="1:15" x14ac:dyDescent="0.25">
      <c r="A1363">
        <v>1363</v>
      </c>
      <c r="B1363">
        <v>338</v>
      </c>
      <c r="C1363" t="str">
        <f>VLOOKUP(B1363,Places!A:E,5)</f>
        <v>Faversham</v>
      </c>
      <c r="D1363" t="s">
        <v>2224</v>
      </c>
      <c r="F1363" s="3" t="s">
        <v>374</v>
      </c>
      <c r="J1363" t="s">
        <v>2399</v>
      </c>
      <c r="M1363" t="s">
        <v>2399</v>
      </c>
      <c r="O1363" t="str">
        <f t="shared" si="21"/>
        <v>{"type": "ship or vessel","name": "","tonnage": "25","owners": "","master": "","mariners_per_vessel": "","boys": "","fishermen_per_vessel": "","notes": ""}</v>
      </c>
    </row>
    <row r="1364" spans="1:15" x14ac:dyDescent="0.25">
      <c r="A1364">
        <v>1364</v>
      </c>
      <c r="B1364">
        <v>338</v>
      </c>
      <c r="C1364" t="str">
        <f>VLOOKUP(B1364,Places!A:E,5)</f>
        <v>Faversham</v>
      </c>
      <c r="D1364" t="s">
        <v>2224</v>
      </c>
      <c r="F1364" s="3" t="s">
        <v>136</v>
      </c>
      <c r="J1364" t="s">
        <v>2399</v>
      </c>
      <c r="M1364" t="s">
        <v>2399</v>
      </c>
      <c r="O1364" t="str">
        <f t="shared" si="21"/>
        <v>{"type": "ship or vessel","name": "","tonnage": "18","owners": "","master": "","mariners_per_vessel": "","boys": "","fishermen_per_vessel": "","notes": ""}</v>
      </c>
    </row>
    <row r="1365" spans="1:15" x14ac:dyDescent="0.25">
      <c r="A1365">
        <v>1365</v>
      </c>
      <c r="B1365">
        <v>338</v>
      </c>
      <c r="C1365" t="str">
        <f>VLOOKUP(B1365,Places!A:E,5)</f>
        <v>Faversham</v>
      </c>
      <c r="D1365" t="s">
        <v>2224</v>
      </c>
      <c r="F1365" s="3" t="s">
        <v>379</v>
      </c>
      <c r="J1365" t="s">
        <v>2399</v>
      </c>
      <c r="M1365" t="s">
        <v>2399</v>
      </c>
      <c r="O1365" t="str">
        <f t="shared" si="21"/>
        <v>{"type": "ship or vessel","name": "","tonnage": "16","owners": "","master": "","mariners_per_vessel": "","boys": "","fishermen_per_vessel": "","notes": ""}</v>
      </c>
    </row>
    <row r="1366" spans="1:15" x14ac:dyDescent="0.25">
      <c r="A1366">
        <v>1366</v>
      </c>
      <c r="B1366">
        <v>338</v>
      </c>
      <c r="C1366" t="str">
        <f>VLOOKUP(B1366,Places!A:E,5)</f>
        <v>Faversham</v>
      </c>
      <c r="D1366" t="s">
        <v>2224</v>
      </c>
      <c r="F1366" s="3" t="s">
        <v>379</v>
      </c>
      <c r="J1366" t="s">
        <v>2399</v>
      </c>
      <c r="M1366" t="s">
        <v>2399</v>
      </c>
      <c r="O1366" t="str">
        <f t="shared" si="21"/>
        <v>{"type": "ship or vessel","name": "","tonnage": "16","owners": "","master": "","mariners_per_vessel": "","boys": "","fishermen_per_vessel": "","notes": ""}</v>
      </c>
    </row>
    <row r="1367" spans="1:15" x14ac:dyDescent="0.25">
      <c r="A1367">
        <v>1367</v>
      </c>
      <c r="B1367">
        <v>338</v>
      </c>
      <c r="C1367" t="str">
        <f>VLOOKUP(B1367,Places!A:E,5)</f>
        <v>Faversham</v>
      </c>
      <c r="D1367" t="s">
        <v>2224</v>
      </c>
      <c r="F1367" s="3" t="s">
        <v>379</v>
      </c>
      <c r="J1367" t="s">
        <v>2399</v>
      </c>
      <c r="M1367" t="s">
        <v>2399</v>
      </c>
      <c r="O1367" t="str">
        <f t="shared" si="21"/>
        <v>{"type": "ship or vessel","name": "","tonnage": "16","owners": "","master": "","mariners_per_vessel": "","boys": "","fishermen_per_vessel": "","notes": ""}</v>
      </c>
    </row>
    <row r="1368" spans="1:15" x14ac:dyDescent="0.25">
      <c r="A1368">
        <v>1368</v>
      </c>
      <c r="B1368">
        <v>338</v>
      </c>
      <c r="C1368" t="str">
        <f>VLOOKUP(B1368,Places!A:E,5)</f>
        <v>Faversham</v>
      </c>
      <c r="D1368" t="s">
        <v>2224</v>
      </c>
      <c r="F1368" s="3" t="s">
        <v>128</v>
      </c>
      <c r="J1368" t="s">
        <v>2399</v>
      </c>
      <c r="M1368" t="s">
        <v>2399</v>
      </c>
      <c r="O1368" t="str">
        <f t="shared" si="21"/>
        <v>{"type": "ship or vessel","name": "","tonnage": "12","owners": "","master": "","mariners_per_vessel": "","boys": "","fishermen_per_vessel": "","notes": ""}</v>
      </c>
    </row>
    <row r="1369" spans="1:15" x14ac:dyDescent="0.25">
      <c r="A1369">
        <v>1369</v>
      </c>
      <c r="B1369">
        <v>338</v>
      </c>
      <c r="C1369" t="str">
        <f>VLOOKUP(B1369,Places!A:E,5)</f>
        <v>Faversham</v>
      </c>
      <c r="D1369" t="s">
        <v>2224</v>
      </c>
      <c r="F1369" s="3" t="s">
        <v>346</v>
      </c>
      <c r="J1369" t="s">
        <v>2399</v>
      </c>
      <c r="M1369" t="s">
        <v>2399</v>
      </c>
      <c r="O1369" t="str">
        <f t="shared" si="21"/>
        <v>{"type": "ship or vessel","name": "","tonnage": "10","owners": "","master": "","mariners_per_vessel": "","boys": "","fishermen_per_vessel": "","notes": ""}</v>
      </c>
    </row>
    <row r="1370" spans="1:15" x14ac:dyDescent="0.25">
      <c r="A1370">
        <v>1370</v>
      </c>
      <c r="B1370">
        <v>338</v>
      </c>
      <c r="C1370" t="str">
        <f>VLOOKUP(B1370,Places!A:E,5)</f>
        <v>Faversham</v>
      </c>
      <c r="D1370" t="s">
        <v>2224</v>
      </c>
      <c r="F1370" s="3" t="s">
        <v>346</v>
      </c>
      <c r="J1370" t="s">
        <v>2399</v>
      </c>
      <c r="M1370" t="s">
        <v>2399</v>
      </c>
      <c r="O1370" t="str">
        <f t="shared" si="21"/>
        <v>{"type": "ship or vessel","name": "","tonnage": "10","owners": "","master": "","mariners_per_vessel": "","boys": "","fishermen_per_vessel": "","notes": ""}</v>
      </c>
    </row>
    <row r="1371" spans="1:15" x14ac:dyDescent="0.25">
      <c r="A1371">
        <v>1371</v>
      </c>
      <c r="B1371">
        <v>338</v>
      </c>
      <c r="C1371" t="str">
        <f>VLOOKUP(B1371,Places!A:E,5)</f>
        <v>Faversham</v>
      </c>
      <c r="D1371" t="s">
        <v>2224</v>
      </c>
      <c r="F1371" s="3" t="s">
        <v>149</v>
      </c>
      <c r="J1371" t="s">
        <v>2399</v>
      </c>
      <c r="M1371" t="s">
        <v>2399</v>
      </c>
      <c r="O1371" t="str">
        <f t="shared" si="21"/>
        <v>{"type": "ship or vessel","name": "","tonnage": "8","owners": "","master": "","mariners_per_vessel": "","boys": "","fishermen_per_vessel": "","notes": ""}</v>
      </c>
    </row>
    <row r="1372" spans="1:15" x14ac:dyDescent="0.25">
      <c r="A1372">
        <v>1372</v>
      </c>
      <c r="B1372">
        <v>338</v>
      </c>
      <c r="C1372" t="str">
        <f>VLOOKUP(B1372,Places!A:E,5)</f>
        <v>Faversham</v>
      </c>
      <c r="D1372" t="s">
        <v>2224</v>
      </c>
      <c r="F1372" s="3" t="s">
        <v>149</v>
      </c>
      <c r="J1372" t="s">
        <v>2399</v>
      </c>
      <c r="M1372" t="s">
        <v>2399</v>
      </c>
      <c r="O1372" t="str">
        <f t="shared" si="21"/>
        <v>{"type": "ship or vessel","name": "","tonnage": "8","owners": "","master": "","mariners_per_vessel": "","boys": "","fishermen_per_vessel": "","notes": ""}</v>
      </c>
    </row>
    <row r="1373" spans="1:15" x14ac:dyDescent="0.25">
      <c r="A1373">
        <v>1373</v>
      </c>
      <c r="B1373">
        <v>338</v>
      </c>
      <c r="C1373" t="str">
        <f>VLOOKUP(B1373,Places!A:E,5)</f>
        <v>Faversham</v>
      </c>
      <c r="D1373" t="s">
        <v>2224</v>
      </c>
      <c r="F1373" s="3" t="s">
        <v>160</v>
      </c>
      <c r="J1373" t="s">
        <v>2399</v>
      </c>
      <c r="M1373" t="s">
        <v>2399</v>
      </c>
      <c r="O1373" t="str">
        <f t="shared" si="21"/>
        <v>{"type": "ship or vessel","name": "","tonnage": "6","owners": "","master": "","mariners_per_vessel": "","boys": "","fishermen_per_vessel": "","notes": ""}</v>
      </c>
    </row>
    <row r="1374" spans="1:15" x14ac:dyDescent="0.25">
      <c r="A1374">
        <v>1374</v>
      </c>
      <c r="B1374">
        <v>338</v>
      </c>
      <c r="C1374" t="str">
        <f>VLOOKUP(B1374,Places!A:E,5)</f>
        <v>Faversham</v>
      </c>
      <c r="D1374" t="s">
        <v>2224</v>
      </c>
      <c r="F1374" s="3" t="s">
        <v>160</v>
      </c>
      <c r="J1374" t="s">
        <v>2399</v>
      </c>
      <c r="M1374" t="s">
        <v>2399</v>
      </c>
      <c r="O1374" t="str">
        <f t="shared" si="21"/>
        <v>{"type": "ship or vessel","name": "","tonnage": "6","owners": "","master": "","mariners_per_vessel": "","boys": "","fishermen_per_vessel": "","notes": ""}</v>
      </c>
    </row>
    <row r="1375" spans="1:15" x14ac:dyDescent="0.25">
      <c r="A1375">
        <v>1375</v>
      </c>
      <c r="B1375">
        <v>338</v>
      </c>
      <c r="C1375" t="str">
        <f>VLOOKUP(B1375,Places!A:E,5)</f>
        <v>Faversham</v>
      </c>
      <c r="D1375" t="s">
        <v>2224</v>
      </c>
      <c r="F1375" s="3" t="s">
        <v>160</v>
      </c>
      <c r="J1375" t="s">
        <v>2399</v>
      </c>
      <c r="M1375" t="s">
        <v>2399</v>
      </c>
      <c r="O1375" t="str">
        <f t="shared" si="21"/>
        <v>{"type": "ship or vessel","name": "","tonnage": "6","owners": "","master": "","mariners_per_vessel": "","boys": "","fishermen_per_vessel": "","notes": ""}</v>
      </c>
    </row>
    <row r="1376" spans="1:15" x14ac:dyDescent="0.25">
      <c r="A1376">
        <v>1376</v>
      </c>
      <c r="B1376">
        <v>338</v>
      </c>
      <c r="C1376" t="str">
        <f>VLOOKUP(B1376,Places!A:E,5)</f>
        <v>Faversham</v>
      </c>
      <c r="D1376" t="s">
        <v>2224</v>
      </c>
      <c r="F1376" s="3" t="s">
        <v>404</v>
      </c>
      <c r="J1376" t="s">
        <v>2399</v>
      </c>
      <c r="M1376" t="s">
        <v>2399</v>
      </c>
      <c r="O1376" t="str">
        <f t="shared" si="21"/>
        <v>{"type": "ship or vessel","name": "","tonnage": "5","owners": "","master": "","mariners_per_vessel": "","boys": "","fishermen_per_vessel": "","notes": ""}</v>
      </c>
    </row>
    <row r="1377" spans="1:15" x14ac:dyDescent="0.25">
      <c r="A1377">
        <v>1377</v>
      </c>
      <c r="B1377">
        <v>338</v>
      </c>
      <c r="C1377" t="str">
        <f>VLOOKUP(B1377,Places!A:E,5)</f>
        <v>Faversham</v>
      </c>
      <c r="D1377" t="s">
        <v>2224</v>
      </c>
      <c r="F1377" s="3" t="s">
        <v>404</v>
      </c>
      <c r="J1377" t="s">
        <v>2399</v>
      </c>
      <c r="M1377" t="s">
        <v>2399</v>
      </c>
      <c r="O1377" t="str">
        <f t="shared" si="21"/>
        <v>{"type": "ship or vessel","name": "","tonnage": "5","owners": "","master": "","mariners_per_vessel": "","boys": "","fishermen_per_vessel": "","notes": ""}</v>
      </c>
    </row>
    <row r="1378" spans="1:15" x14ac:dyDescent="0.25">
      <c r="A1378">
        <v>1378</v>
      </c>
      <c r="B1378">
        <v>339</v>
      </c>
      <c r="C1378" t="str">
        <f>VLOOKUP(B1378,Places!A:E,5)</f>
        <v>Queenborough</v>
      </c>
      <c r="D1378" t="s">
        <v>2228</v>
      </c>
      <c r="F1378" s="3" t="s">
        <v>379</v>
      </c>
      <c r="J1378" t="s">
        <v>2399</v>
      </c>
      <c r="M1378" t="s">
        <v>2399</v>
      </c>
      <c r="O1378" t="str">
        <f t="shared" si="21"/>
        <v>{"type": "boat or ship","name": "","tonnage": "16","owners": "","master": "","mariners_per_vessel": "","boys": "","fishermen_per_vessel": "","notes": ""}</v>
      </c>
    </row>
    <row r="1379" spans="1:15" x14ac:dyDescent="0.25">
      <c r="A1379">
        <v>1379</v>
      </c>
      <c r="B1379">
        <v>339</v>
      </c>
      <c r="C1379" t="str">
        <f>VLOOKUP(B1379,Places!A:E,5)</f>
        <v>Queenborough</v>
      </c>
      <c r="D1379" t="s">
        <v>2228</v>
      </c>
      <c r="F1379" s="3" t="s">
        <v>149</v>
      </c>
      <c r="J1379" t="s">
        <v>2399</v>
      </c>
      <c r="M1379" t="s">
        <v>2399</v>
      </c>
      <c r="O1379" t="str">
        <f t="shared" si="21"/>
        <v>{"type": "boat or ship","name": "","tonnage": "8","owners": "","master": "","mariners_per_vessel": "","boys": "","fishermen_per_vessel": "","notes": ""}</v>
      </c>
    </row>
    <row r="1380" spans="1:15" x14ac:dyDescent="0.25">
      <c r="A1380">
        <v>1380</v>
      </c>
      <c r="B1380">
        <v>339</v>
      </c>
      <c r="C1380" t="str">
        <f>VLOOKUP(B1380,Places!A:E,5)</f>
        <v>Queenborough</v>
      </c>
      <c r="D1380" t="s">
        <v>2228</v>
      </c>
      <c r="F1380" s="3" t="s">
        <v>160</v>
      </c>
      <c r="J1380" t="s">
        <v>2399</v>
      </c>
      <c r="M1380" t="s">
        <v>2399</v>
      </c>
      <c r="O1380" t="str">
        <f t="shared" si="21"/>
        <v>{"type": "boat or ship","name": "","tonnage": "6","owners": "","master": "","mariners_per_vessel": "","boys": "","fishermen_per_vessel": "","notes": ""}</v>
      </c>
    </row>
    <row r="1381" spans="1:15" x14ac:dyDescent="0.25">
      <c r="A1381">
        <v>1381</v>
      </c>
      <c r="B1381">
        <v>339</v>
      </c>
      <c r="C1381" t="str">
        <f>VLOOKUP(B1381,Places!A:E,5)</f>
        <v>Queenborough</v>
      </c>
      <c r="D1381" t="s">
        <v>2228</v>
      </c>
      <c r="F1381" s="3" t="s">
        <v>163</v>
      </c>
      <c r="J1381" t="s">
        <v>2399</v>
      </c>
      <c r="M1381" t="s">
        <v>2399</v>
      </c>
      <c r="O1381" t="str">
        <f t="shared" si="21"/>
        <v>{"type": "boat or ship","name": "","tonnage": "4","owners": "","master": "","mariners_per_vessel": "","boys": "","fishermen_per_vessel": "","notes": ""}</v>
      </c>
    </row>
    <row r="1382" spans="1:15" x14ac:dyDescent="0.25">
      <c r="A1382">
        <v>1382</v>
      </c>
      <c r="B1382">
        <v>339</v>
      </c>
      <c r="C1382" t="str">
        <f>VLOOKUP(B1382,Places!A:E,5)</f>
        <v>Queenborough</v>
      </c>
      <c r="D1382" t="s">
        <v>2228</v>
      </c>
      <c r="F1382" s="3" t="s">
        <v>163</v>
      </c>
      <c r="J1382" t="s">
        <v>2399</v>
      </c>
      <c r="M1382" t="s">
        <v>2399</v>
      </c>
      <c r="O1382" t="str">
        <f t="shared" si="21"/>
        <v>{"type": "boat or ship","name": "","tonnage": "4","owners": "","master": "","mariners_per_vessel": "","boys": "","fishermen_per_vessel": "","notes": ""}</v>
      </c>
    </row>
    <row r="1383" spans="1:15" x14ac:dyDescent="0.25">
      <c r="A1383">
        <v>1383</v>
      </c>
      <c r="B1383">
        <v>339</v>
      </c>
      <c r="C1383" t="str">
        <f>VLOOKUP(B1383,Places!A:E,5)</f>
        <v>Queenborough</v>
      </c>
      <c r="D1383" t="s">
        <v>2228</v>
      </c>
      <c r="F1383" s="3" t="s">
        <v>163</v>
      </c>
      <c r="J1383" t="s">
        <v>2399</v>
      </c>
      <c r="M1383" t="s">
        <v>2399</v>
      </c>
      <c r="O1383" t="str">
        <f t="shared" si="21"/>
        <v>{"type": "boat or ship","name": "","tonnage": "4","owners": "","master": "","mariners_per_vessel": "","boys": "","fishermen_per_vessel": "","notes": ""}</v>
      </c>
    </row>
    <row r="1384" spans="1:15" x14ac:dyDescent="0.25">
      <c r="A1384">
        <v>1384</v>
      </c>
      <c r="B1384">
        <v>339</v>
      </c>
      <c r="C1384" t="str">
        <f>VLOOKUP(B1384,Places!A:E,5)</f>
        <v>Queenborough</v>
      </c>
      <c r="D1384" t="s">
        <v>2228</v>
      </c>
      <c r="F1384" s="3" t="s">
        <v>163</v>
      </c>
      <c r="J1384" t="s">
        <v>2399</v>
      </c>
      <c r="M1384" t="s">
        <v>2399</v>
      </c>
      <c r="O1384" t="str">
        <f t="shared" si="21"/>
        <v>{"type": "boat or ship","name": "","tonnage": "4","owners": "","master": "","mariners_per_vessel": "","boys": "","fishermen_per_vessel": "","notes": ""}</v>
      </c>
    </row>
    <row r="1385" spans="1:15" x14ac:dyDescent="0.25">
      <c r="A1385">
        <v>1385</v>
      </c>
      <c r="B1385">
        <v>339</v>
      </c>
      <c r="C1385" t="str">
        <f>VLOOKUP(B1385,Places!A:E,5)</f>
        <v>Queenborough</v>
      </c>
      <c r="D1385" t="s">
        <v>2228</v>
      </c>
      <c r="F1385" s="3" t="s">
        <v>403</v>
      </c>
      <c r="J1385" t="s">
        <v>2399</v>
      </c>
      <c r="M1385" t="s">
        <v>2399</v>
      </c>
      <c r="O1385" t="str">
        <f t="shared" si="21"/>
        <v>{"type": "boat or ship","name": "","tonnage": "3","owners": "","master": "","mariners_per_vessel": "","boys": "","fishermen_per_vessel": "","notes": ""}</v>
      </c>
    </row>
    <row r="1386" spans="1:15" x14ac:dyDescent="0.25">
      <c r="A1386">
        <v>1386</v>
      </c>
      <c r="B1386">
        <v>339</v>
      </c>
      <c r="C1386" t="str">
        <f>VLOOKUP(B1386,Places!A:E,5)</f>
        <v>Queenborough</v>
      </c>
      <c r="D1386" t="s">
        <v>2228</v>
      </c>
      <c r="F1386" s="3" t="s">
        <v>403</v>
      </c>
      <c r="J1386" t="s">
        <v>2399</v>
      </c>
      <c r="M1386" t="s">
        <v>2399</v>
      </c>
      <c r="O1386" t="str">
        <f t="shared" si="21"/>
        <v>{"type": "boat or ship","name": "","tonnage": "3","owners": "","master": "","mariners_per_vessel": "","boys": "","fishermen_per_vessel": "","notes": ""}</v>
      </c>
    </row>
    <row r="1387" spans="1:15" x14ac:dyDescent="0.25">
      <c r="A1387">
        <v>1387</v>
      </c>
      <c r="B1387">
        <v>339</v>
      </c>
      <c r="C1387" t="str">
        <f>VLOOKUP(B1387,Places!A:E,5)</f>
        <v>Queenborough</v>
      </c>
      <c r="D1387" t="s">
        <v>2228</v>
      </c>
      <c r="F1387" s="3" t="s">
        <v>403</v>
      </c>
      <c r="J1387" t="s">
        <v>2399</v>
      </c>
      <c r="M1387" t="s">
        <v>2399</v>
      </c>
      <c r="O1387" t="str">
        <f t="shared" si="21"/>
        <v>{"type": "boat or ship","name": "","tonnage": "3","owners": "","master": "","mariners_per_vessel": "","boys": "","fishermen_per_vessel": "","notes": ""}</v>
      </c>
    </row>
    <row r="1388" spans="1:15" x14ac:dyDescent="0.25">
      <c r="A1388">
        <v>1388</v>
      </c>
      <c r="B1388">
        <v>339</v>
      </c>
      <c r="C1388" t="str">
        <f>VLOOKUP(B1388,Places!A:E,5)</f>
        <v>Queenborough</v>
      </c>
      <c r="D1388" t="s">
        <v>2228</v>
      </c>
      <c r="F1388" s="3" t="s">
        <v>403</v>
      </c>
      <c r="J1388" t="s">
        <v>2399</v>
      </c>
      <c r="M1388" t="s">
        <v>2399</v>
      </c>
      <c r="O1388" t="str">
        <f t="shared" si="21"/>
        <v>{"type": "boat or ship","name": "","tonnage": "3","owners": "","master": "","mariners_per_vessel": "","boys": "","fishermen_per_vessel": "","notes": ""}</v>
      </c>
    </row>
    <row r="1389" spans="1:15" x14ac:dyDescent="0.25">
      <c r="A1389">
        <v>1389</v>
      </c>
      <c r="B1389">
        <v>340</v>
      </c>
      <c r="C1389" t="str">
        <f>VLOOKUP(B1389,Places!A:E,5)</f>
        <v>Middleton</v>
      </c>
      <c r="D1389" t="s">
        <v>2224</v>
      </c>
      <c r="F1389" s="3" t="s">
        <v>107</v>
      </c>
      <c r="J1389" t="s">
        <v>2399</v>
      </c>
      <c r="M1389" t="s">
        <v>2399</v>
      </c>
      <c r="O1389" t="str">
        <f t="shared" si="21"/>
        <v>{"type": "ship or vessel","name": "","tonnage": "20","owners": "","master": "","mariners_per_vessel": "","boys": "","fishermen_per_vessel": "","notes": ""}</v>
      </c>
    </row>
    <row r="1390" spans="1:15" x14ac:dyDescent="0.25">
      <c r="A1390">
        <v>1390</v>
      </c>
      <c r="B1390">
        <v>340</v>
      </c>
      <c r="C1390" t="str">
        <f>VLOOKUP(B1390,Places!A:E,5)</f>
        <v>Middleton</v>
      </c>
      <c r="D1390" t="s">
        <v>2224</v>
      </c>
      <c r="F1390" s="3" t="s">
        <v>107</v>
      </c>
      <c r="J1390" t="s">
        <v>2399</v>
      </c>
      <c r="M1390" t="s">
        <v>2399</v>
      </c>
      <c r="O1390" t="str">
        <f t="shared" si="21"/>
        <v>{"type": "ship or vessel","name": "","tonnage": "20","owners": "","master": "","mariners_per_vessel": "","boys": "","fishermen_per_vessel": "","notes": ""}</v>
      </c>
    </row>
    <row r="1391" spans="1:15" x14ac:dyDescent="0.25">
      <c r="A1391">
        <v>1391</v>
      </c>
      <c r="B1391">
        <v>340</v>
      </c>
      <c r="C1391" t="str">
        <f>VLOOKUP(B1391,Places!A:E,5)</f>
        <v>Middleton</v>
      </c>
      <c r="D1391" t="s">
        <v>2224</v>
      </c>
      <c r="F1391" s="3" t="s">
        <v>107</v>
      </c>
      <c r="J1391" t="s">
        <v>2399</v>
      </c>
      <c r="M1391" t="s">
        <v>2399</v>
      </c>
      <c r="O1391" t="str">
        <f t="shared" si="21"/>
        <v>{"type": "ship or vessel","name": "","tonnage": "20","owners": "","master": "","mariners_per_vessel": "","boys": "","fishermen_per_vessel": "","notes": ""}</v>
      </c>
    </row>
    <row r="1392" spans="1:15" x14ac:dyDescent="0.25">
      <c r="A1392">
        <v>1392</v>
      </c>
      <c r="B1392">
        <v>340</v>
      </c>
      <c r="C1392" t="str">
        <f>VLOOKUP(B1392,Places!A:E,5)</f>
        <v>Middleton</v>
      </c>
      <c r="D1392" t="s">
        <v>2224</v>
      </c>
      <c r="F1392" s="3" t="s">
        <v>379</v>
      </c>
      <c r="J1392" t="s">
        <v>2399</v>
      </c>
      <c r="M1392" t="s">
        <v>2399</v>
      </c>
      <c r="O1392" t="str">
        <f t="shared" si="21"/>
        <v>{"type": "ship or vessel","name": "","tonnage": "16","owners": "","master": "","mariners_per_vessel": "","boys": "","fishermen_per_vessel": "","notes": ""}</v>
      </c>
    </row>
    <row r="1393" spans="1:15" x14ac:dyDescent="0.25">
      <c r="A1393">
        <v>1393</v>
      </c>
      <c r="B1393">
        <v>340</v>
      </c>
      <c r="C1393" t="str">
        <f>VLOOKUP(B1393,Places!A:E,5)</f>
        <v>Middleton</v>
      </c>
      <c r="D1393" t="s">
        <v>2224</v>
      </c>
      <c r="F1393" s="3" t="s">
        <v>379</v>
      </c>
      <c r="J1393" t="s">
        <v>2399</v>
      </c>
      <c r="M1393" t="s">
        <v>2399</v>
      </c>
      <c r="O1393" t="str">
        <f t="shared" si="21"/>
        <v>{"type": "ship or vessel","name": "","tonnage": "16","owners": "","master": "","mariners_per_vessel": "","boys": "","fishermen_per_vessel": "","notes": ""}</v>
      </c>
    </row>
    <row r="1394" spans="1:15" x14ac:dyDescent="0.25">
      <c r="A1394">
        <v>1394</v>
      </c>
      <c r="B1394">
        <v>340</v>
      </c>
      <c r="C1394" t="str">
        <f>VLOOKUP(B1394,Places!A:E,5)</f>
        <v>Middleton</v>
      </c>
      <c r="D1394" t="s">
        <v>2224</v>
      </c>
      <c r="F1394" s="3" t="s">
        <v>379</v>
      </c>
      <c r="J1394" t="s">
        <v>2399</v>
      </c>
      <c r="M1394" t="s">
        <v>2399</v>
      </c>
      <c r="O1394" t="str">
        <f t="shared" si="21"/>
        <v>{"type": "ship or vessel","name": "","tonnage": "16","owners": "","master": "","mariners_per_vessel": "","boys": "","fishermen_per_vessel": "","notes": ""}</v>
      </c>
    </row>
    <row r="1395" spans="1:15" x14ac:dyDescent="0.25">
      <c r="A1395">
        <v>1395</v>
      </c>
      <c r="B1395">
        <v>340</v>
      </c>
      <c r="C1395" t="str">
        <f>VLOOKUP(B1395,Places!A:E,5)</f>
        <v>Middleton</v>
      </c>
      <c r="D1395" t="s">
        <v>2224</v>
      </c>
      <c r="F1395" s="3" t="s">
        <v>128</v>
      </c>
      <c r="J1395" t="s">
        <v>2399</v>
      </c>
      <c r="M1395" t="s">
        <v>2399</v>
      </c>
      <c r="O1395" t="str">
        <f t="shared" si="21"/>
        <v>{"type": "ship or vessel","name": "","tonnage": "12","owners": "","master": "","mariners_per_vessel": "","boys": "","fishermen_per_vessel": "","notes": ""}</v>
      </c>
    </row>
    <row r="1396" spans="1:15" x14ac:dyDescent="0.25">
      <c r="A1396">
        <v>1396</v>
      </c>
      <c r="B1396">
        <v>340</v>
      </c>
      <c r="C1396" t="str">
        <f>VLOOKUP(B1396,Places!A:E,5)</f>
        <v>Middleton</v>
      </c>
      <c r="D1396" t="s">
        <v>2224</v>
      </c>
      <c r="F1396" s="3" t="s">
        <v>346</v>
      </c>
      <c r="J1396" t="s">
        <v>2399</v>
      </c>
      <c r="M1396" t="s">
        <v>2399</v>
      </c>
      <c r="O1396" t="str">
        <f t="shared" si="21"/>
        <v>{"type": "ship or vessel","name": "","tonnage": "10","owners": "","master": "","mariners_per_vessel": "","boys": "","fishermen_per_vessel": "","notes": ""}</v>
      </c>
    </row>
    <row r="1397" spans="1:15" x14ac:dyDescent="0.25">
      <c r="A1397">
        <v>1397</v>
      </c>
      <c r="B1397">
        <v>340</v>
      </c>
      <c r="C1397" t="str">
        <f>VLOOKUP(B1397,Places!A:E,5)</f>
        <v>Middleton</v>
      </c>
      <c r="D1397" t="s">
        <v>2224</v>
      </c>
      <c r="F1397" s="3" t="s">
        <v>346</v>
      </c>
      <c r="J1397" t="s">
        <v>2399</v>
      </c>
      <c r="M1397" t="s">
        <v>2399</v>
      </c>
      <c r="O1397" t="str">
        <f t="shared" si="21"/>
        <v>{"type": "ship or vessel","name": "","tonnage": "10","owners": "","master": "","mariners_per_vessel": "","boys": "","fishermen_per_vessel": "","notes": ""}</v>
      </c>
    </row>
    <row r="1398" spans="1:15" x14ac:dyDescent="0.25">
      <c r="A1398">
        <v>1398</v>
      </c>
      <c r="B1398">
        <v>340</v>
      </c>
      <c r="C1398" t="str">
        <f>VLOOKUP(B1398,Places!A:E,5)</f>
        <v>Middleton</v>
      </c>
      <c r="D1398" t="s">
        <v>2224</v>
      </c>
      <c r="F1398" s="3" t="s">
        <v>149</v>
      </c>
      <c r="J1398" t="s">
        <v>2399</v>
      </c>
      <c r="M1398" t="s">
        <v>2399</v>
      </c>
      <c r="O1398" t="str">
        <f t="shared" si="21"/>
        <v>{"type": "ship or vessel","name": "","tonnage": "8","owners": "","master": "","mariners_per_vessel": "","boys": "","fishermen_per_vessel": "","notes": ""}</v>
      </c>
    </row>
    <row r="1399" spans="1:15" x14ac:dyDescent="0.25">
      <c r="A1399">
        <v>1399</v>
      </c>
      <c r="B1399">
        <v>340</v>
      </c>
      <c r="C1399" t="str">
        <f>VLOOKUP(B1399,Places!A:E,5)</f>
        <v>Middleton</v>
      </c>
      <c r="D1399" t="s">
        <v>2224</v>
      </c>
      <c r="F1399" s="3" t="s">
        <v>149</v>
      </c>
      <c r="J1399" t="s">
        <v>2399</v>
      </c>
      <c r="M1399" t="s">
        <v>2399</v>
      </c>
      <c r="O1399" t="str">
        <f t="shared" si="21"/>
        <v>{"type": "ship or vessel","name": "","tonnage": "8","owners": "","master": "","mariners_per_vessel": "","boys": "","fishermen_per_vessel": "","notes": ""}</v>
      </c>
    </row>
    <row r="1400" spans="1:15" x14ac:dyDescent="0.25">
      <c r="A1400">
        <v>1400</v>
      </c>
      <c r="B1400">
        <v>340</v>
      </c>
      <c r="C1400" t="str">
        <f>VLOOKUP(B1400,Places!A:E,5)</f>
        <v>Middleton</v>
      </c>
      <c r="D1400" t="s">
        <v>2224</v>
      </c>
      <c r="F1400" s="3" t="s">
        <v>160</v>
      </c>
      <c r="J1400" t="s">
        <v>2399</v>
      </c>
      <c r="M1400" t="s">
        <v>2399</v>
      </c>
      <c r="O1400" t="str">
        <f t="shared" si="21"/>
        <v>{"type": "ship or vessel","name": "","tonnage": "6","owners": "","master": "","mariners_per_vessel": "","boys": "","fishermen_per_vessel": "","notes": ""}</v>
      </c>
    </row>
    <row r="1401" spans="1:15" x14ac:dyDescent="0.25">
      <c r="A1401">
        <v>1401</v>
      </c>
      <c r="B1401">
        <v>340</v>
      </c>
      <c r="C1401" t="str">
        <f>VLOOKUP(B1401,Places!A:E,5)</f>
        <v>Middleton</v>
      </c>
      <c r="D1401" t="s">
        <v>2224</v>
      </c>
      <c r="F1401" s="3" t="s">
        <v>404</v>
      </c>
      <c r="J1401" t="s">
        <v>2399</v>
      </c>
      <c r="M1401" t="s">
        <v>2399</v>
      </c>
      <c r="O1401" t="str">
        <f t="shared" si="21"/>
        <v>{"type": "ship or vessel","name": "","tonnage": "5","owners": "","master": "","mariners_per_vessel": "","boys": "","fishermen_per_vessel": "","notes": ""}</v>
      </c>
    </row>
    <row r="1402" spans="1:15" x14ac:dyDescent="0.25">
      <c r="A1402">
        <v>1402</v>
      </c>
      <c r="B1402">
        <v>340</v>
      </c>
      <c r="C1402" t="str">
        <f>VLOOKUP(B1402,Places!A:E,5)</f>
        <v>Middleton</v>
      </c>
      <c r="D1402" t="s">
        <v>2224</v>
      </c>
      <c r="F1402" s="3" t="s">
        <v>163</v>
      </c>
      <c r="J1402" t="s">
        <v>2399</v>
      </c>
      <c r="M1402" t="s">
        <v>2399</v>
      </c>
      <c r="O1402" t="str">
        <f t="shared" si="21"/>
        <v>{"type": "ship or vessel","name": "","tonnage": "4","owners": "","master": "","mariners_per_vessel": "","boys": "","fishermen_per_vessel": "","notes": ""}</v>
      </c>
    </row>
    <row r="1403" spans="1:15" x14ac:dyDescent="0.25">
      <c r="A1403">
        <v>1403</v>
      </c>
      <c r="B1403">
        <v>340</v>
      </c>
      <c r="C1403" t="str">
        <f>VLOOKUP(B1403,Places!A:E,5)</f>
        <v>Middleton</v>
      </c>
      <c r="D1403" t="s">
        <v>2224</v>
      </c>
      <c r="F1403" s="3" t="s">
        <v>163</v>
      </c>
      <c r="J1403" t="s">
        <v>2399</v>
      </c>
      <c r="M1403" t="s">
        <v>2399</v>
      </c>
      <c r="O1403" t="str">
        <f t="shared" si="21"/>
        <v>{"type": "ship or vessel","name": "","tonnage": "4","owners": "","master": "","mariners_per_vessel": "","boys": "","fishermen_per_vessel": "","notes": ""}</v>
      </c>
    </row>
    <row r="1404" spans="1:15" x14ac:dyDescent="0.25">
      <c r="A1404">
        <v>1404</v>
      </c>
      <c r="B1404">
        <v>340</v>
      </c>
      <c r="C1404" t="str">
        <f>VLOOKUP(B1404,Places!A:E,5)</f>
        <v>Middleton</v>
      </c>
      <c r="D1404" t="s">
        <v>2224</v>
      </c>
      <c r="F1404" s="3" t="s">
        <v>403</v>
      </c>
      <c r="J1404" t="s">
        <v>2399</v>
      </c>
      <c r="M1404" t="s">
        <v>2399</v>
      </c>
      <c r="O1404" t="str">
        <f t="shared" si="21"/>
        <v>{"type": "ship or vessel","name": "","tonnage": "3","owners": "","master": "","mariners_per_vessel": "","boys": "","fishermen_per_vessel": "","notes": ""}</v>
      </c>
    </row>
    <row r="1405" spans="1:15" x14ac:dyDescent="0.25">
      <c r="A1405">
        <v>1405</v>
      </c>
      <c r="B1405">
        <v>340</v>
      </c>
      <c r="C1405" t="str">
        <f>VLOOKUP(B1405,Places!A:E,5)</f>
        <v>Middleton</v>
      </c>
      <c r="D1405" t="s">
        <v>2224</v>
      </c>
      <c r="F1405" s="3" t="s">
        <v>403</v>
      </c>
      <c r="J1405" t="s">
        <v>2399</v>
      </c>
      <c r="M1405" t="s">
        <v>2399</v>
      </c>
      <c r="O1405" t="str">
        <f t="shared" si="21"/>
        <v>{"type": "ship or vessel","name": "","tonnage": "3","owners": "","master": "","mariners_per_vessel": "","boys": "","fishermen_per_vessel": "","notes": ""}</v>
      </c>
    </row>
    <row r="1406" spans="1:15" x14ac:dyDescent="0.25">
      <c r="A1406">
        <v>1406</v>
      </c>
      <c r="B1406">
        <v>340</v>
      </c>
      <c r="C1406" t="str">
        <f>VLOOKUP(B1406,Places!A:E,5)</f>
        <v>Middleton</v>
      </c>
      <c r="D1406" t="s">
        <v>2224</v>
      </c>
      <c r="F1406" s="3" t="s">
        <v>403</v>
      </c>
      <c r="J1406" t="s">
        <v>2399</v>
      </c>
      <c r="M1406" t="s">
        <v>2399</v>
      </c>
      <c r="O1406" t="str">
        <f t="shared" si="21"/>
        <v>{"type": "ship or vessel","name": "","tonnage": "3","owners": "","master": "","mariners_per_vessel": "","boys": "","fishermen_per_vessel": "","notes": ""}</v>
      </c>
    </row>
    <row r="1407" spans="1:15" x14ac:dyDescent="0.25">
      <c r="A1407">
        <v>1407</v>
      </c>
      <c r="B1407">
        <v>340</v>
      </c>
      <c r="C1407" t="str">
        <f>VLOOKUP(B1407,Places!A:E,5)</f>
        <v>Middleton</v>
      </c>
      <c r="D1407" t="s">
        <v>2224</v>
      </c>
      <c r="F1407" s="3" t="s">
        <v>403</v>
      </c>
      <c r="J1407" t="s">
        <v>2399</v>
      </c>
      <c r="M1407" t="s">
        <v>2399</v>
      </c>
      <c r="O1407" t="str">
        <f t="shared" si="21"/>
        <v>{"type": "ship or vessel","name": "","tonnage": "3","owners": "","master": "","mariners_per_vessel": "","boys": "","fishermen_per_vessel": "","notes": ""}</v>
      </c>
    </row>
    <row r="1408" spans="1:15" x14ac:dyDescent="0.25">
      <c r="A1408">
        <v>1408</v>
      </c>
      <c r="B1408">
        <v>340</v>
      </c>
      <c r="C1408" t="str">
        <f>VLOOKUP(B1408,Places!A:E,5)</f>
        <v>Middleton</v>
      </c>
      <c r="D1408" t="s">
        <v>2224</v>
      </c>
      <c r="F1408" s="3" t="s">
        <v>387</v>
      </c>
      <c r="J1408" t="s">
        <v>2399</v>
      </c>
      <c r="M1408" t="s">
        <v>2399</v>
      </c>
      <c r="O1408" t="str">
        <f t="shared" si="21"/>
        <v>{"type": "ship or vessel","name": "","tonnage": "2","owners": "","master": "","mariners_per_vessel": "","boys": "","fishermen_per_vessel": "","notes": ""}</v>
      </c>
    </row>
    <row r="1409" spans="1:15" x14ac:dyDescent="0.25">
      <c r="A1409">
        <v>1409</v>
      </c>
      <c r="B1409">
        <v>340</v>
      </c>
      <c r="C1409" t="str">
        <f>VLOOKUP(B1409,Places!A:E,5)</f>
        <v>Middleton</v>
      </c>
      <c r="D1409" t="s">
        <v>2224</v>
      </c>
      <c r="F1409" s="3" t="s">
        <v>387</v>
      </c>
      <c r="J1409" t="s">
        <v>2399</v>
      </c>
      <c r="M1409" t="s">
        <v>2399</v>
      </c>
      <c r="O1409" t="str">
        <f t="shared" si="21"/>
        <v>{"type": "ship or vessel","name": "","tonnage": "2","owners": "","master": "","mariners_per_vessel": "","boys": "","fishermen_per_vessel": "","notes": ""}</v>
      </c>
    </row>
    <row r="1410" spans="1:15" x14ac:dyDescent="0.25">
      <c r="A1410">
        <v>1410</v>
      </c>
      <c r="B1410">
        <v>340</v>
      </c>
      <c r="C1410" t="str">
        <f>VLOOKUP(B1410,Places!A:E,5)</f>
        <v>Middleton</v>
      </c>
      <c r="D1410" t="s">
        <v>2224</v>
      </c>
      <c r="F1410" s="3" t="s">
        <v>387</v>
      </c>
      <c r="J1410" t="s">
        <v>2399</v>
      </c>
      <c r="M1410" t="s">
        <v>2399</v>
      </c>
      <c r="O1410" t="str">
        <f t="shared" si="21"/>
        <v>{"type": "ship or vessel","name": "","tonnage": "2","owners": "","master": "","mariners_per_vessel": "","boys": "","fishermen_per_vessel": "","notes": ""}</v>
      </c>
    </row>
    <row r="1411" spans="1:15" x14ac:dyDescent="0.25">
      <c r="A1411">
        <v>1411</v>
      </c>
      <c r="B1411">
        <v>340</v>
      </c>
      <c r="C1411" t="str">
        <f>VLOOKUP(B1411,Places!A:E,5)</f>
        <v>Middleton</v>
      </c>
      <c r="D1411" t="s">
        <v>2224</v>
      </c>
      <c r="F1411" s="3" t="s">
        <v>355</v>
      </c>
      <c r="J1411" t="s">
        <v>2399</v>
      </c>
      <c r="M1411" t="s">
        <v>2399</v>
      </c>
      <c r="O1411" t="str">
        <f t="shared" ref="O1411:O1474" si="22">_xlfn.CONCAT("{",_xlfn.CONCAT("""type"": """,D1411,""","),_xlfn.CONCAT("""name"": """,E1411,""","),_xlfn.CONCAT("""tonnage"": """,F1411,""","),_xlfn.CONCAT("""owners"": """,G1411,""","),_xlfn.CONCAT("""master"": """,H1411,""","),_xlfn.CONCAT("""mariners_per_vessel"": """,J1411,""","),_xlfn.CONCAT("""boys"": """,K1411,""","),_xlfn.CONCAT("""fishermen_per_vessel"": """,M1411,""","),_xlfn.CONCAT("""notes"": """,N1411,""""),"}")</f>
        <v>{"type": "ship or vessel","name": "","tonnage": "1","owners": "","master": "","mariners_per_vessel": "","boys": "","fishermen_per_vessel": "","notes": ""}</v>
      </c>
    </row>
    <row r="1412" spans="1:15" x14ac:dyDescent="0.25">
      <c r="A1412">
        <v>1412</v>
      </c>
      <c r="B1412">
        <v>340</v>
      </c>
      <c r="C1412" t="str">
        <f>VLOOKUP(B1412,Places!A:E,5)</f>
        <v>Middleton</v>
      </c>
      <c r="D1412" t="s">
        <v>2224</v>
      </c>
      <c r="F1412" s="3" t="s">
        <v>355</v>
      </c>
      <c r="J1412" t="s">
        <v>2399</v>
      </c>
      <c r="M1412" t="s">
        <v>2399</v>
      </c>
      <c r="O1412" t="str">
        <f t="shared" si="22"/>
        <v>{"type": "ship or vessel","name": "","tonnage": "1","owners": "","master": "","mariners_per_vessel": "","boys": "","fishermen_per_vessel": "","notes": ""}</v>
      </c>
    </row>
    <row r="1413" spans="1:15" x14ac:dyDescent="0.25">
      <c r="A1413">
        <v>1413</v>
      </c>
      <c r="B1413">
        <v>340</v>
      </c>
      <c r="C1413" t="str">
        <f>VLOOKUP(B1413,Places!A:E,5)</f>
        <v>Middleton</v>
      </c>
      <c r="D1413" t="s">
        <v>2224</v>
      </c>
      <c r="F1413" s="3" t="s">
        <v>355</v>
      </c>
      <c r="J1413" t="s">
        <v>2399</v>
      </c>
      <c r="M1413" t="s">
        <v>2399</v>
      </c>
      <c r="O1413" t="str">
        <f t="shared" si="22"/>
        <v>{"type": "ship or vessel","name": "","tonnage": "1","owners": "","master": "","mariners_per_vessel": "","boys": "","fishermen_per_vessel": "","notes": ""}</v>
      </c>
    </row>
    <row r="1414" spans="1:15" x14ac:dyDescent="0.25">
      <c r="A1414">
        <v>1414</v>
      </c>
      <c r="B1414">
        <v>340</v>
      </c>
      <c r="C1414" t="str">
        <f>VLOOKUP(B1414,Places!A:E,5)</f>
        <v>Middleton</v>
      </c>
      <c r="D1414" t="s">
        <v>2224</v>
      </c>
      <c r="F1414" s="3" t="s">
        <v>355</v>
      </c>
      <c r="J1414" t="s">
        <v>2399</v>
      </c>
      <c r="M1414" t="s">
        <v>2399</v>
      </c>
      <c r="O1414" t="str">
        <f t="shared" si="22"/>
        <v>{"type": "ship or vessel","name": "","tonnage": "1","owners": "","master": "","mariners_per_vessel": "","boys": "","fishermen_per_vessel": "","notes": ""}</v>
      </c>
    </row>
    <row r="1415" spans="1:15" x14ac:dyDescent="0.25">
      <c r="A1415">
        <v>1415</v>
      </c>
      <c r="B1415">
        <v>340</v>
      </c>
      <c r="C1415" t="str">
        <f>VLOOKUP(B1415,Places!A:E,5)</f>
        <v>Middleton</v>
      </c>
      <c r="D1415" t="s">
        <v>2224</v>
      </c>
      <c r="F1415" s="3" t="s">
        <v>355</v>
      </c>
      <c r="J1415" t="s">
        <v>2399</v>
      </c>
      <c r="M1415" t="s">
        <v>2399</v>
      </c>
      <c r="O1415" t="str">
        <f t="shared" si="22"/>
        <v>{"type": "ship or vessel","name": "","tonnage": "1","owners": "","master": "","mariners_per_vessel": "","boys": "","fishermen_per_vessel": "","notes": ""}</v>
      </c>
    </row>
    <row r="1416" spans="1:15" x14ac:dyDescent="0.25">
      <c r="A1416">
        <v>1416</v>
      </c>
      <c r="B1416">
        <v>341</v>
      </c>
      <c r="C1416" t="str">
        <f>VLOOKUP(B1416,Places!A:E,5)</f>
        <v>Sittingbourne</v>
      </c>
      <c r="D1416" t="s">
        <v>2232</v>
      </c>
      <c r="F1416" s="3" t="s">
        <v>423</v>
      </c>
      <c r="J1416" t="s">
        <v>2399</v>
      </c>
      <c r="M1416" t="s">
        <v>2399</v>
      </c>
      <c r="O1416" t="str">
        <f t="shared" si="22"/>
        <v>{"type": "ship or boat","name": "","tonnage": "24","owners": "","master": "","mariners_per_vessel": "","boys": "","fishermen_per_vessel": "","notes": ""}</v>
      </c>
    </row>
    <row r="1417" spans="1:15" x14ac:dyDescent="0.25">
      <c r="A1417">
        <v>1417</v>
      </c>
      <c r="B1417">
        <v>341</v>
      </c>
      <c r="C1417" t="str">
        <f>VLOOKUP(B1417,Places!A:E,5)</f>
        <v>Sittingbourne</v>
      </c>
      <c r="D1417" t="s">
        <v>2232</v>
      </c>
      <c r="F1417" s="3" t="s">
        <v>576</v>
      </c>
      <c r="J1417" t="s">
        <v>2399</v>
      </c>
      <c r="M1417" t="s">
        <v>2399</v>
      </c>
      <c r="O1417" t="str">
        <f t="shared" si="22"/>
        <v>{"type": "ship or boat","name": "","tonnage": "15","owners": "","master": "","mariners_per_vessel": "","boys": "","fishermen_per_vessel": "","notes": ""}</v>
      </c>
    </row>
    <row r="1418" spans="1:15" x14ac:dyDescent="0.25">
      <c r="A1418">
        <v>1418</v>
      </c>
      <c r="B1418">
        <v>341</v>
      </c>
      <c r="C1418" t="str">
        <f>VLOOKUP(B1418,Places!A:E,5)</f>
        <v>Sittingbourne</v>
      </c>
      <c r="D1418" t="s">
        <v>2232</v>
      </c>
      <c r="F1418" s="3" t="s">
        <v>576</v>
      </c>
      <c r="J1418" t="s">
        <v>2399</v>
      </c>
      <c r="M1418" t="s">
        <v>2399</v>
      </c>
      <c r="O1418" t="str">
        <f t="shared" si="22"/>
        <v>{"type": "ship or boat","name": "","tonnage": "15","owners": "","master": "","mariners_per_vessel": "","boys": "","fishermen_per_vessel": "","notes": ""}</v>
      </c>
    </row>
    <row r="1419" spans="1:15" x14ac:dyDescent="0.25">
      <c r="A1419">
        <v>1419</v>
      </c>
      <c r="B1419">
        <v>342</v>
      </c>
      <c r="C1419" t="str">
        <f>VLOOKUP(B1419,Places!A:E,5)</f>
        <v>Upchurch</v>
      </c>
      <c r="D1419" t="s">
        <v>2232</v>
      </c>
      <c r="F1419" s="3" t="s">
        <v>117</v>
      </c>
      <c r="J1419" t="s">
        <v>2399</v>
      </c>
      <c r="M1419" t="s">
        <v>2399</v>
      </c>
      <c r="O1419" t="str">
        <f t="shared" si="22"/>
        <v>{"type": "ship or boat","name": "","tonnage": "14","owners": "","master": "","mariners_per_vessel": "","boys": "","fishermen_per_vessel": "","notes": ""}</v>
      </c>
    </row>
    <row r="1420" spans="1:15" x14ac:dyDescent="0.25">
      <c r="A1420">
        <v>1420</v>
      </c>
      <c r="B1420">
        <v>342</v>
      </c>
      <c r="C1420" t="str">
        <f>VLOOKUP(B1420,Places!A:E,5)</f>
        <v>Upchurch</v>
      </c>
      <c r="D1420" t="s">
        <v>2232</v>
      </c>
      <c r="F1420" s="3" t="s">
        <v>124</v>
      </c>
      <c r="J1420" t="s">
        <v>2399</v>
      </c>
      <c r="M1420" t="s">
        <v>2399</v>
      </c>
      <c r="O1420" t="str">
        <f t="shared" si="22"/>
        <v>{"type": "ship or boat","name": "","tonnage": "13","owners": "","master": "","mariners_per_vessel": "","boys": "","fishermen_per_vessel": "","notes": ""}</v>
      </c>
    </row>
    <row r="1421" spans="1:15" x14ac:dyDescent="0.25">
      <c r="A1421">
        <v>1421</v>
      </c>
      <c r="B1421">
        <v>342</v>
      </c>
      <c r="C1421" t="str">
        <f>VLOOKUP(B1421,Places!A:E,5)</f>
        <v>Upchurch</v>
      </c>
      <c r="D1421" t="s">
        <v>2232</v>
      </c>
      <c r="F1421" s="3" t="s">
        <v>32</v>
      </c>
      <c r="J1421" t="s">
        <v>2399</v>
      </c>
      <c r="M1421" t="s">
        <v>2399</v>
      </c>
      <c r="O1421" t="str">
        <f t="shared" si="22"/>
        <v>{"type": "ship or boat","name": "","tonnage": "9","owners": "","master": "","mariners_per_vessel": "","boys": "","fishermen_per_vessel": "","notes": ""}</v>
      </c>
    </row>
    <row r="1422" spans="1:15" x14ac:dyDescent="0.25">
      <c r="A1422">
        <v>1422</v>
      </c>
      <c r="B1422">
        <v>342</v>
      </c>
      <c r="C1422" t="str">
        <f>VLOOKUP(B1422,Places!A:E,5)</f>
        <v>Upchurch</v>
      </c>
      <c r="D1422" t="s">
        <v>2232</v>
      </c>
      <c r="F1422" s="3" t="s">
        <v>149</v>
      </c>
      <c r="J1422" t="s">
        <v>2399</v>
      </c>
      <c r="M1422" t="s">
        <v>2399</v>
      </c>
      <c r="O1422" t="str">
        <f t="shared" si="22"/>
        <v>{"type": "ship or boat","name": "","tonnage": "8","owners": "","master": "","mariners_per_vessel": "","boys": "","fishermen_per_vessel": "","notes": ""}</v>
      </c>
    </row>
    <row r="1423" spans="1:15" x14ac:dyDescent="0.25">
      <c r="A1423">
        <v>1423</v>
      </c>
      <c r="B1423">
        <v>342</v>
      </c>
      <c r="C1423" t="str">
        <f>VLOOKUP(B1423,Places!A:E,5)</f>
        <v>Upchurch</v>
      </c>
      <c r="D1423" t="s">
        <v>2232</v>
      </c>
      <c r="F1423" s="3" t="s">
        <v>149</v>
      </c>
      <c r="J1423" t="s">
        <v>2399</v>
      </c>
      <c r="M1423" t="s">
        <v>2399</v>
      </c>
      <c r="O1423" t="str">
        <f t="shared" si="22"/>
        <v>{"type": "ship or boat","name": "","tonnage": "8","owners": "","master": "","mariners_per_vessel": "","boys": "","fishermen_per_vessel": "","notes": ""}</v>
      </c>
    </row>
    <row r="1424" spans="1:15" x14ac:dyDescent="0.25">
      <c r="A1424">
        <v>1424</v>
      </c>
      <c r="B1424">
        <v>342</v>
      </c>
      <c r="C1424" t="str">
        <f>VLOOKUP(B1424,Places!A:E,5)</f>
        <v>Upchurch</v>
      </c>
      <c r="D1424" t="s">
        <v>2232</v>
      </c>
      <c r="F1424" s="3" t="s">
        <v>355</v>
      </c>
      <c r="J1424" t="s">
        <v>2399</v>
      </c>
      <c r="M1424" t="s">
        <v>2399</v>
      </c>
      <c r="O1424" t="str">
        <f t="shared" si="22"/>
        <v>{"type": "ship or boat","name": "","tonnage": "1","owners": "","master": "","mariners_per_vessel": "","boys": "","fishermen_per_vessel": "","notes": ""}</v>
      </c>
    </row>
    <row r="1425" spans="1:15" x14ac:dyDescent="0.25">
      <c r="A1425">
        <v>1425</v>
      </c>
      <c r="B1425">
        <v>342</v>
      </c>
      <c r="C1425" t="str">
        <f>VLOOKUP(B1425,Places!A:E,5)</f>
        <v>Upchurch</v>
      </c>
      <c r="D1425" t="s">
        <v>2232</v>
      </c>
      <c r="F1425" s="3" t="s">
        <v>355</v>
      </c>
      <c r="J1425" t="s">
        <v>2399</v>
      </c>
      <c r="M1425" t="s">
        <v>2399</v>
      </c>
      <c r="O1425" t="str">
        <f t="shared" si="22"/>
        <v>{"type": "ship or boat","name": "","tonnage": "1","owners": "","master": "","mariners_per_vessel": "","boys": "","fishermen_per_vessel": "","notes": ""}</v>
      </c>
    </row>
    <row r="1426" spans="1:15" x14ac:dyDescent="0.25">
      <c r="A1426">
        <v>1426</v>
      </c>
      <c r="B1426">
        <v>342</v>
      </c>
      <c r="C1426" t="str">
        <f>VLOOKUP(B1426,Places!A:E,5)</f>
        <v>Upchurch</v>
      </c>
      <c r="D1426" t="s">
        <v>2232</v>
      </c>
      <c r="F1426" s="3" t="s">
        <v>355</v>
      </c>
      <c r="J1426" t="s">
        <v>2399</v>
      </c>
      <c r="M1426" t="s">
        <v>2399</v>
      </c>
      <c r="O1426" t="str">
        <f t="shared" si="22"/>
        <v>{"type": "ship or boat","name": "","tonnage": "1","owners": "","master": "","mariners_per_vessel": "","boys": "","fishermen_per_vessel": "","notes": ""}</v>
      </c>
    </row>
    <row r="1427" spans="1:15" x14ac:dyDescent="0.25">
      <c r="A1427">
        <v>1427</v>
      </c>
      <c r="B1427">
        <v>342</v>
      </c>
      <c r="C1427" t="str">
        <f>VLOOKUP(B1427,Places!A:E,5)</f>
        <v>Upchurch</v>
      </c>
      <c r="D1427" t="s">
        <v>2232</v>
      </c>
      <c r="F1427" s="3" t="s">
        <v>355</v>
      </c>
      <c r="J1427" t="s">
        <v>2399</v>
      </c>
      <c r="M1427" t="s">
        <v>2399</v>
      </c>
      <c r="O1427" t="str">
        <f t="shared" si="22"/>
        <v>{"type": "ship or boat","name": "","tonnage": "1","owners": "","master": "","mariners_per_vessel": "","boys": "","fishermen_per_vessel": "","notes": ""}</v>
      </c>
    </row>
    <row r="1428" spans="1:15" x14ac:dyDescent="0.25">
      <c r="A1428">
        <v>1428</v>
      </c>
      <c r="B1428">
        <v>342</v>
      </c>
      <c r="C1428" t="str">
        <f>VLOOKUP(B1428,Places!A:E,5)</f>
        <v>Upchurch</v>
      </c>
      <c r="D1428" t="s">
        <v>2232</v>
      </c>
      <c r="F1428" s="3" t="s">
        <v>355</v>
      </c>
      <c r="J1428" t="s">
        <v>2399</v>
      </c>
      <c r="M1428" t="s">
        <v>2399</v>
      </c>
      <c r="O1428" t="str">
        <f t="shared" si="22"/>
        <v>{"type": "ship or boat","name": "","tonnage": "1","owners": "","master": "","mariners_per_vessel": "","boys": "","fishermen_per_vessel": "","notes": ""}</v>
      </c>
    </row>
    <row r="1429" spans="1:15" x14ac:dyDescent="0.25">
      <c r="A1429">
        <v>1429</v>
      </c>
      <c r="B1429">
        <v>342</v>
      </c>
      <c r="C1429" t="str">
        <f>VLOOKUP(B1429,Places!A:E,5)</f>
        <v>Upchurch</v>
      </c>
      <c r="D1429" t="s">
        <v>2232</v>
      </c>
      <c r="F1429" s="3" t="s">
        <v>355</v>
      </c>
      <c r="J1429" t="s">
        <v>2399</v>
      </c>
      <c r="M1429" t="s">
        <v>2399</v>
      </c>
      <c r="O1429" t="str">
        <f t="shared" si="22"/>
        <v>{"type": "ship or boat","name": "","tonnage": "1","owners": "","master": "","mariners_per_vessel": "","boys": "","fishermen_per_vessel": "","notes": ""}</v>
      </c>
    </row>
    <row r="1430" spans="1:15" x14ac:dyDescent="0.25">
      <c r="A1430">
        <v>1430</v>
      </c>
      <c r="B1430">
        <v>342</v>
      </c>
      <c r="C1430" t="str">
        <f>VLOOKUP(B1430,Places!A:E,5)</f>
        <v>Upchurch</v>
      </c>
      <c r="D1430" t="s">
        <v>2232</v>
      </c>
      <c r="F1430" s="3" t="s">
        <v>355</v>
      </c>
      <c r="J1430" t="s">
        <v>2399</v>
      </c>
      <c r="M1430" t="s">
        <v>2399</v>
      </c>
      <c r="O1430" t="str">
        <f t="shared" si="22"/>
        <v>{"type": "ship or boat","name": "","tonnage": "1","owners": "","master": "","mariners_per_vessel": "","boys": "","fishermen_per_vessel": "","notes": ""}</v>
      </c>
    </row>
    <row r="1431" spans="1:15" x14ac:dyDescent="0.25">
      <c r="A1431">
        <v>1431</v>
      </c>
      <c r="B1431">
        <v>343</v>
      </c>
      <c r="C1431" t="str">
        <f>VLOOKUP(B1431,Places!A:E,5)</f>
        <v>Halstowe Quay</v>
      </c>
      <c r="D1431" t="s">
        <v>2232</v>
      </c>
      <c r="F1431" s="3" t="s">
        <v>156</v>
      </c>
      <c r="J1431" t="s">
        <v>2399</v>
      </c>
      <c r="M1431" t="s">
        <v>2399</v>
      </c>
      <c r="O1431" t="str">
        <f t="shared" si="22"/>
        <v>{"type": "ship or boat","name": "","tonnage": "7","owners": "","master": "","mariners_per_vessel": "","boys": "","fishermen_per_vessel": "","notes": ""}</v>
      </c>
    </row>
    <row r="1432" spans="1:15" x14ac:dyDescent="0.25">
      <c r="A1432">
        <v>1432</v>
      </c>
      <c r="B1432">
        <v>343</v>
      </c>
      <c r="C1432" t="str">
        <f>VLOOKUP(B1432,Places!A:E,5)</f>
        <v>Halstowe Quay</v>
      </c>
      <c r="D1432" t="s">
        <v>2232</v>
      </c>
      <c r="F1432" s="3" t="s">
        <v>156</v>
      </c>
      <c r="J1432" t="s">
        <v>2399</v>
      </c>
      <c r="M1432" t="s">
        <v>2399</v>
      </c>
      <c r="O1432" t="str">
        <f t="shared" si="22"/>
        <v>{"type": "ship or boat","name": "","tonnage": "7","owners": "","master": "","mariners_per_vessel": "","boys": "","fishermen_per_vessel": "","notes": ""}</v>
      </c>
    </row>
    <row r="1433" spans="1:15" x14ac:dyDescent="0.25">
      <c r="A1433">
        <v>1433</v>
      </c>
      <c r="B1433">
        <v>343</v>
      </c>
      <c r="C1433" t="str">
        <f>VLOOKUP(B1433,Places!A:E,5)</f>
        <v>Halstowe Quay</v>
      </c>
      <c r="D1433" t="s">
        <v>2232</v>
      </c>
      <c r="F1433" s="3" t="s">
        <v>156</v>
      </c>
      <c r="J1433" t="s">
        <v>2399</v>
      </c>
      <c r="M1433" t="s">
        <v>2399</v>
      </c>
      <c r="O1433" t="str">
        <f t="shared" si="22"/>
        <v>{"type": "ship or boat","name": "","tonnage": "7","owners": "","master": "","mariners_per_vessel": "","boys": "","fishermen_per_vessel": "","notes": ""}</v>
      </c>
    </row>
    <row r="1434" spans="1:15" x14ac:dyDescent="0.25">
      <c r="A1434">
        <v>1434</v>
      </c>
      <c r="B1434">
        <v>343</v>
      </c>
      <c r="C1434" t="str">
        <f>VLOOKUP(B1434,Places!A:E,5)</f>
        <v>Halstowe Quay</v>
      </c>
      <c r="D1434" t="s">
        <v>2232</v>
      </c>
      <c r="F1434" s="3" t="s">
        <v>404</v>
      </c>
      <c r="J1434" t="s">
        <v>2399</v>
      </c>
      <c r="M1434" t="s">
        <v>2399</v>
      </c>
      <c r="O1434" t="str">
        <f t="shared" si="22"/>
        <v>{"type": "ship or boat","name": "","tonnage": "5","owners": "","master": "","mariners_per_vessel": "","boys": "","fishermen_per_vessel": "","notes": ""}</v>
      </c>
    </row>
    <row r="1435" spans="1:15" x14ac:dyDescent="0.25">
      <c r="A1435">
        <v>1435</v>
      </c>
      <c r="B1435">
        <v>343</v>
      </c>
      <c r="C1435" t="str">
        <f>VLOOKUP(B1435,Places!A:E,5)</f>
        <v>Halstowe Quay</v>
      </c>
      <c r="D1435" t="s">
        <v>2232</v>
      </c>
      <c r="F1435" s="3" t="s">
        <v>163</v>
      </c>
      <c r="J1435" t="s">
        <v>2399</v>
      </c>
      <c r="M1435" t="s">
        <v>2399</v>
      </c>
      <c r="O1435" t="str">
        <f t="shared" si="22"/>
        <v>{"type": "ship or boat","name": "","tonnage": "4","owners": "","master": "","mariners_per_vessel": "","boys": "","fishermen_per_vessel": "","notes": ""}</v>
      </c>
    </row>
    <row r="1436" spans="1:15" x14ac:dyDescent="0.25">
      <c r="A1436">
        <v>1436</v>
      </c>
      <c r="B1436">
        <v>343</v>
      </c>
      <c r="C1436" t="str">
        <f>VLOOKUP(B1436,Places!A:E,5)</f>
        <v>Halstowe Quay</v>
      </c>
      <c r="D1436" t="s">
        <v>2232</v>
      </c>
      <c r="F1436" s="3" t="s">
        <v>355</v>
      </c>
      <c r="J1436" t="s">
        <v>2399</v>
      </c>
      <c r="M1436" t="s">
        <v>2399</v>
      </c>
      <c r="O1436" t="str">
        <f t="shared" si="22"/>
        <v>{"type": "ship or boat","name": "","tonnage": "1","owners": "","master": "","mariners_per_vessel": "","boys": "","fishermen_per_vessel": "","notes": ""}</v>
      </c>
    </row>
    <row r="1437" spans="1:15" x14ac:dyDescent="0.25">
      <c r="A1437">
        <v>1437</v>
      </c>
      <c r="B1437">
        <v>343</v>
      </c>
      <c r="C1437" t="str">
        <f>VLOOKUP(B1437,Places!A:E,5)</f>
        <v>Halstowe Quay</v>
      </c>
      <c r="D1437" t="s">
        <v>2232</v>
      </c>
      <c r="F1437" s="3" t="s">
        <v>355</v>
      </c>
      <c r="J1437" t="s">
        <v>2399</v>
      </c>
      <c r="M1437" t="s">
        <v>2399</v>
      </c>
      <c r="O1437" t="str">
        <f t="shared" si="22"/>
        <v>{"type": "ship or boat","name": "","tonnage": "1","owners": "","master": "","mariners_per_vessel": "","boys": "","fishermen_per_vessel": "","notes": ""}</v>
      </c>
    </row>
    <row r="1438" spans="1:15" x14ac:dyDescent="0.25">
      <c r="A1438">
        <v>1438</v>
      </c>
      <c r="B1438">
        <v>343</v>
      </c>
      <c r="C1438" t="str">
        <f>VLOOKUP(B1438,Places!A:E,5)</f>
        <v>Halstowe Quay</v>
      </c>
      <c r="D1438" t="s">
        <v>2232</v>
      </c>
      <c r="F1438" s="3" t="s">
        <v>355</v>
      </c>
      <c r="J1438" t="s">
        <v>2399</v>
      </c>
      <c r="M1438" t="s">
        <v>2399</v>
      </c>
      <c r="O1438" t="str">
        <f t="shared" si="22"/>
        <v>{"type": "ship or boat","name": "","tonnage": "1","owners": "","master": "","mariners_per_vessel": "","boys": "","fishermen_per_vessel": "","notes": ""}</v>
      </c>
    </row>
    <row r="1439" spans="1:15" x14ac:dyDescent="0.25">
      <c r="A1439">
        <v>1439</v>
      </c>
      <c r="B1439">
        <v>343</v>
      </c>
      <c r="C1439" t="str">
        <f>VLOOKUP(B1439,Places!A:E,5)</f>
        <v>Halstowe Quay</v>
      </c>
      <c r="D1439" t="s">
        <v>2232</v>
      </c>
      <c r="F1439" s="3" t="s">
        <v>355</v>
      </c>
      <c r="J1439" t="s">
        <v>2399</v>
      </c>
      <c r="M1439" t="s">
        <v>2399</v>
      </c>
      <c r="O1439" t="str">
        <f t="shared" si="22"/>
        <v>{"type": "ship or boat","name": "","tonnage": "1","owners": "","master": "","mariners_per_vessel": "","boys": "","fishermen_per_vessel": "","notes": ""}</v>
      </c>
    </row>
    <row r="1440" spans="1:15" x14ac:dyDescent="0.25">
      <c r="A1440">
        <v>1440</v>
      </c>
      <c r="B1440">
        <v>343</v>
      </c>
      <c r="C1440" t="str">
        <f>VLOOKUP(B1440,Places!A:E,5)</f>
        <v>Halstowe Quay</v>
      </c>
      <c r="D1440" t="s">
        <v>2232</v>
      </c>
      <c r="F1440" s="3" t="s">
        <v>355</v>
      </c>
      <c r="J1440" t="s">
        <v>2399</v>
      </c>
      <c r="M1440" t="s">
        <v>2399</v>
      </c>
      <c r="O1440" t="str">
        <f t="shared" si="22"/>
        <v>{"type": "ship or boat","name": "","tonnage": "1","owners": "","master": "","mariners_per_vessel": "","boys": "","fishermen_per_vessel": "","notes": ""}</v>
      </c>
    </row>
    <row r="1441" spans="1:15" x14ac:dyDescent="0.25">
      <c r="A1441">
        <v>1441</v>
      </c>
      <c r="B1441">
        <v>343</v>
      </c>
      <c r="C1441" t="str">
        <f>VLOOKUP(B1441,Places!A:E,5)</f>
        <v>Halstowe Quay</v>
      </c>
      <c r="D1441" t="s">
        <v>2232</v>
      </c>
      <c r="F1441" s="3" t="s">
        <v>355</v>
      </c>
      <c r="J1441" t="s">
        <v>2399</v>
      </c>
      <c r="M1441" t="s">
        <v>2399</v>
      </c>
      <c r="O1441" t="str">
        <f t="shared" si="22"/>
        <v>{"type": "ship or boat","name": "","tonnage": "1","owners": "","master": "","mariners_per_vessel": "","boys": "","fishermen_per_vessel": "","notes": ""}</v>
      </c>
    </row>
    <row r="1442" spans="1:15" x14ac:dyDescent="0.25">
      <c r="A1442">
        <v>1442</v>
      </c>
      <c r="B1442">
        <v>343</v>
      </c>
      <c r="C1442" t="str">
        <f>VLOOKUP(B1442,Places!A:E,5)</f>
        <v>Halstowe Quay</v>
      </c>
      <c r="D1442" t="s">
        <v>2232</v>
      </c>
      <c r="F1442" s="3" t="s">
        <v>355</v>
      </c>
      <c r="J1442" t="s">
        <v>2399</v>
      </c>
      <c r="M1442" t="s">
        <v>2399</v>
      </c>
      <c r="O1442" t="str">
        <f t="shared" si="22"/>
        <v>{"type": "ship or boat","name": "","tonnage": "1","owners": "","master": "","mariners_per_vessel": "","boys": "","fishermen_per_vessel": "","notes": ""}</v>
      </c>
    </row>
    <row r="1443" spans="1:15" x14ac:dyDescent="0.25">
      <c r="A1443">
        <v>1443</v>
      </c>
      <c r="B1443">
        <v>343</v>
      </c>
      <c r="C1443" t="str">
        <f>VLOOKUP(B1443,Places!A:E,5)</f>
        <v>Halstowe Quay</v>
      </c>
      <c r="D1443" t="s">
        <v>2232</v>
      </c>
      <c r="F1443" s="3" t="s">
        <v>355</v>
      </c>
      <c r="J1443" t="s">
        <v>2399</v>
      </c>
      <c r="M1443" t="s">
        <v>2399</v>
      </c>
      <c r="O1443" t="str">
        <f t="shared" si="22"/>
        <v>{"type": "ship or boat","name": "","tonnage": "1","owners": "","master": "","mariners_per_vessel": "","boys": "","fishermen_per_vessel": "","notes": ""}</v>
      </c>
    </row>
    <row r="1444" spans="1:15" x14ac:dyDescent="0.25">
      <c r="A1444">
        <v>1444</v>
      </c>
      <c r="B1444">
        <v>343</v>
      </c>
      <c r="C1444" t="str">
        <f>VLOOKUP(B1444,Places!A:E,5)</f>
        <v>Halstowe Quay</v>
      </c>
      <c r="D1444" t="s">
        <v>2232</v>
      </c>
      <c r="F1444" s="3" t="s">
        <v>355</v>
      </c>
      <c r="J1444" t="s">
        <v>2399</v>
      </c>
      <c r="M1444" t="s">
        <v>2399</v>
      </c>
      <c r="O1444" t="str">
        <f t="shared" si="22"/>
        <v>{"type": "ship or boat","name": "","tonnage": "1","owners": "","master": "","mariners_per_vessel": "","boys": "","fishermen_per_vessel": "","notes": ""}</v>
      </c>
    </row>
    <row r="1445" spans="1:15" x14ac:dyDescent="0.25">
      <c r="A1445">
        <v>1445</v>
      </c>
      <c r="B1445">
        <v>344</v>
      </c>
      <c r="C1445" t="str">
        <f>VLOOKUP(B1445,Places!A:E,5)</f>
        <v>Rainham</v>
      </c>
      <c r="D1445" t="s">
        <v>2232</v>
      </c>
      <c r="F1445" s="3" t="s">
        <v>548</v>
      </c>
      <c r="J1445" t="s">
        <v>2399</v>
      </c>
      <c r="M1445" t="s">
        <v>2399</v>
      </c>
      <c r="O1445" t="str">
        <f t="shared" si="22"/>
        <v>{"type": "ship or boat","name": "","tonnage": "35","owners": "","master": "","mariners_per_vessel": "","boys": "","fishermen_per_vessel": "","notes": ""}</v>
      </c>
    </row>
    <row r="1446" spans="1:15" x14ac:dyDescent="0.25">
      <c r="A1446">
        <v>1446</v>
      </c>
      <c r="B1446">
        <v>344</v>
      </c>
      <c r="C1446" t="str">
        <f>VLOOKUP(B1446,Places!A:E,5)</f>
        <v>Rainham</v>
      </c>
      <c r="D1446" t="s">
        <v>2232</v>
      </c>
      <c r="F1446" s="3" t="s">
        <v>346</v>
      </c>
      <c r="J1446" t="s">
        <v>2399</v>
      </c>
      <c r="M1446" t="s">
        <v>2399</v>
      </c>
      <c r="O1446" t="str">
        <f t="shared" si="22"/>
        <v>{"type": "ship or boat","name": "","tonnage": "10","owners": "","master": "","mariners_per_vessel": "","boys": "","fishermen_per_vessel": "","notes": ""}</v>
      </c>
    </row>
    <row r="1447" spans="1:15" x14ac:dyDescent="0.25">
      <c r="A1447">
        <v>1447</v>
      </c>
      <c r="B1447">
        <v>344</v>
      </c>
      <c r="C1447" t="str">
        <f>VLOOKUP(B1447,Places!A:E,5)</f>
        <v>Rainham</v>
      </c>
      <c r="D1447" t="s">
        <v>2232</v>
      </c>
      <c r="F1447" s="3" t="s">
        <v>149</v>
      </c>
      <c r="J1447" t="s">
        <v>2399</v>
      </c>
      <c r="M1447" t="s">
        <v>2399</v>
      </c>
      <c r="O1447" t="str">
        <f t="shared" si="22"/>
        <v>{"type": "ship or boat","name": "","tonnage": "8","owners": "","master": "","mariners_per_vessel": "","boys": "","fishermen_per_vessel": "","notes": ""}</v>
      </c>
    </row>
    <row r="1448" spans="1:15" x14ac:dyDescent="0.25">
      <c r="A1448">
        <v>1448</v>
      </c>
      <c r="B1448">
        <v>344</v>
      </c>
      <c r="C1448" t="str">
        <f>VLOOKUP(B1448,Places!A:E,5)</f>
        <v>Rainham</v>
      </c>
      <c r="D1448" t="s">
        <v>2232</v>
      </c>
      <c r="F1448" s="3" t="s">
        <v>149</v>
      </c>
      <c r="J1448" t="s">
        <v>2399</v>
      </c>
      <c r="M1448" t="s">
        <v>2399</v>
      </c>
      <c r="O1448" t="str">
        <f t="shared" si="22"/>
        <v>{"type": "ship or boat","name": "","tonnage": "8","owners": "","master": "","mariners_per_vessel": "","boys": "","fishermen_per_vessel": "","notes": ""}</v>
      </c>
    </row>
    <row r="1449" spans="1:15" x14ac:dyDescent="0.25">
      <c r="A1449">
        <v>1449</v>
      </c>
      <c r="B1449">
        <v>344</v>
      </c>
      <c r="C1449" t="str">
        <f>VLOOKUP(B1449,Places!A:E,5)</f>
        <v>Rainham</v>
      </c>
      <c r="D1449" t="s">
        <v>2232</v>
      </c>
      <c r="F1449" s="3" t="s">
        <v>404</v>
      </c>
      <c r="J1449" t="s">
        <v>2399</v>
      </c>
      <c r="M1449" t="s">
        <v>2399</v>
      </c>
      <c r="O1449" t="str">
        <f t="shared" si="22"/>
        <v>{"type": "ship or boat","name": "","tonnage": "5","owners": "","master": "","mariners_per_vessel": "","boys": "","fishermen_per_vessel": "","notes": ""}</v>
      </c>
    </row>
    <row r="1450" spans="1:15" x14ac:dyDescent="0.25">
      <c r="A1450">
        <v>1450</v>
      </c>
      <c r="B1450">
        <v>344</v>
      </c>
      <c r="C1450" t="str">
        <f>VLOOKUP(B1450,Places!A:E,5)</f>
        <v>Rainham</v>
      </c>
      <c r="D1450" t="s">
        <v>2232</v>
      </c>
      <c r="F1450" s="3" t="s">
        <v>163</v>
      </c>
      <c r="J1450" t="s">
        <v>2399</v>
      </c>
      <c r="M1450" t="s">
        <v>2399</v>
      </c>
      <c r="O1450" t="str">
        <f t="shared" si="22"/>
        <v>{"type": "ship or boat","name": "","tonnage": "4","owners": "","master": "","mariners_per_vessel": "","boys": "","fishermen_per_vessel": "","notes": ""}</v>
      </c>
    </row>
    <row r="1451" spans="1:15" x14ac:dyDescent="0.25">
      <c r="A1451">
        <v>1451</v>
      </c>
      <c r="B1451">
        <v>344</v>
      </c>
      <c r="C1451" t="str">
        <f>VLOOKUP(B1451,Places!A:E,5)</f>
        <v>Rainham</v>
      </c>
      <c r="D1451" t="s">
        <v>2232</v>
      </c>
      <c r="F1451" s="3" t="s">
        <v>163</v>
      </c>
      <c r="J1451" t="s">
        <v>2399</v>
      </c>
      <c r="M1451" t="s">
        <v>2399</v>
      </c>
      <c r="O1451" t="str">
        <f t="shared" si="22"/>
        <v>{"type": "ship or boat","name": "","tonnage": "4","owners": "","master": "","mariners_per_vessel": "","boys": "","fishermen_per_vessel": "","notes": ""}</v>
      </c>
    </row>
    <row r="1452" spans="1:15" x14ac:dyDescent="0.25">
      <c r="A1452">
        <v>1452</v>
      </c>
      <c r="B1452">
        <v>344</v>
      </c>
      <c r="C1452" t="str">
        <f>VLOOKUP(B1452,Places!A:E,5)</f>
        <v>Rainham</v>
      </c>
      <c r="D1452" t="s">
        <v>2232</v>
      </c>
      <c r="F1452" s="3" t="s">
        <v>2237</v>
      </c>
      <c r="J1452" t="s">
        <v>2399</v>
      </c>
      <c r="M1452" t="s">
        <v>2399</v>
      </c>
      <c r="O1452" t="str">
        <f t="shared" si="22"/>
        <v>{"type": "ship or boat","name": "","tonnage": "2.5","owners": "","master": "","mariners_per_vessel": "","boys": "","fishermen_per_vessel": "","notes": ""}</v>
      </c>
    </row>
    <row r="1453" spans="1:15" x14ac:dyDescent="0.25">
      <c r="A1453">
        <v>1453</v>
      </c>
      <c r="B1453">
        <v>344</v>
      </c>
      <c r="C1453" t="str">
        <f>VLOOKUP(B1453,Places!A:E,5)</f>
        <v>Rainham</v>
      </c>
      <c r="D1453" t="s">
        <v>2232</v>
      </c>
      <c r="F1453" s="3" t="s">
        <v>387</v>
      </c>
      <c r="J1453" t="s">
        <v>2399</v>
      </c>
      <c r="M1453" t="s">
        <v>2399</v>
      </c>
      <c r="O1453" t="str">
        <f t="shared" si="22"/>
        <v>{"type": "ship or boat","name": "","tonnage": "2","owners": "","master": "","mariners_per_vessel": "","boys": "","fishermen_per_vessel": "","notes": ""}</v>
      </c>
    </row>
    <row r="1454" spans="1:15" x14ac:dyDescent="0.25">
      <c r="A1454">
        <v>1454</v>
      </c>
      <c r="B1454">
        <v>344</v>
      </c>
      <c r="C1454" t="str">
        <f>VLOOKUP(B1454,Places!A:E,5)</f>
        <v>Rainham</v>
      </c>
      <c r="D1454" t="s">
        <v>2232</v>
      </c>
      <c r="F1454" s="3" t="s">
        <v>909</v>
      </c>
      <c r="J1454" t="s">
        <v>2399</v>
      </c>
      <c r="M1454" t="s">
        <v>2399</v>
      </c>
      <c r="O1454" t="str">
        <f t="shared" si="22"/>
        <v>{"type": "ship or boat","name": "","tonnage": "1.5","owners": "","master": "","mariners_per_vessel": "","boys": "","fishermen_per_vessel": "","notes": ""}</v>
      </c>
    </row>
    <row r="1455" spans="1:15" x14ac:dyDescent="0.25">
      <c r="A1455">
        <v>1455</v>
      </c>
      <c r="B1455">
        <v>344</v>
      </c>
      <c r="C1455" t="str">
        <f>VLOOKUP(B1455,Places!A:E,5)</f>
        <v>Rainham</v>
      </c>
      <c r="D1455" t="s">
        <v>2232</v>
      </c>
      <c r="F1455" s="3" t="s">
        <v>909</v>
      </c>
      <c r="J1455" t="s">
        <v>2399</v>
      </c>
      <c r="M1455" t="s">
        <v>2399</v>
      </c>
      <c r="O1455" t="str">
        <f t="shared" si="22"/>
        <v>{"type": "ship or boat","name": "","tonnage": "1.5","owners": "","master": "","mariners_per_vessel": "","boys": "","fishermen_per_vessel": "","notes": ""}</v>
      </c>
    </row>
    <row r="1456" spans="1:15" x14ac:dyDescent="0.25">
      <c r="A1456">
        <v>1456</v>
      </c>
      <c r="B1456">
        <v>344</v>
      </c>
      <c r="C1456" t="str">
        <f>VLOOKUP(B1456,Places!A:E,5)</f>
        <v>Rainham</v>
      </c>
      <c r="D1456" t="s">
        <v>2232</v>
      </c>
      <c r="F1456" s="3" t="s">
        <v>909</v>
      </c>
      <c r="J1456" t="s">
        <v>2399</v>
      </c>
      <c r="M1456" t="s">
        <v>2399</v>
      </c>
      <c r="O1456" t="str">
        <f t="shared" si="22"/>
        <v>{"type": "ship or boat","name": "","tonnage": "1.5","owners": "","master": "","mariners_per_vessel": "","boys": "","fishermen_per_vessel": "","notes": ""}</v>
      </c>
    </row>
    <row r="1457" spans="1:15" x14ac:dyDescent="0.25">
      <c r="A1457">
        <v>1457</v>
      </c>
      <c r="B1457">
        <v>344</v>
      </c>
      <c r="C1457" t="str">
        <f>VLOOKUP(B1457,Places!A:E,5)</f>
        <v>Rainham</v>
      </c>
      <c r="D1457" t="s">
        <v>2232</v>
      </c>
      <c r="F1457" s="3" t="s">
        <v>355</v>
      </c>
      <c r="J1457" t="s">
        <v>2399</v>
      </c>
      <c r="M1457" t="s">
        <v>2399</v>
      </c>
      <c r="O1457" t="str">
        <f t="shared" si="22"/>
        <v>{"type": "ship or boat","name": "","tonnage": "1","owners": "","master": "","mariners_per_vessel": "","boys": "","fishermen_per_vessel": "","notes": ""}</v>
      </c>
    </row>
    <row r="1458" spans="1:15" x14ac:dyDescent="0.25">
      <c r="A1458">
        <v>1458</v>
      </c>
      <c r="B1458">
        <v>345</v>
      </c>
      <c r="C1458" t="str">
        <f>VLOOKUP(B1458,Places!A:E,5)</f>
        <v>Gillingham</v>
      </c>
      <c r="D1458" t="s">
        <v>2232</v>
      </c>
      <c r="F1458" s="3" t="s">
        <v>107</v>
      </c>
      <c r="J1458" t="s">
        <v>2399</v>
      </c>
      <c r="M1458" t="s">
        <v>2399</v>
      </c>
      <c r="O1458" t="str">
        <f t="shared" si="22"/>
        <v>{"type": "ship or boat","name": "","tonnage": "20","owners": "","master": "","mariners_per_vessel": "","boys": "","fishermen_per_vessel": "","notes": ""}</v>
      </c>
    </row>
    <row r="1459" spans="1:15" x14ac:dyDescent="0.25">
      <c r="A1459">
        <v>1459</v>
      </c>
      <c r="B1459">
        <v>345</v>
      </c>
      <c r="C1459" t="str">
        <f>VLOOKUP(B1459,Places!A:E,5)</f>
        <v>Gillingham</v>
      </c>
      <c r="D1459" t="s">
        <v>2232</v>
      </c>
      <c r="F1459" s="3" t="s">
        <v>32</v>
      </c>
      <c r="J1459" t="s">
        <v>2399</v>
      </c>
      <c r="M1459" t="s">
        <v>2399</v>
      </c>
      <c r="O1459" t="str">
        <f t="shared" si="22"/>
        <v>{"type": "ship or boat","name": "","tonnage": "9","owners": "","master": "","mariners_per_vessel": "","boys": "","fishermen_per_vessel": "","notes": ""}</v>
      </c>
    </row>
    <row r="1460" spans="1:15" x14ac:dyDescent="0.25">
      <c r="A1460">
        <v>1460</v>
      </c>
      <c r="B1460">
        <v>345</v>
      </c>
      <c r="C1460" t="str">
        <f>VLOOKUP(B1460,Places!A:E,5)</f>
        <v>Gillingham</v>
      </c>
      <c r="D1460" t="s">
        <v>2232</v>
      </c>
      <c r="F1460" s="3" t="s">
        <v>149</v>
      </c>
      <c r="J1460" t="s">
        <v>2399</v>
      </c>
      <c r="M1460" t="s">
        <v>2399</v>
      </c>
      <c r="O1460" t="str">
        <f t="shared" si="22"/>
        <v>{"type": "ship or boat","name": "","tonnage": "8","owners": "","master": "","mariners_per_vessel": "","boys": "","fishermen_per_vessel": "","notes": ""}</v>
      </c>
    </row>
    <row r="1461" spans="1:15" x14ac:dyDescent="0.25">
      <c r="A1461">
        <v>1461</v>
      </c>
      <c r="B1461">
        <v>345</v>
      </c>
      <c r="C1461" t="str">
        <f>VLOOKUP(B1461,Places!A:E,5)</f>
        <v>Gillingham</v>
      </c>
      <c r="D1461" t="s">
        <v>2232</v>
      </c>
      <c r="F1461" s="3" t="s">
        <v>149</v>
      </c>
      <c r="J1461" t="s">
        <v>2399</v>
      </c>
      <c r="M1461" t="s">
        <v>2399</v>
      </c>
      <c r="O1461" t="str">
        <f t="shared" si="22"/>
        <v>{"type": "ship or boat","name": "","tonnage": "8","owners": "","master": "","mariners_per_vessel": "","boys": "","fishermen_per_vessel": "","notes": ""}</v>
      </c>
    </row>
    <row r="1462" spans="1:15" x14ac:dyDescent="0.25">
      <c r="A1462">
        <v>1462</v>
      </c>
      <c r="B1462">
        <v>345</v>
      </c>
      <c r="C1462" t="str">
        <f>VLOOKUP(B1462,Places!A:E,5)</f>
        <v>Gillingham</v>
      </c>
      <c r="D1462" t="s">
        <v>2232</v>
      </c>
      <c r="F1462" s="3" t="s">
        <v>156</v>
      </c>
      <c r="J1462" t="s">
        <v>2399</v>
      </c>
      <c r="M1462" t="s">
        <v>2399</v>
      </c>
      <c r="O1462" t="str">
        <f t="shared" si="22"/>
        <v>{"type": "ship or boat","name": "","tonnage": "7","owners": "","master": "","mariners_per_vessel": "","boys": "","fishermen_per_vessel": "","notes": ""}</v>
      </c>
    </row>
    <row r="1463" spans="1:15" x14ac:dyDescent="0.25">
      <c r="A1463">
        <v>1463</v>
      </c>
      <c r="B1463">
        <v>345</v>
      </c>
      <c r="C1463" t="str">
        <f>VLOOKUP(B1463,Places!A:E,5)</f>
        <v>Gillingham</v>
      </c>
      <c r="D1463" t="s">
        <v>2232</v>
      </c>
      <c r="F1463" s="3" t="s">
        <v>404</v>
      </c>
      <c r="J1463" t="s">
        <v>2399</v>
      </c>
      <c r="M1463" t="s">
        <v>2399</v>
      </c>
      <c r="O1463" t="str">
        <f t="shared" si="22"/>
        <v>{"type": "ship or boat","name": "","tonnage": "5","owners": "","master": "","mariners_per_vessel": "","boys": "","fishermen_per_vessel": "","notes": ""}</v>
      </c>
    </row>
    <row r="1464" spans="1:15" x14ac:dyDescent="0.25">
      <c r="A1464">
        <v>1464</v>
      </c>
      <c r="B1464">
        <v>345</v>
      </c>
      <c r="C1464" t="str">
        <f>VLOOKUP(B1464,Places!A:E,5)</f>
        <v>Gillingham</v>
      </c>
      <c r="D1464" t="s">
        <v>2232</v>
      </c>
      <c r="F1464" s="3" t="s">
        <v>163</v>
      </c>
      <c r="J1464" t="s">
        <v>2399</v>
      </c>
      <c r="M1464" t="s">
        <v>2399</v>
      </c>
      <c r="O1464" t="str">
        <f t="shared" si="22"/>
        <v>{"type": "ship or boat","name": "","tonnage": "4","owners": "","master": "","mariners_per_vessel": "","boys": "","fishermen_per_vessel": "","notes": ""}</v>
      </c>
    </row>
    <row r="1465" spans="1:15" x14ac:dyDescent="0.25">
      <c r="A1465">
        <v>1465</v>
      </c>
      <c r="B1465">
        <v>345</v>
      </c>
      <c r="C1465" t="str">
        <f>VLOOKUP(B1465,Places!A:E,5)</f>
        <v>Gillingham</v>
      </c>
      <c r="D1465" t="s">
        <v>2232</v>
      </c>
      <c r="F1465" s="3" t="s">
        <v>163</v>
      </c>
      <c r="J1465" t="s">
        <v>2399</v>
      </c>
      <c r="M1465" t="s">
        <v>2399</v>
      </c>
      <c r="O1465" t="str">
        <f t="shared" si="22"/>
        <v>{"type": "ship or boat","name": "","tonnage": "4","owners": "","master": "","mariners_per_vessel": "","boys": "","fishermen_per_vessel": "","notes": ""}</v>
      </c>
    </row>
    <row r="1466" spans="1:15" x14ac:dyDescent="0.25">
      <c r="A1466">
        <v>1466</v>
      </c>
      <c r="B1466">
        <v>345</v>
      </c>
      <c r="C1466" t="str">
        <f>VLOOKUP(B1466,Places!A:E,5)</f>
        <v>Gillingham</v>
      </c>
      <c r="D1466" t="s">
        <v>2232</v>
      </c>
      <c r="F1466" s="3" t="s">
        <v>387</v>
      </c>
      <c r="J1466" t="s">
        <v>2399</v>
      </c>
      <c r="M1466" t="s">
        <v>2399</v>
      </c>
      <c r="O1466" t="str">
        <f t="shared" si="22"/>
        <v>{"type": "ship or boat","name": "","tonnage": "2","owners": "","master": "","mariners_per_vessel": "","boys": "","fishermen_per_vessel": "","notes": ""}</v>
      </c>
    </row>
    <row r="1467" spans="1:15" x14ac:dyDescent="0.25">
      <c r="A1467">
        <v>1467</v>
      </c>
      <c r="B1467">
        <v>345</v>
      </c>
      <c r="C1467" t="str">
        <f>VLOOKUP(B1467,Places!A:E,5)</f>
        <v>Gillingham</v>
      </c>
      <c r="D1467" t="s">
        <v>2232</v>
      </c>
      <c r="F1467" s="3" t="s">
        <v>909</v>
      </c>
      <c r="J1467" t="s">
        <v>2399</v>
      </c>
      <c r="M1467" t="s">
        <v>2399</v>
      </c>
      <c r="O1467" t="str">
        <f t="shared" si="22"/>
        <v>{"type": "ship or boat","name": "","tonnage": "1.5","owners": "","master": "","mariners_per_vessel": "","boys": "","fishermen_per_vessel": "","notes": ""}</v>
      </c>
    </row>
    <row r="1468" spans="1:15" x14ac:dyDescent="0.25">
      <c r="A1468">
        <v>1468</v>
      </c>
      <c r="B1468">
        <v>345</v>
      </c>
      <c r="C1468" t="str">
        <f>VLOOKUP(B1468,Places!A:E,5)</f>
        <v>Gillingham</v>
      </c>
      <c r="D1468" t="s">
        <v>2232</v>
      </c>
      <c r="F1468" s="3" t="s">
        <v>355</v>
      </c>
      <c r="J1468" t="s">
        <v>2399</v>
      </c>
      <c r="M1468" t="s">
        <v>2399</v>
      </c>
      <c r="O1468" t="str">
        <f t="shared" si="22"/>
        <v>{"type": "ship or boat","name": "","tonnage": "1","owners": "","master": "","mariners_per_vessel": "","boys": "","fishermen_per_vessel": "","notes": ""}</v>
      </c>
    </row>
    <row r="1469" spans="1:15" x14ac:dyDescent="0.25">
      <c r="A1469">
        <v>1469</v>
      </c>
      <c r="B1469">
        <v>345</v>
      </c>
      <c r="C1469" t="str">
        <f>VLOOKUP(B1469,Places!A:E,5)</f>
        <v>Gillingham</v>
      </c>
      <c r="D1469" t="s">
        <v>2232</v>
      </c>
      <c r="F1469" s="3" t="s">
        <v>355</v>
      </c>
      <c r="J1469" t="s">
        <v>2399</v>
      </c>
      <c r="M1469" t="s">
        <v>2399</v>
      </c>
      <c r="O1469" t="str">
        <f t="shared" si="22"/>
        <v>{"type": "ship or boat","name": "","tonnage": "1","owners": "","master": "","mariners_per_vessel": "","boys": "","fishermen_per_vessel": "","notes": ""}</v>
      </c>
    </row>
    <row r="1470" spans="1:15" x14ac:dyDescent="0.25">
      <c r="A1470">
        <v>1470</v>
      </c>
      <c r="B1470">
        <v>345</v>
      </c>
      <c r="C1470" t="str">
        <f>VLOOKUP(B1470,Places!A:E,5)</f>
        <v>Gillingham</v>
      </c>
      <c r="D1470" t="s">
        <v>2232</v>
      </c>
      <c r="F1470" s="3" t="s">
        <v>355</v>
      </c>
      <c r="J1470" t="s">
        <v>2399</v>
      </c>
      <c r="M1470" t="s">
        <v>2399</v>
      </c>
      <c r="O1470" t="str">
        <f t="shared" si="22"/>
        <v>{"type": "ship or boat","name": "","tonnage": "1","owners": "","master": "","mariners_per_vessel": "","boys": "","fishermen_per_vessel": "","notes": ""}</v>
      </c>
    </row>
    <row r="1471" spans="1:15" x14ac:dyDescent="0.25">
      <c r="A1471">
        <v>1471</v>
      </c>
      <c r="B1471">
        <v>345</v>
      </c>
      <c r="C1471" t="str">
        <f>VLOOKUP(B1471,Places!A:E,5)</f>
        <v>Gillingham</v>
      </c>
      <c r="D1471" t="s">
        <v>2232</v>
      </c>
      <c r="F1471" s="3" t="s">
        <v>355</v>
      </c>
      <c r="J1471" t="s">
        <v>2399</v>
      </c>
      <c r="M1471" t="s">
        <v>2399</v>
      </c>
      <c r="O1471" t="str">
        <f t="shared" si="22"/>
        <v>{"type": "ship or boat","name": "","tonnage": "1","owners": "","master": "","mariners_per_vessel": "","boys": "","fishermen_per_vessel": "","notes": ""}</v>
      </c>
    </row>
    <row r="1472" spans="1:15" x14ac:dyDescent="0.25">
      <c r="A1472">
        <v>1472</v>
      </c>
      <c r="B1472">
        <v>345</v>
      </c>
      <c r="C1472" t="str">
        <f>VLOOKUP(B1472,Places!A:E,5)</f>
        <v>Gillingham</v>
      </c>
      <c r="D1472" t="s">
        <v>2232</v>
      </c>
      <c r="F1472" s="3" t="s">
        <v>355</v>
      </c>
      <c r="J1472" t="s">
        <v>2399</v>
      </c>
      <c r="M1472" t="s">
        <v>2399</v>
      </c>
      <c r="O1472" t="str">
        <f t="shared" si="22"/>
        <v>{"type": "ship or boat","name": "","tonnage": "1","owners": "","master": "","mariners_per_vessel": "","boys": "","fishermen_per_vessel": "","notes": ""}</v>
      </c>
    </row>
    <row r="1473" spans="1:15" x14ac:dyDescent="0.25">
      <c r="A1473">
        <v>1473</v>
      </c>
      <c r="B1473">
        <v>345</v>
      </c>
      <c r="C1473" t="str">
        <f>VLOOKUP(B1473,Places!A:E,5)</f>
        <v>Gillingham</v>
      </c>
      <c r="D1473" t="s">
        <v>2232</v>
      </c>
      <c r="F1473" s="3" t="s">
        <v>355</v>
      </c>
      <c r="J1473" t="s">
        <v>2399</v>
      </c>
      <c r="M1473" t="s">
        <v>2399</v>
      </c>
      <c r="O1473" t="str">
        <f t="shared" si="22"/>
        <v>{"type": "ship or boat","name": "","tonnage": "1","owners": "","master": "","mariners_per_vessel": "","boys": "","fishermen_per_vessel": "","notes": ""}</v>
      </c>
    </row>
    <row r="1474" spans="1:15" x14ac:dyDescent="0.25">
      <c r="A1474">
        <v>1474</v>
      </c>
      <c r="B1474">
        <v>345</v>
      </c>
      <c r="C1474" t="str">
        <f>VLOOKUP(B1474,Places!A:E,5)</f>
        <v>Gillingham</v>
      </c>
      <c r="D1474" t="s">
        <v>2232</v>
      </c>
      <c r="F1474" s="3" t="s">
        <v>355</v>
      </c>
      <c r="J1474" t="s">
        <v>2399</v>
      </c>
      <c r="M1474" t="s">
        <v>2399</v>
      </c>
      <c r="O1474" t="str">
        <f t="shared" si="22"/>
        <v>{"type": "ship or boat","name": "","tonnage": "1","owners": "","master": "","mariners_per_vessel": "","boys": "","fishermen_per_vessel": "","notes": ""}</v>
      </c>
    </row>
    <row r="1475" spans="1:15" x14ac:dyDescent="0.25">
      <c r="A1475">
        <v>1475</v>
      </c>
      <c r="B1475">
        <v>345</v>
      </c>
      <c r="C1475" t="str">
        <f>VLOOKUP(B1475,Places!A:E,5)</f>
        <v>Gillingham</v>
      </c>
      <c r="D1475" t="s">
        <v>2232</v>
      </c>
      <c r="F1475" s="3" t="s">
        <v>355</v>
      </c>
      <c r="J1475" t="s">
        <v>2399</v>
      </c>
      <c r="M1475" t="s">
        <v>2399</v>
      </c>
      <c r="O1475" t="str">
        <f t="shared" ref="O1475:O1502" si="23">_xlfn.CONCAT("{",_xlfn.CONCAT("""type"": """,D1475,""","),_xlfn.CONCAT("""name"": """,E1475,""","),_xlfn.CONCAT("""tonnage"": """,F1475,""","),_xlfn.CONCAT("""owners"": """,G1475,""","),_xlfn.CONCAT("""master"": """,H1475,""","),_xlfn.CONCAT("""mariners_per_vessel"": """,J1475,""","),_xlfn.CONCAT("""boys"": """,K1475,""","),_xlfn.CONCAT("""fishermen_per_vessel"": """,M1475,""","),_xlfn.CONCAT("""notes"": """,N1475,""""),"}")</f>
        <v>{"type": "ship or boat","name": "","tonnage": "1","owners": "","master": "","mariners_per_vessel": "","boys": "","fishermen_per_vessel": "","notes": ""}</v>
      </c>
    </row>
    <row r="1476" spans="1:15" x14ac:dyDescent="0.25">
      <c r="A1476">
        <v>1476</v>
      </c>
      <c r="B1476">
        <v>345</v>
      </c>
      <c r="C1476" t="str">
        <f>VLOOKUP(B1476,Places!A:E,5)</f>
        <v>Gillingham</v>
      </c>
      <c r="D1476" t="s">
        <v>2232</v>
      </c>
      <c r="F1476" s="3" t="s">
        <v>355</v>
      </c>
      <c r="J1476" t="s">
        <v>2399</v>
      </c>
      <c r="M1476" t="s">
        <v>2399</v>
      </c>
      <c r="O1476" t="str">
        <f t="shared" si="23"/>
        <v>{"type": "ship or boat","name": "","tonnage": "1","owners": "","master": "","mariners_per_vessel": "","boys": "","fishermen_per_vessel": "","notes": ""}</v>
      </c>
    </row>
    <row r="1477" spans="1:15" x14ac:dyDescent="0.25">
      <c r="A1477">
        <v>1477</v>
      </c>
      <c r="B1477">
        <v>345</v>
      </c>
      <c r="C1477" t="str">
        <f>VLOOKUP(B1477,Places!A:E,5)</f>
        <v>Gillingham</v>
      </c>
      <c r="D1477" t="s">
        <v>2232</v>
      </c>
      <c r="F1477" s="3" t="s">
        <v>355</v>
      </c>
      <c r="J1477" t="s">
        <v>2399</v>
      </c>
      <c r="M1477" t="s">
        <v>2399</v>
      </c>
      <c r="O1477" t="str">
        <f t="shared" si="23"/>
        <v>{"type": "ship or boat","name": "","tonnage": "1","owners": "","master": "","mariners_per_vessel": "","boys": "","fishermen_per_vessel": "","notes": ""}</v>
      </c>
    </row>
    <row r="1478" spans="1:15" x14ac:dyDescent="0.25">
      <c r="A1478">
        <v>1478</v>
      </c>
      <c r="B1478">
        <v>345</v>
      </c>
      <c r="C1478" t="str">
        <f>VLOOKUP(B1478,Places!A:E,5)</f>
        <v>Gillingham</v>
      </c>
      <c r="D1478" t="s">
        <v>2232</v>
      </c>
      <c r="F1478" s="3" t="s">
        <v>355</v>
      </c>
      <c r="J1478" t="s">
        <v>2399</v>
      </c>
      <c r="M1478" t="s">
        <v>2399</v>
      </c>
      <c r="O1478" t="str">
        <f t="shared" si="23"/>
        <v>{"type": "ship or boat","name": "","tonnage": "1","owners": "","master": "","mariners_per_vessel": "","boys": "","fishermen_per_vessel": "","notes": ""}</v>
      </c>
    </row>
    <row r="1479" spans="1:15" x14ac:dyDescent="0.25">
      <c r="A1479">
        <v>1479</v>
      </c>
      <c r="B1479">
        <v>345</v>
      </c>
      <c r="C1479" t="str">
        <f>VLOOKUP(B1479,Places!A:E,5)</f>
        <v>Gillingham</v>
      </c>
      <c r="D1479" t="s">
        <v>2232</v>
      </c>
      <c r="F1479" s="3" t="s">
        <v>355</v>
      </c>
      <c r="J1479" t="s">
        <v>2399</v>
      </c>
      <c r="M1479" t="s">
        <v>2399</v>
      </c>
      <c r="O1479" t="str">
        <f t="shared" si="23"/>
        <v>{"type": "ship or boat","name": "","tonnage": "1","owners": "","master": "","mariners_per_vessel": "","boys": "","fishermen_per_vessel": "","notes": ""}</v>
      </c>
    </row>
    <row r="1480" spans="1:15" x14ac:dyDescent="0.25">
      <c r="A1480">
        <v>1480</v>
      </c>
      <c r="B1480">
        <v>345</v>
      </c>
      <c r="C1480" t="str">
        <f>VLOOKUP(B1480,Places!A:E,5)</f>
        <v>Gillingham</v>
      </c>
      <c r="D1480" t="s">
        <v>2232</v>
      </c>
      <c r="F1480" s="3" t="s">
        <v>355</v>
      </c>
      <c r="J1480" t="s">
        <v>2399</v>
      </c>
      <c r="M1480" t="s">
        <v>2399</v>
      </c>
      <c r="O1480" t="str">
        <f t="shared" si="23"/>
        <v>{"type": "ship or boat","name": "","tonnage": "1","owners": "","master": "","mariners_per_vessel": "","boys": "","fishermen_per_vessel": "","notes": ""}</v>
      </c>
    </row>
    <row r="1481" spans="1:15" x14ac:dyDescent="0.25">
      <c r="A1481">
        <v>1481</v>
      </c>
      <c r="B1481">
        <v>345</v>
      </c>
      <c r="C1481" t="str">
        <f>VLOOKUP(B1481,Places!A:E,5)</f>
        <v>Gillingham</v>
      </c>
      <c r="D1481" t="s">
        <v>2232</v>
      </c>
      <c r="F1481" s="3" t="s">
        <v>355</v>
      </c>
      <c r="J1481" t="s">
        <v>2399</v>
      </c>
      <c r="M1481" t="s">
        <v>2399</v>
      </c>
      <c r="O1481" t="str">
        <f t="shared" si="23"/>
        <v>{"type": "ship or boat","name": "","tonnage": "1","owners": "","master": "","mariners_per_vessel": "","boys": "","fishermen_per_vessel": "","notes": ""}</v>
      </c>
    </row>
    <row r="1482" spans="1:15" x14ac:dyDescent="0.25">
      <c r="A1482">
        <v>1482</v>
      </c>
      <c r="B1482">
        <v>345</v>
      </c>
      <c r="C1482" t="str">
        <f>VLOOKUP(B1482,Places!A:E,5)</f>
        <v>Gillingham</v>
      </c>
      <c r="D1482" t="s">
        <v>2232</v>
      </c>
      <c r="F1482" s="3" t="s">
        <v>355</v>
      </c>
      <c r="J1482" t="s">
        <v>2399</v>
      </c>
      <c r="M1482" t="s">
        <v>2399</v>
      </c>
      <c r="O1482" t="str">
        <f t="shared" si="23"/>
        <v>{"type": "ship or boat","name": "","tonnage": "1","owners": "","master": "","mariners_per_vessel": "","boys": "","fishermen_per_vessel": "","notes": ""}</v>
      </c>
    </row>
    <row r="1483" spans="1:15" x14ac:dyDescent="0.25">
      <c r="A1483">
        <v>1483</v>
      </c>
      <c r="B1483">
        <v>345</v>
      </c>
      <c r="C1483" t="str">
        <f>VLOOKUP(B1483,Places!A:E,5)</f>
        <v>Gillingham</v>
      </c>
      <c r="D1483" t="s">
        <v>2232</v>
      </c>
      <c r="F1483" s="3" t="s">
        <v>355</v>
      </c>
      <c r="J1483" t="s">
        <v>2399</v>
      </c>
      <c r="M1483" t="s">
        <v>2399</v>
      </c>
      <c r="O1483" t="str">
        <f t="shared" si="23"/>
        <v>{"type": "ship or boat","name": "","tonnage": "1","owners": "","master": "","mariners_per_vessel": "","boys": "","fishermen_per_vessel": "","notes": ""}</v>
      </c>
    </row>
    <row r="1484" spans="1:15" x14ac:dyDescent="0.25">
      <c r="A1484">
        <v>1484</v>
      </c>
      <c r="B1484">
        <v>345</v>
      </c>
      <c r="C1484" t="str">
        <f>VLOOKUP(B1484,Places!A:E,5)</f>
        <v>Gillingham</v>
      </c>
      <c r="D1484" t="s">
        <v>2232</v>
      </c>
      <c r="F1484" s="3" t="s">
        <v>355</v>
      </c>
      <c r="J1484" t="s">
        <v>2399</v>
      </c>
      <c r="M1484" t="s">
        <v>2399</v>
      </c>
      <c r="O1484" t="str">
        <f t="shared" si="23"/>
        <v>{"type": "ship or boat","name": "","tonnage": "1","owners": "","master": "","mariners_per_vessel": "","boys": "","fishermen_per_vessel": "","notes": ""}</v>
      </c>
    </row>
    <row r="1485" spans="1:15" x14ac:dyDescent="0.25">
      <c r="A1485">
        <v>1485</v>
      </c>
      <c r="B1485">
        <v>346</v>
      </c>
      <c r="C1485" t="str">
        <f>VLOOKUP(B1485,Places!A:E,5)</f>
        <v>Rochester</v>
      </c>
      <c r="D1485" t="s">
        <v>2232</v>
      </c>
      <c r="F1485" s="3" t="s">
        <v>1331</v>
      </c>
      <c r="J1485" t="s">
        <v>2399</v>
      </c>
      <c r="M1485" t="s">
        <v>2399</v>
      </c>
      <c r="O1485" t="str">
        <f t="shared" si="23"/>
        <v>{"type": "ship or boat","name": "","tonnage": "70","owners": "","master": "","mariners_per_vessel": "","boys": "","fishermen_per_vessel": "","notes": ""}</v>
      </c>
    </row>
    <row r="1486" spans="1:15" x14ac:dyDescent="0.25">
      <c r="A1486">
        <v>1486</v>
      </c>
      <c r="B1486">
        <v>346</v>
      </c>
      <c r="C1486" t="str">
        <f>VLOOKUP(B1486,Places!A:E,5)</f>
        <v>Rochester</v>
      </c>
      <c r="D1486" t="s">
        <v>2232</v>
      </c>
      <c r="F1486" s="3" t="s">
        <v>96</v>
      </c>
      <c r="J1486" t="s">
        <v>2399</v>
      </c>
      <c r="M1486" t="s">
        <v>2399</v>
      </c>
      <c r="O1486" t="str">
        <f t="shared" si="23"/>
        <v>{"type": "ship or boat","name": "","tonnage": "30","owners": "","master": "","mariners_per_vessel": "","boys": "","fishermen_per_vessel": "","notes": ""}</v>
      </c>
    </row>
    <row r="1487" spans="1:15" x14ac:dyDescent="0.25">
      <c r="A1487">
        <v>1487</v>
      </c>
      <c r="B1487">
        <v>346</v>
      </c>
      <c r="C1487" t="str">
        <f>VLOOKUP(B1487,Places!A:E,5)</f>
        <v>Rochester</v>
      </c>
      <c r="D1487" t="s">
        <v>2232</v>
      </c>
      <c r="F1487" s="3" t="s">
        <v>96</v>
      </c>
      <c r="J1487" t="s">
        <v>2399</v>
      </c>
      <c r="M1487" t="s">
        <v>2399</v>
      </c>
      <c r="O1487" t="str">
        <f t="shared" si="23"/>
        <v>{"type": "ship or boat","name": "","tonnage": "30","owners": "","master": "","mariners_per_vessel": "","boys": "","fishermen_per_vessel": "","notes": ""}</v>
      </c>
    </row>
    <row r="1488" spans="1:15" x14ac:dyDescent="0.25">
      <c r="A1488">
        <v>1488</v>
      </c>
      <c r="B1488">
        <v>346</v>
      </c>
      <c r="C1488" t="str">
        <f>VLOOKUP(B1488,Places!A:E,5)</f>
        <v>Rochester</v>
      </c>
      <c r="D1488" t="s">
        <v>2232</v>
      </c>
      <c r="F1488" s="3" t="s">
        <v>346</v>
      </c>
      <c r="J1488" t="s">
        <v>2399</v>
      </c>
      <c r="M1488" t="s">
        <v>2399</v>
      </c>
      <c r="O1488" t="str">
        <f t="shared" si="23"/>
        <v>{"type": "ship or boat","name": "","tonnage": "10","owners": "","master": "","mariners_per_vessel": "","boys": "","fishermen_per_vessel": "","notes": ""}</v>
      </c>
    </row>
    <row r="1489" spans="1:15" x14ac:dyDescent="0.25">
      <c r="A1489">
        <v>1489</v>
      </c>
      <c r="B1489">
        <v>346</v>
      </c>
      <c r="C1489" t="str">
        <f>VLOOKUP(B1489,Places!A:E,5)</f>
        <v>Rochester</v>
      </c>
      <c r="D1489" t="s">
        <v>2232</v>
      </c>
      <c r="F1489" s="3" t="s">
        <v>160</v>
      </c>
      <c r="J1489" t="s">
        <v>2399</v>
      </c>
      <c r="M1489" t="s">
        <v>2399</v>
      </c>
      <c r="O1489" t="str">
        <f t="shared" si="23"/>
        <v>{"type": "ship or boat","name": "","tonnage": "6","owners": "","master": "","mariners_per_vessel": "","boys": "","fishermen_per_vessel": "","notes": ""}</v>
      </c>
    </row>
    <row r="1490" spans="1:15" x14ac:dyDescent="0.25">
      <c r="A1490">
        <v>1490</v>
      </c>
      <c r="B1490">
        <v>346</v>
      </c>
      <c r="C1490" t="str">
        <f>VLOOKUP(B1490,Places!A:E,5)</f>
        <v>Rochester</v>
      </c>
      <c r="D1490" t="s">
        <v>2232</v>
      </c>
      <c r="F1490" s="3" t="s">
        <v>387</v>
      </c>
      <c r="J1490" t="s">
        <v>2399</v>
      </c>
      <c r="M1490" t="s">
        <v>2399</v>
      </c>
      <c r="O1490" t="str">
        <f t="shared" si="23"/>
        <v>{"type": "ship or boat","name": "","tonnage": "2","owners": "","master": "","mariners_per_vessel": "","boys": "","fishermen_per_vessel": "","notes": ""}</v>
      </c>
    </row>
    <row r="1491" spans="1:15" x14ac:dyDescent="0.25">
      <c r="A1491">
        <v>1491</v>
      </c>
      <c r="B1491">
        <v>347</v>
      </c>
      <c r="C1491" t="str">
        <f>VLOOKUP(B1491,Places!A:E,5)</f>
        <v>Maidstone</v>
      </c>
      <c r="D1491" t="s">
        <v>2244</v>
      </c>
      <c r="F1491" s="3" t="s">
        <v>88</v>
      </c>
      <c r="J1491" t="s">
        <v>2399</v>
      </c>
      <c r="M1491" t="s">
        <v>2399</v>
      </c>
      <c r="O1491" t="str">
        <f t="shared" si="23"/>
        <v>{"type": "ship or hoy","name": "","tonnage": "50","owners": "","master": "","mariners_per_vessel": "","boys": "","fishermen_per_vessel": "","notes": ""}</v>
      </c>
    </row>
    <row r="1492" spans="1:15" x14ac:dyDescent="0.25">
      <c r="A1492">
        <v>1492</v>
      </c>
      <c r="B1492">
        <v>347</v>
      </c>
      <c r="C1492" t="str">
        <f>VLOOKUP(B1492,Places!A:E,5)</f>
        <v>Maidstone</v>
      </c>
      <c r="D1492" t="s">
        <v>2244</v>
      </c>
      <c r="F1492" s="3" t="s">
        <v>100</v>
      </c>
      <c r="J1492" t="s">
        <v>2399</v>
      </c>
      <c r="M1492" t="s">
        <v>2399</v>
      </c>
      <c r="O1492" t="str">
        <f t="shared" si="23"/>
        <v>{"type": "ship or hoy","name": "","tonnage": "40","owners": "","master": "","mariners_per_vessel": "","boys": "","fishermen_per_vessel": "","notes": ""}</v>
      </c>
    </row>
    <row r="1493" spans="1:15" x14ac:dyDescent="0.25">
      <c r="A1493">
        <v>1493</v>
      </c>
      <c r="B1493">
        <v>347</v>
      </c>
      <c r="C1493" t="str">
        <f>VLOOKUP(B1493,Places!A:E,5)</f>
        <v>Maidstone</v>
      </c>
      <c r="D1493" t="s">
        <v>2244</v>
      </c>
      <c r="F1493" s="3" t="s">
        <v>370</v>
      </c>
      <c r="J1493" t="s">
        <v>2399</v>
      </c>
      <c r="M1493" t="s">
        <v>2399</v>
      </c>
      <c r="O1493" t="str">
        <f t="shared" si="23"/>
        <v>{"type": "ship or hoy","name": "","tonnage": "32","owners": "","master": "","mariners_per_vessel": "","boys": "","fishermen_per_vessel": "","notes": ""}</v>
      </c>
    </row>
    <row r="1494" spans="1:15" x14ac:dyDescent="0.25">
      <c r="A1494">
        <v>1494</v>
      </c>
      <c r="B1494">
        <v>347</v>
      </c>
      <c r="C1494" t="str">
        <f>VLOOKUP(B1494,Places!A:E,5)</f>
        <v>Maidstone</v>
      </c>
      <c r="D1494" t="s">
        <v>2244</v>
      </c>
      <c r="F1494" s="3" t="s">
        <v>96</v>
      </c>
      <c r="J1494" t="s">
        <v>2399</v>
      </c>
      <c r="M1494" t="s">
        <v>2399</v>
      </c>
      <c r="O1494" t="str">
        <f t="shared" si="23"/>
        <v>{"type": "ship or hoy","name": "","tonnage": "30","owners": "","master": "","mariners_per_vessel": "","boys": "","fishermen_per_vessel": "","notes": ""}</v>
      </c>
    </row>
    <row r="1495" spans="1:15" x14ac:dyDescent="0.25">
      <c r="A1495">
        <v>1495</v>
      </c>
      <c r="B1495">
        <v>347</v>
      </c>
      <c r="C1495" t="str">
        <f>VLOOKUP(B1495,Places!A:E,5)</f>
        <v>Maidstone</v>
      </c>
      <c r="D1495" t="s">
        <v>2244</v>
      </c>
      <c r="F1495" s="3" t="s">
        <v>2028</v>
      </c>
      <c r="J1495" t="s">
        <v>2399</v>
      </c>
      <c r="M1495" t="s">
        <v>2399</v>
      </c>
      <c r="O1495" t="str">
        <f t="shared" si="23"/>
        <v>{"type": "ship or hoy","name": "","tonnage": "?","owners": "","master": "","mariners_per_vessel": "","boys": "","fishermen_per_vessel": "","notes": ""}</v>
      </c>
    </row>
    <row r="1496" spans="1:15" x14ac:dyDescent="0.25">
      <c r="A1496">
        <v>1496</v>
      </c>
      <c r="B1496">
        <v>348</v>
      </c>
      <c r="C1496" t="str">
        <f>VLOOKUP(B1496,Places!A:E,5)</f>
        <v>Dartford</v>
      </c>
      <c r="D1496" t="s">
        <v>2232</v>
      </c>
      <c r="F1496" s="3" t="s">
        <v>576</v>
      </c>
      <c r="J1496" t="s">
        <v>2399</v>
      </c>
      <c r="M1496" t="s">
        <v>2399</v>
      </c>
      <c r="O1496" t="str">
        <f t="shared" si="23"/>
        <v>{"type": "ship or boat","name": "","tonnage": "15","owners": "","master": "","mariners_per_vessel": "","boys": "","fishermen_per_vessel": "","notes": ""}</v>
      </c>
    </row>
    <row r="1497" spans="1:15" x14ac:dyDescent="0.25">
      <c r="A1497">
        <v>1497</v>
      </c>
      <c r="B1497">
        <v>348</v>
      </c>
      <c r="C1497" t="str">
        <f>VLOOKUP(B1497,Places!A:E,5)</f>
        <v>Dartford</v>
      </c>
      <c r="D1497" t="s">
        <v>2232</v>
      </c>
      <c r="F1497" s="3" t="s">
        <v>346</v>
      </c>
      <c r="J1497" t="s">
        <v>2399</v>
      </c>
      <c r="M1497" t="s">
        <v>2399</v>
      </c>
      <c r="O1497" t="str">
        <f t="shared" si="23"/>
        <v>{"type": "ship or boat","name": "","tonnage": "10","owners": "","master": "","mariners_per_vessel": "","boys": "","fishermen_per_vessel": "","notes": ""}</v>
      </c>
    </row>
    <row r="1498" spans="1:15" x14ac:dyDescent="0.25">
      <c r="A1498">
        <v>1498</v>
      </c>
      <c r="B1498">
        <v>348</v>
      </c>
      <c r="C1498" t="str">
        <f>VLOOKUP(B1498,Places!A:E,5)</f>
        <v>Dartford</v>
      </c>
      <c r="D1498" t="s">
        <v>2232</v>
      </c>
      <c r="F1498" s="3" t="s">
        <v>346</v>
      </c>
      <c r="J1498" t="s">
        <v>2399</v>
      </c>
      <c r="M1498" t="s">
        <v>2399</v>
      </c>
      <c r="O1498" t="str">
        <f t="shared" si="23"/>
        <v>{"type": "ship or boat","name": "","tonnage": "10","owners": "","master": "","mariners_per_vessel": "","boys": "","fishermen_per_vessel": "","notes": ""}</v>
      </c>
    </row>
    <row r="1499" spans="1:15" x14ac:dyDescent="0.25">
      <c r="A1499">
        <v>1499</v>
      </c>
      <c r="B1499">
        <v>348</v>
      </c>
      <c r="C1499" t="str">
        <f>VLOOKUP(B1499,Places!A:E,5)</f>
        <v>Dartford</v>
      </c>
      <c r="D1499" t="s">
        <v>2232</v>
      </c>
      <c r="F1499" s="3" t="s">
        <v>160</v>
      </c>
      <c r="J1499" t="s">
        <v>2399</v>
      </c>
      <c r="M1499" t="s">
        <v>2399</v>
      </c>
      <c r="O1499" t="str">
        <f t="shared" si="23"/>
        <v>{"type": "ship or boat","name": "","tonnage": "6","owners": "","master": "","mariners_per_vessel": "","boys": "","fishermen_per_vessel": "","notes": ""}</v>
      </c>
    </row>
    <row r="1500" spans="1:15" x14ac:dyDescent="0.25">
      <c r="A1500">
        <v>1500</v>
      </c>
      <c r="B1500">
        <v>348</v>
      </c>
      <c r="C1500" t="str">
        <f>VLOOKUP(B1500,Places!A:E,5)</f>
        <v>Dartford</v>
      </c>
      <c r="D1500" t="s">
        <v>2232</v>
      </c>
      <c r="F1500" s="3" t="s">
        <v>403</v>
      </c>
      <c r="J1500" t="s">
        <v>2399</v>
      </c>
      <c r="M1500" t="s">
        <v>2399</v>
      </c>
      <c r="O1500" t="str">
        <f t="shared" si="23"/>
        <v>{"type": "ship or boat","name": "","tonnage": "3","owners": "","master": "","mariners_per_vessel": "","boys": "","fishermen_per_vessel": "","notes": ""}</v>
      </c>
    </row>
    <row r="1501" spans="1:15" x14ac:dyDescent="0.25">
      <c r="A1501">
        <v>1501</v>
      </c>
      <c r="B1501">
        <v>348</v>
      </c>
      <c r="C1501" t="str">
        <f>VLOOKUP(B1501,Places!A:E,5)</f>
        <v>Dartford</v>
      </c>
      <c r="D1501" t="s">
        <v>2232</v>
      </c>
      <c r="F1501" s="3" t="s">
        <v>403</v>
      </c>
      <c r="J1501" t="s">
        <v>2399</v>
      </c>
      <c r="M1501" t="s">
        <v>2399</v>
      </c>
      <c r="O1501" t="str">
        <f t="shared" si="23"/>
        <v>{"type": "ship or boat","name": "","tonnage": "3","owners": "","master": "","mariners_per_vessel": "","boys": "","fishermen_per_vessel": "","notes": ""}</v>
      </c>
    </row>
    <row r="1502" spans="1:15" x14ac:dyDescent="0.25">
      <c r="A1502">
        <v>1502</v>
      </c>
      <c r="B1502">
        <v>348</v>
      </c>
      <c r="C1502" t="str">
        <f>VLOOKUP(B1502,Places!A:E,5)</f>
        <v>Dartford</v>
      </c>
      <c r="D1502" t="s">
        <v>2232</v>
      </c>
      <c r="F1502" s="3" t="s">
        <v>403</v>
      </c>
      <c r="J1502" t="s">
        <v>2399</v>
      </c>
      <c r="M1502" t="s">
        <v>2399</v>
      </c>
      <c r="O1502" t="str">
        <f t="shared" si="23"/>
        <v>{"type": "ship or boat","name": "","tonnage": "3","owners": "","master": "","mariners_per_vessel": "","boys": "","fishermen_per_vessel": "","notes": ""}</v>
      </c>
    </row>
  </sheetData>
  <mergeCells count="35">
    <mergeCell ref="L1202:L1206"/>
    <mergeCell ref="N1202:N1206"/>
    <mergeCell ref="L1207:L1208"/>
    <mergeCell ref="L1182:L1184"/>
    <mergeCell ref="L1185:L1186"/>
    <mergeCell ref="K1185:K1186"/>
    <mergeCell ref="L1187:L1188"/>
    <mergeCell ref="K1187:K1188"/>
    <mergeCell ref="L1165:L1166"/>
    <mergeCell ref="K1165:K1166"/>
    <mergeCell ref="K1175:K1177"/>
    <mergeCell ref="L1175:L1177"/>
    <mergeCell ref="K1179:K1181"/>
    <mergeCell ref="L1179:L1181"/>
    <mergeCell ref="L1143:L1144"/>
    <mergeCell ref="L1145:L1147"/>
    <mergeCell ref="N1145:N1147"/>
    <mergeCell ref="L1150:L1151"/>
    <mergeCell ref="L1152:L1153"/>
    <mergeCell ref="L461:L466"/>
    <mergeCell ref="I461:I466"/>
    <mergeCell ref="L467:L468"/>
    <mergeCell ref="I467:I468"/>
    <mergeCell ref="I255:I281"/>
    <mergeCell ref="L255:L281"/>
    <mergeCell ref="I282:I349"/>
    <mergeCell ref="L282:L349"/>
    <mergeCell ref="L380:L460"/>
    <mergeCell ref="I350:I379"/>
    <mergeCell ref="I532:I533"/>
    <mergeCell ref="L532:L533"/>
    <mergeCell ref="I477:I499"/>
    <mergeCell ref="L477:L499"/>
    <mergeCell ref="I500:I517"/>
    <mergeCell ref="L500:L517"/>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8AF1E-7ACB-40CE-9B12-EC6D7AAA5098}">
  <dimension ref="A1:G523"/>
  <sheetViews>
    <sheetView workbookViewId="0">
      <pane ySplit="1" topLeftCell="A2" activePane="bottomLeft" state="frozen"/>
      <selection pane="bottomLeft" activeCell="J2" sqref="J2"/>
    </sheetView>
  </sheetViews>
  <sheetFormatPr defaultRowHeight="15" x14ac:dyDescent="0.25"/>
  <cols>
    <col min="1" max="1" width="4" bestFit="1" customWidth="1"/>
    <col min="2" max="2" width="8.5703125" bestFit="1" customWidth="1"/>
    <col min="3" max="3" width="37.42578125" bestFit="1" customWidth="1"/>
    <col min="4" max="4" width="11.42578125" bestFit="1" customWidth="1"/>
    <col min="5" max="5" width="12.7109375" bestFit="1" customWidth="1"/>
    <col min="6" max="6" width="5" bestFit="1" customWidth="1"/>
  </cols>
  <sheetData>
    <row r="1" spans="1:7" x14ac:dyDescent="0.25">
      <c r="A1" s="1" t="s">
        <v>42</v>
      </c>
      <c r="B1" s="1" t="s">
        <v>77</v>
      </c>
      <c r="C1" s="1" t="s">
        <v>4</v>
      </c>
      <c r="D1" s="1" t="s">
        <v>43</v>
      </c>
      <c r="E1" s="1" t="s">
        <v>44</v>
      </c>
      <c r="F1" s="1" t="s">
        <v>45</v>
      </c>
      <c r="G1" s="1" t="s">
        <v>2393</v>
      </c>
    </row>
    <row r="2" spans="1:7" x14ac:dyDescent="0.25">
      <c r="A2">
        <v>1</v>
      </c>
      <c r="B2">
        <v>1</v>
      </c>
      <c r="C2" t="str">
        <f>VLOOKUP(B2,Places!A:E,5)</f>
        <v>Bowsteadhill</v>
      </c>
      <c r="D2" t="s">
        <v>166</v>
      </c>
      <c r="E2" t="s">
        <v>190</v>
      </c>
      <c r="F2" t="s">
        <v>191</v>
      </c>
      <c r="G2" t="str">
        <f>_xlfn.CONCAT("{",_xlfn.CONCAT("""title"": """,F2,""","),_xlfn.CONCAT("""forename"": """,D2,""","),_xlfn.CONCAT("""surname"": """,E2,""""),"}")</f>
        <v>{"title": "gent","forename": "John","surname": "Pattyson"}</v>
      </c>
    </row>
    <row r="3" spans="1:7" x14ac:dyDescent="0.25">
      <c r="A3">
        <v>2</v>
      </c>
      <c r="B3">
        <v>1</v>
      </c>
      <c r="C3" t="str">
        <f>VLOOKUP(B3,Places!A:E,5)</f>
        <v>Bowsteadhill</v>
      </c>
      <c r="D3" t="s">
        <v>192</v>
      </c>
      <c r="E3" t="s">
        <v>193</v>
      </c>
      <c r="G3" t="str">
        <f t="shared" ref="G3:G66" si="0">_xlfn.CONCAT("{",_xlfn.CONCAT("""title"": """,F3,""","),_xlfn.CONCAT("""forename"": """,D3,""","),_xlfn.CONCAT("""surname"": """,E3,""""),"}")</f>
        <v>{"title": "","forename": "William","surname": "Lydall"}</v>
      </c>
    </row>
    <row r="4" spans="1:7" x14ac:dyDescent="0.25">
      <c r="A4">
        <v>3</v>
      </c>
      <c r="B4">
        <v>2</v>
      </c>
      <c r="C4" t="str">
        <f>VLOOKUP(B4,Places!A:E,5)</f>
        <v>Skinburneas</v>
      </c>
      <c r="D4" t="s">
        <v>194</v>
      </c>
      <c r="E4" t="s">
        <v>195</v>
      </c>
      <c r="G4" t="str">
        <f t="shared" si="0"/>
        <v>{"title": "","forename": "Edward","surname": "Musgrave"}</v>
      </c>
    </row>
    <row r="5" spans="1:7" x14ac:dyDescent="0.25">
      <c r="A5">
        <v>4</v>
      </c>
      <c r="B5">
        <v>2</v>
      </c>
      <c r="C5" t="str">
        <f>VLOOKUP(B5,Places!A:E,5)</f>
        <v>Skinburneas</v>
      </c>
      <c r="D5" t="s">
        <v>196</v>
      </c>
      <c r="E5" t="s">
        <v>197</v>
      </c>
      <c r="G5" t="str">
        <f t="shared" si="0"/>
        <v>{"title": "","forename": "Hugh","surname": "Stamper"}</v>
      </c>
    </row>
    <row r="6" spans="1:7" x14ac:dyDescent="0.25">
      <c r="A6">
        <v>5</v>
      </c>
      <c r="B6">
        <v>2</v>
      </c>
      <c r="C6" t="str">
        <f>VLOOKUP(B6,Places!A:E,5)</f>
        <v>Skinburneas</v>
      </c>
      <c r="D6" t="s">
        <v>166</v>
      </c>
      <c r="E6" t="s">
        <v>198</v>
      </c>
      <c r="G6" t="str">
        <f t="shared" si="0"/>
        <v>{"title": "","forename": "John","surname": "Hewet"}</v>
      </c>
    </row>
    <row r="7" spans="1:7" x14ac:dyDescent="0.25">
      <c r="A7">
        <v>6</v>
      </c>
      <c r="B7">
        <v>2</v>
      </c>
      <c r="C7" t="str">
        <f>VLOOKUP(B7,Places!A:E,5)</f>
        <v>Skinburneas</v>
      </c>
      <c r="D7" t="s">
        <v>199</v>
      </c>
      <c r="E7" t="s">
        <v>200</v>
      </c>
      <c r="G7" t="str">
        <f t="shared" si="0"/>
        <v>{"title": "","forename": "Guye","surname": "Talyer"}</v>
      </c>
    </row>
    <row r="8" spans="1:7" x14ac:dyDescent="0.25">
      <c r="A8">
        <v>7</v>
      </c>
      <c r="B8">
        <v>3</v>
      </c>
      <c r="C8" t="str">
        <f>VLOOKUP(B8,Places!A:E,5)</f>
        <v>Ellnesfoote</v>
      </c>
      <c r="D8" t="s">
        <v>166</v>
      </c>
      <c r="E8" t="s">
        <v>201</v>
      </c>
      <c r="F8" t="s">
        <v>202</v>
      </c>
      <c r="G8" t="str">
        <f t="shared" si="0"/>
        <v>{"title": "Esq","forename": "John","surname": "*"}</v>
      </c>
    </row>
    <row r="9" spans="1:7" x14ac:dyDescent="0.25">
      <c r="A9">
        <v>8</v>
      </c>
      <c r="B9">
        <v>3</v>
      </c>
      <c r="C9" t="str">
        <f>VLOOKUP(B9,Places!A:E,5)</f>
        <v>Ellnesfoote</v>
      </c>
      <c r="D9" t="s">
        <v>203</v>
      </c>
      <c r="E9" t="s">
        <v>204</v>
      </c>
      <c r="F9" t="s">
        <v>191</v>
      </c>
      <c r="G9" t="str">
        <f t="shared" si="0"/>
        <v>{"title": "gent","forename": "Robert","surname": "Thwates"}</v>
      </c>
    </row>
    <row r="10" spans="1:7" x14ac:dyDescent="0.25">
      <c r="A10">
        <v>9</v>
      </c>
      <c r="B10">
        <v>3</v>
      </c>
      <c r="C10" t="str">
        <f>VLOOKUP(B10,Places!A:E,5)</f>
        <v>Ellnesfoote</v>
      </c>
      <c r="D10" t="s">
        <v>205</v>
      </c>
      <c r="E10" t="s">
        <v>204</v>
      </c>
      <c r="F10" t="s">
        <v>191</v>
      </c>
      <c r="G10" t="str">
        <f t="shared" si="0"/>
        <v>{"title": "gent","forename": "Thomas","surname": "Thwates"}</v>
      </c>
    </row>
    <row r="11" spans="1:7" x14ac:dyDescent="0.25">
      <c r="A11">
        <v>10</v>
      </c>
      <c r="B11">
        <v>3</v>
      </c>
      <c r="C11" t="str">
        <f>VLOOKUP(B11,Places!A:E,5)</f>
        <v>Ellnesfoote</v>
      </c>
      <c r="D11" t="s">
        <v>166</v>
      </c>
      <c r="E11" t="s">
        <v>206</v>
      </c>
      <c r="G11" t="str">
        <f t="shared" si="0"/>
        <v>{"title": "","forename": "John","surname": "Osmotherley"}</v>
      </c>
    </row>
    <row r="12" spans="1:7" x14ac:dyDescent="0.25">
      <c r="A12">
        <v>11</v>
      </c>
      <c r="B12">
        <v>4</v>
      </c>
      <c r="C12" t="str">
        <f>VLOOKUP(B12,Places!A:E,5)</f>
        <v>Workington</v>
      </c>
      <c r="D12" t="s">
        <v>166</v>
      </c>
      <c r="E12" t="s">
        <v>186</v>
      </c>
      <c r="F12" t="s">
        <v>191</v>
      </c>
      <c r="G12" t="str">
        <f t="shared" si="0"/>
        <v>{"title": "gent","forename": "John","surname": "Curwen"}</v>
      </c>
    </row>
    <row r="13" spans="1:7" x14ac:dyDescent="0.25">
      <c r="A13">
        <v>12</v>
      </c>
      <c r="B13">
        <v>4</v>
      </c>
      <c r="C13" t="str">
        <f>VLOOKUP(B13,Places!A:E,5)</f>
        <v>Workington</v>
      </c>
      <c r="D13" t="s">
        <v>192</v>
      </c>
      <c r="E13" t="s">
        <v>186</v>
      </c>
      <c r="F13" t="s">
        <v>191</v>
      </c>
      <c r="G13" t="str">
        <f t="shared" si="0"/>
        <v>{"title": "gent","forename": "William","surname": "Curwen"}</v>
      </c>
    </row>
    <row r="14" spans="1:7" x14ac:dyDescent="0.25">
      <c r="A14">
        <v>13</v>
      </c>
      <c r="B14">
        <v>4</v>
      </c>
      <c r="C14" t="str">
        <f>VLOOKUP(B14,Places!A:E,5)</f>
        <v>Workington</v>
      </c>
      <c r="D14" t="s">
        <v>188</v>
      </c>
      <c r="E14" t="s">
        <v>207</v>
      </c>
      <c r="G14" t="str">
        <f t="shared" si="0"/>
        <v>{"title": "","forename": "George","surname": "Hewetson"}</v>
      </c>
    </row>
    <row r="15" spans="1:7" x14ac:dyDescent="0.25">
      <c r="A15">
        <v>14</v>
      </c>
      <c r="B15">
        <v>4</v>
      </c>
      <c r="C15" t="str">
        <f>VLOOKUP(B15,Places!A:E,5)</f>
        <v>Workington</v>
      </c>
      <c r="D15" t="s">
        <v>205</v>
      </c>
      <c r="E15" t="s">
        <v>208</v>
      </c>
      <c r="G15" t="str">
        <f t="shared" si="0"/>
        <v>{"title": "","forename": "Thomas","surname": "Sc*"}</v>
      </c>
    </row>
    <row r="16" spans="1:7" x14ac:dyDescent="0.25">
      <c r="A16">
        <v>15</v>
      </c>
      <c r="B16">
        <v>5</v>
      </c>
      <c r="C16" t="str">
        <f>VLOOKUP(B16,Places!A:E,5)</f>
        <v>Parton</v>
      </c>
      <c r="D16" t="s">
        <v>192</v>
      </c>
      <c r="E16" t="s">
        <v>209</v>
      </c>
      <c r="G16" t="str">
        <f t="shared" si="0"/>
        <v>{"title": "","forename": "William","surname": "Fisher"}</v>
      </c>
    </row>
    <row r="17" spans="1:7" x14ac:dyDescent="0.25">
      <c r="A17">
        <v>16</v>
      </c>
      <c r="B17">
        <v>5</v>
      </c>
      <c r="C17" t="str">
        <f>VLOOKUP(B17,Places!A:E,5)</f>
        <v>Parton</v>
      </c>
      <c r="D17" t="s">
        <v>192</v>
      </c>
      <c r="E17" t="s">
        <v>210</v>
      </c>
      <c r="G17" t="str">
        <f t="shared" si="0"/>
        <v>{"title": "","forename": "William","surname": "Gillyet"}</v>
      </c>
    </row>
    <row r="18" spans="1:7" x14ac:dyDescent="0.25">
      <c r="A18">
        <v>17</v>
      </c>
      <c r="B18">
        <v>5</v>
      </c>
      <c r="C18" t="str">
        <f>VLOOKUP(B18,Places!A:E,5)</f>
        <v>Parton</v>
      </c>
      <c r="D18" t="s">
        <v>211</v>
      </c>
      <c r="E18" t="s">
        <v>212</v>
      </c>
      <c r="G18" t="str">
        <f t="shared" si="0"/>
        <v>{"title": "","forename": "Anthony","surname": "Lawrence"}</v>
      </c>
    </row>
    <row r="19" spans="1:7" x14ac:dyDescent="0.25">
      <c r="A19">
        <v>18</v>
      </c>
      <c r="B19">
        <v>6</v>
      </c>
      <c r="C19" t="str">
        <f>VLOOKUP(B19,Places!A:E,5)</f>
        <v>Whitehaven</v>
      </c>
      <c r="D19" t="s">
        <v>203</v>
      </c>
      <c r="E19" t="s">
        <v>201</v>
      </c>
      <c r="F19" t="s">
        <v>191</v>
      </c>
      <c r="G19" t="str">
        <f t="shared" si="0"/>
        <v>{"title": "gent","forename": "Robert","surname": "*"}</v>
      </c>
    </row>
    <row r="20" spans="1:7" x14ac:dyDescent="0.25">
      <c r="A20">
        <v>19</v>
      </c>
      <c r="B20">
        <v>6</v>
      </c>
      <c r="C20" t="str">
        <f>VLOOKUP(B20,Places!A:E,5)</f>
        <v>Whitehaven</v>
      </c>
      <c r="D20" t="s">
        <v>213</v>
      </c>
      <c r="E20" t="s">
        <v>214</v>
      </c>
      <c r="F20" t="s">
        <v>191</v>
      </c>
      <c r="G20" t="str">
        <f t="shared" si="0"/>
        <v>{"title": "gent","forename": "Leonard","surname": "Brisco"}</v>
      </c>
    </row>
    <row r="21" spans="1:7" x14ac:dyDescent="0.25">
      <c r="A21">
        <v>20</v>
      </c>
      <c r="B21">
        <v>6</v>
      </c>
      <c r="C21" t="str">
        <f>VLOOKUP(B21,Places!A:E,5)</f>
        <v>Whitehaven</v>
      </c>
      <c r="D21" t="s">
        <v>215</v>
      </c>
      <c r="E21" t="s">
        <v>216</v>
      </c>
      <c r="G21" t="str">
        <f t="shared" si="0"/>
        <v>{"title": "","forename": "Edmund","surname": "Ribton*"}</v>
      </c>
    </row>
    <row r="22" spans="1:7" x14ac:dyDescent="0.25">
      <c r="A22">
        <v>21</v>
      </c>
      <c r="B22">
        <v>6</v>
      </c>
      <c r="C22" t="str">
        <f>VLOOKUP(B22,Places!A:E,5)</f>
        <v>Whitehaven</v>
      </c>
      <c r="D22" t="s">
        <v>203</v>
      </c>
      <c r="E22" t="s">
        <v>217</v>
      </c>
      <c r="G22" t="str">
        <f t="shared" si="0"/>
        <v>{"title": "","forename": "Robert","surname": "L*"}</v>
      </c>
    </row>
    <row r="23" spans="1:7" x14ac:dyDescent="0.25">
      <c r="A23">
        <v>22</v>
      </c>
      <c r="B23">
        <v>7</v>
      </c>
      <c r="C23" t="str">
        <f>VLOOKUP(B23,Places!A:E,5)</f>
        <v>Ravenglass</v>
      </c>
      <c r="D23" t="s">
        <v>218</v>
      </c>
      <c r="E23" t="s">
        <v>219</v>
      </c>
      <c r="G23" t="str">
        <f t="shared" si="0"/>
        <v>{"title": "","forename": "Nicholas","surname": "Moore"}</v>
      </c>
    </row>
    <row r="24" spans="1:7" x14ac:dyDescent="0.25">
      <c r="A24">
        <v>23</v>
      </c>
      <c r="B24">
        <v>7</v>
      </c>
      <c r="C24" t="str">
        <f>VLOOKUP(B24,Places!A:E,5)</f>
        <v>Ravenglass</v>
      </c>
      <c r="D24" t="s">
        <v>205</v>
      </c>
      <c r="E24" t="s">
        <v>220</v>
      </c>
      <c r="G24" t="str">
        <f t="shared" si="0"/>
        <v>{"title": "","forename": "Thomas","surname": "Frewe*"}</v>
      </c>
    </row>
    <row r="25" spans="1:7" x14ac:dyDescent="0.25">
      <c r="A25">
        <v>24</v>
      </c>
      <c r="B25">
        <v>7</v>
      </c>
      <c r="C25" t="str">
        <f>VLOOKUP(B25,Places!A:E,5)</f>
        <v>Ravenglass</v>
      </c>
      <c r="D25" t="s">
        <v>221</v>
      </c>
      <c r="E25" t="s">
        <v>222</v>
      </c>
      <c r="G25" t="str">
        <f t="shared" si="0"/>
        <v>{"title": "","forename": "Giles","surname": "Wanker"}</v>
      </c>
    </row>
    <row r="26" spans="1:7" x14ac:dyDescent="0.25">
      <c r="A26">
        <v>25</v>
      </c>
      <c r="B26">
        <v>7</v>
      </c>
      <c r="C26" t="str">
        <f>VLOOKUP(B26,Places!A:E,5)</f>
        <v>Ravenglass</v>
      </c>
      <c r="D26" t="s">
        <v>205</v>
      </c>
      <c r="E26" t="s">
        <v>223</v>
      </c>
      <c r="G26" t="str">
        <f t="shared" si="0"/>
        <v>{"title": "","forename": "Thomas","surname": "Brownrigge"}</v>
      </c>
    </row>
    <row r="27" spans="1:7" x14ac:dyDescent="0.25">
      <c r="A27">
        <v>26</v>
      </c>
      <c r="B27">
        <v>8</v>
      </c>
      <c r="C27" t="str">
        <f>VLOOKUP(B27,Places!A:E,5)</f>
        <v>Powfoot</v>
      </c>
      <c r="D27" t="s">
        <v>224</v>
      </c>
      <c r="E27" t="s">
        <v>225</v>
      </c>
      <c r="F27" t="s">
        <v>191</v>
      </c>
      <c r="G27" t="str">
        <f t="shared" si="0"/>
        <v>{"title": "gent","forename": "Ralphe","surname": "Lat*"}</v>
      </c>
    </row>
    <row r="28" spans="1:7" x14ac:dyDescent="0.25">
      <c r="A28">
        <v>27</v>
      </c>
      <c r="B28">
        <v>8</v>
      </c>
      <c r="C28" t="str">
        <f>VLOOKUP(B28,Places!A:E,5)</f>
        <v>Powfoot</v>
      </c>
      <c r="D28" t="s">
        <v>205</v>
      </c>
      <c r="E28" t="s">
        <v>226</v>
      </c>
      <c r="G28" t="str">
        <f t="shared" si="0"/>
        <v>{"title": "","forename": "Thomas","surname": "Foxe"}</v>
      </c>
    </row>
    <row r="29" spans="1:7" x14ac:dyDescent="0.25">
      <c r="A29">
        <v>28</v>
      </c>
      <c r="B29">
        <v>8</v>
      </c>
      <c r="C29" t="str">
        <f>VLOOKUP(B29,Places!A:E,5)</f>
        <v>Powfoot</v>
      </c>
      <c r="D29" t="s">
        <v>205</v>
      </c>
      <c r="E29" t="s">
        <v>227</v>
      </c>
      <c r="G29" t="str">
        <f t="shared" si="0"/>
        <v>{"title": "","forename": "Thomas","surname": "Dicconsor"}</v>
      </c>
    </row>
    <row r="30" spans="1:7" x14ac:dyDescent="0.25">
      <c r="A30">
        <v>29</v>
      </c>
      <c r="B30">
        <v>8</v>
      </c>
      <c r="C30" t="str">
        <f>VLOOKUP(B30,Places!A:E,5)</f>
        <v>Powfoot</v>
      </c>
      <c r="D30" t="s">
        <v>166</v>
      </c>
      <c r="E30" t="s">
        <v>226</v>
      </c>
      <c r="G30" t="str">
        <f t="shared" si="0"/>
        <v>{"title": "","forename": "John","surname": "Foxe"}</v>
      </c>
    </row>
    <row r="31" spans="1:7" x14ac:dyDescent="0.25">
      <c r="A31">
        <v>30</v>
      </c>
      <c r="B31">
        <v>9</v>
      </c>
      <c r="C31" t="str">
        <f>VLOOKUP(B31,Places!A:E,5)</f>
        <v>Poole</v>
      </c>
      <c r="D31" t="s">
        <v>166</v>
      </c>
      <c r="E31" t="s">
        <v>235</v>
      </c>
      <c r="G31" t="str">
        <f t="shared" si="0"/>
        <v>{"title": "","forename": "John","surname": "Northerell"}</v>
      </c>
    </row>
    <row r="32" spans="1:7" x14ac:dyDescent="0.25">
      <c r="A32">
        <v>31</v>
      </c>
      <c r="B32">
        <v>9</v>
      </c>
      <c r="C32" t="str">
        <f>VLOOKUP(B32,Places!A:E,5)</f>
        <v>Poole</v>
      </c>
      <c r="D32" t="s">
        <v>236</v>
      </c>
      <c r="E32" t="s">
        <v>237</v>
      </c>
      <c r="G32" t="str">
        <f t="shared" si="0"/>
        <v>{"title": "","forename": "Jenken","surname": "Reade"}</v>
      </c>
    </row>
    <row r="33" spans="1:7" x14ac:dyDescent="0.25">
      <c r="A33">
        <v>32</v>
      </c>
      <c r="B33">
        <v>9</v>
      </c>
      <c r="C33" t="str">
        <f>VLOOKUP(B33,Places!A:E,5)</f>
        <v>Poole</v>
      </c>
      <c r="D33" t="s">
        <v>192</v>
      </c>
      <c r="E33" t="s">
        <v>238</v>
      </c>
      <c r="G33" t="str">
        <f t="shared" si="0"/>
        <v>{"title": "","forename": "William","surname": "Dyler"}</v>
      </c>
    </row>
    <row r="34" spans="1:7" x14ac:dyDescent="0.25">
      <c r="A34">
        <v>33</v>
      </c>
      <c r="B34">
        <v>11</v>
      </c>
      <c r="C34" t="str">
        <f>VLOOKUP(B34,Places!A:E,5)</f>
        <v>Lulworth</v>
      </c>
      <c r="D34" t="s">
        <v>350</v>
      </c>
      <c r="E34" t="s">
        <v>351</v>
      </c>
      <c r="G34" t="str">
        <f t="shared" si="0"/>
        <v>{"title": "","forename": "Simon","surname": "Labely"}</v>
      </c>
    </row>
    <row r="35" spans="1:7" x14ac:dyDescent="0.25">
      <c r="A35">
        <v>34</v>
      </c>
      <c r="B35">
        <v>12</v>
      </c>
      <c r="C35" t="str">
        <f>VLOOKUP(B35,Places!A:E,5)</f>
        <v>Weymouth Port</v>
      </c>
      <c r="D35" t="s">
        <v>203</v>
      </c>
      <c r="E35" t="s">
        <v>382</v>
      </c>
      <c r="G35" t="str">
        <f t="shared" si="0"/>
        <v>{"title": "","forename": "Robert","surname": "Randall"}</v>
      </c>
    </row>
    <row r="36" spans="1:7" x14ac:dyDescent="0.25">
      <c r="A36">
        <v>35</v>
      </c>
      <c r="B36">
        <v>12</v>
      </c>
      <c r="C36" t="str">
        <f>VLOOKUP(B36,Places!A:E,5)</f>
        <v>Weymouth Port</v>
      </c>
      <c r="D36" t="s">
        <v>185</v>
      </c>
      <c r="E36" t="s">
        <v>383</v>
      </c>
      <c r="G36" t="str">
        <f t="shared" si="0"/>
        <v>{"title": "","forename": "Henry","surname": "Michell"}</v>
      </c>
    </row>
    <row r="37" spans="1:7" x14ac:dyDescent="0.25">
      <c r="A37">
        <v>36</v>
      </c>
      <c r="B37">
        <v>12</v>
      </c>
      <c r="C37" t="str">
        <f>VLOOKUP(B37,Places!A:E,5)</f>
        <v>Weymouth Port</v>
      </c>
      <c r="D37" t="s">
        <v>205</v>
      </c>
      <c r="E37" t="s">
        <v>384</v>
      </c>
      <c r="G37" t="str">
        <f t="shared" si="0"/>
        <v>{"title": "","forename": "Thomas","surname": "Clerke"}</v>
      </c>
    </row>
    <row r="38" spans="1:7" x14ac:dyDescent="0.25">
      <c r="A38">
        <v>37</v>
      </c>
      <c r="B38">
        <v>13</v>
      </c>
      <c r="C38" t="str">
        <f>VLOOKUP(B38,Places!A:E,5)</f>
        <v>Bridportmouth</v>
      </c>
      <c r="D38" t="s">
        <v>205</v>
      </c>
      <c r="E38" t="s">
        <v>415</v>
      </c>
      <c r="G38" t="str">
        <f t="shared" si="0"/>
        <v>{"title": "","forename": "Thomas","surname": "Churde"}</v>
      </c>
    </row>
    <row r="39" spans="1:7" x14ac:dyDescent="0.25">
      <c r="A39">
        <v>38</v>
      </c>
      <c r="B39">
        <v>13</v>
      </c>
      <c r="C39" t="str">
        <f>VLOOKUP(B39,Places!A:E,5)</f>
        <v>Bridportmouth</v>
      </c>
      <c r="D39" t="s">
        <v>185</v>
      </c>
      <c r="E39" t="s">
        <v>416</v>
      </c>
      <c r="G39" t="str">
        <f t="shared" si="0"/>
        <v>{"title": "","forename": "Henry","surname": "Waye"}</v>
      </c>
    </row>
    <row r="40" spans="1:7" x14ac:dyDescent="0.25">
      <c r="A40">
        <v>39</v>
      </c>
      <c r="B40">
        <v>14</v>
      </c>
      <c r="C40" t="str">
        <f>VLOOKUP(B40,Places!A:E,5)</f>
        <v>Cobbe of Lyme</v>
      </c>
      <c r="D40" t="s">
        <v>166</v>
      </c>
      <c r="E40" t="s">
        <v>440</v>
      </c>
      <c r="G40" t="str">
        <f t="shared" si="0"/>
        <v>{"title": "","forename": "John","surname": "Garlande"}</v>
      </c>
    </row>
    <row r="41" spans="1:7" x14ac:dyDescent="0.25">
      <c r="A41">
        <v>40</v>
      </c>
      <c r="B41">
        <v>14</v>
      </c>
      <c r="C41" t="str">
        <f>VLOOKUP(B41,Places!A:E,5)</f>
        <v>Cobbe of Lyme</v>
      </c>
      <c r="D41" t="s">
        <v>441</v>
      </c>
      <c r="E41" t="s">
        <v>442</v>
      </c>
      <c r="G41" t="str">
        <f t="shared" si="0"/>
        <v>{"title": "","forename": "Richard","surname": "Bockeford"}</v>
      </c>
    </row>
    <row r="42" spans="1:7" x14ac:dyDescent="0.25">
      <c r="A42">
        <v>41</v>
      </c>
      <c r="B42">
        <v>15</v>
      </c>
      <c r="C42" t="str">
        <f>VLOOKUP(B42,Places!A:E,5)</f>
        <v>Yepemouth, Charmouth, Chidioksmouth</v>
      </c>
      <c r="D42" t="s">
        <v>399</v>
      </c>
      <c r="E42" t="s">
        <v>467</v>
      </c>
      <c r="G42" t="str">
        <f t="shared" si="0"/>
        <v>{"title": "","forename": "Christopher","surname": "Bettescombe"}</v>
      </c>
    </row>
    <row r="43" spans="1:7" x14ac:dyDescent="0.25">
      <c r="A43">
        <v>42</v>
      </c>
      <c r="B43">
        <v>15</v>
      </c>
      <c r="C43" t="str">
        <f>VLOOKUP(B43,Places!A:E,5)</f>
        <v>Yepemouth, Charmouth, Chidioksmouth</v>
      </c>
      <c r="D43" t="s">
        <v>468</v>
      </c>
      <c r="E43" t="s">
        <v>469</v>
      </c>
      <c r="G43" t="str">
        <f t="shared" si="0"/>
        <v>{"title": "","forename": "Andrew","surname": "Holcombe"}</v>
      </c>
    </row>
    <row r="44" spans="1:7" x14ac:dyDescent="0.25">
      <c r="A44">
        <v>43</v>
      </c>
      <c r="B44">
        <v>16</v>
      </c>
      <c r="C44" t="str">
        <f>VLOOKUP(B44,Places!A:E,5)</f>
        <v>Hartlepool</v>
      </c>
      <c r="D44" t="s">
        <v>490</v>
      </c>
      <c r="E44" t="s">
        <v>491</v>
      </c>
      <c r="G44" t="str">
        <f t="shared" si="0"/>
        <v>{"title": "","forename": "Michael","surname": "Tempest*"}</v>
      </c>
    </row>
    <row r="45" spans="1:7" x14ac:dyDescent="0.25">
      <c r="A45">
        <v>44</v>
      </c>
      <c r="B45">
        <v>16</v>
      </c>
      <c r="C45" t="str">
        <f>VLOOKUP(B45,Places!A:E,5)</f>
        <v>Hartlepool</v>
      </c>
      <c r="D45" t="s">
        <v>441</v>
      </c>
      <c r="E45" t="s">
        <v>492</v>
      </c>
      <c r="F45" t="s">
        <v>202</v>
      </c>
      <c r="G45" t="str">
        <f t="shared" si="0"/>
        <v>{"title": "Esq","forename": "Richard","surname": "Conyers"}</v>
      </c>
    </row>
    <row r="46" spans="1:7" x14ac:dyDescent="0.25">
      <c r="A46">
        <v>45</v>
      </c>
      <c r="B46">
        <v>16</v>
      </c>
      <c r="C46" t="str">
        <f>VLOOKUP(B46,Places!A:E,5)</f>
        <v>Hartlepool</v>
      </c>
      <c r="D46" t="s">
        <v>493</v>
      </c>
      <c r="E46" s="16" t="s">
        <v>494</v>
      </c>
      <c r="F46" t="s">
        <v>202</v>
      </c>
      <c r="G46" t="str">
        <f t="shared" si="0"/>
        <v>{"title": "Esq","forename": "Francis ","surname": "--bryg*"}</v>
      </c>
    </row>
    <row r="47" spans="1:7" x14ac:dyDescent="0.25">
      <c r="A47">
        <v>46</v>
      </c>
      <c r="B47">
        <v>16</v>
      </c>
      <c r="C47" t="str">
        <f>VLOOKUP(B47,Places!A:E,5)</f>
        <v>Hartlepool</v>
      </c>
      <c r="D47" t="s">
        <v>203</v>
      </c>
      <c r="E47" t="s">
        <v>492</v>
      </c>
      <c r="F47" t="s">
        <v>202</v>
      </c>
      <c r="G47" t="str">
        <f t="shared" si="0"/>
        <v>{"title": "Esq","forename": "Robert","surname": "Conyers"}</v>
      </c>
    </row>
    <row r="48" spans="1:7" x14ac:dyDescent="0.25">
      <c r="A48">
        <v>47</v>
      </c>
      <c r="B48">
        <v>16</v>
      </c>
      <c r="C48" t="str">
        <f>VLOOKUP(B48,Places!A:E,5)</f>
        <v>Hartlepool</v>
      </c>
      <c r="D48" t="s">
        <v>166</v>
      </c>
      <c r="E48" t="s">
        <v>495</v>
      </c>
      <c r="F48" t="s">
        <v>191</v>
      </c>
      <c r="G48" t="str">
        <f t="shared" si="0"/>
        <v>{"title": "gent","forename": "John","surname": "Fowrvard*"}</v>
      </c>
    </row>
    <row r="49" spans="1:7" x14ac:dyDescent="0.25">
      <c r="A49">
        <v>48</v>
      </c>
      <c r="B49">
        <v>20</v>
      </c>
      <c r="C49" t="str">
        <f>VLOOKUP(B49,Places!A:E,5)</f>
        <v>South Shields</v>
      </c>
      <c r="D49" t="s">
        <v>192</v>
      </c>
      <c r="E49" t="s">
        <v>496</v>
      </c>
      <c r="F49" t="s">
        <v>191</v>
      </c>
      <c r="G49" t="str">
        <f t="shared" si="0"/>
        <v>{"title": "gent","forename": "William","surname": "Lawson"}</v>
      </c>
    </row>
    <row r="50" spans="1:7" x14ac:dyDescent="0.25">
      <c r="A50">
        <v>49</v>
      </c>
      <c r="B50">
        <v>20</v>
      </c>
      <c r="C50" t="str">
        <f>VLOOKUP(B50,Places!A:E,5)</f>
        <v>South Shields</v>
      </c>
      <c r="D50" t="s">
        <v>166</v>
      </c>
      <c r="E50" t="s">
        <v>497</v>
      </c>
      <c r="F50" t="s">
        <v>191</v>
      </c>
      <c r="G50" t="str">
        <f t="shared" si="0"/>
        <v>{"title": "gent","forename": "John","surname": "Whytehead"}</v>
      </c>
    </row>
    <row r="51" spans="1:7" x14ac:dyDescent="0.25">
      <c r="A51">
        <v>50</v>
      </c>
      <c r="B51">
        <v>20</v>
      </c>
      <c r="C51" t="str">
        <f>VLOOKUP(B51,Places!A:E,5)</f>
        <v>South Shields</v>
      </c>
      <c r="D51" t="s">
        <v>188</v>
      </c>
      <c r="E51" t="s">
        <v>498</v>
      </c>
      <c r="F51" t="s">
        <v>191</v>
      </c>
      <c r="G51" t="str">
        <f t="shared" si="0"/>
        <v>{"title": "gent","forename": "George","surname": "Blakeston"}</v>
      </c>
    </row>
    <row r="52" spans="1:7" x14ac:dyDescent="0.25">
      <c r="A52">
        <v>51</v>
      </c>
      <c r="B52">
        <v>20</v>
      </c>
      <c r="C52" t="str">
        <f>VLOOKUP(B52,Places!A:E,5)</f>
        <v>South Shields</v>
      </c>
      <c r="D52" t="s">
        <v>211</v>
      </c>
      <c r="E52" t="s">
        <v>499</v>
      </c>
      <c r="F52" t="s">
        <v>191</v>
      </c>
      <c r="G52" t="str">
        <f t="shared" si="0"/>
        <v>{"title": "gent","forename": "Anthony","surname": "Tomlynson"}</v>
      </c>
    </row>
    <row r="53" spans="1:7" x14ac:dyDescent="0.25">
      <c r="A53">
        <v>52</v>
      </c>
      <c r="B53">
        <v>21</v>
      </c>
      <c r="C53" t="str">
        <f>VLOOKUP(B53,Places!A:E,5)</f>
        <v>Manningtree</v>
      </c>
      <c r="D53" t="s">
        <v>203</v>
      </c>
      <c r="E53" t="s">
        <v>601</v>
      </c>
      <c r="G53" t="str">
        <f t="shared" si="0"/>
        <v>{"title": "","forename": "Robert","surname": "Brooke"}</v>
      </c>
    </row>
    <row r="54" spans="1:7" x14ac:dyDescent="0.25">
      <c r="A54">
        <v>53</v>
      </c>
      <c r="B54">
        <v>22</v>
      </c>
      <c r="C54" t="str">
        <f>VLOOKUP(B54,Places!A:E,5)</f>
        <v>Mistley</v>
      </c>
      <c r="D54" t="s">
        <v>166</v>
      </c>
      <c r="E54" t="s">
        <v>602</v>
      </c>
      <c r="G54" t="str">
        <f t="shared" si="0"/>
        <v>{"title": "","forename": "John","surname": "Hurte"}</v>
      </c>
    </row>
    <row r="55" spans="1:7" x14ac:dyDescent="0.25">
      <c r="A55">
        <v>54</v>
      </c>
      <c r="B55">
        <v>23</v>
      </c>
      <c r="C55" t="str">
        <f>VLOOKUP(B55,Places!A:E,5)</f>
        <v>Bradfield</v>
      </c>
      <c r="D55" t="s">
        <v>603</v>
      </c>
      <c r="E55" t="s">
        <v>604</v>
      </c>
      <c r="G55" t="str">
        <f t="shared" si="0"/>
        <v>{"title": "","forename": "Paul","surname": "Contyn"}</v>
      </c>
    </row>
    <row r="56" spans="1:7" x14ac:dyDescent="0.25">
      <c r="A56">
        <v>55</v>
      </c>
      <c r="B56">
        <v>23</v>
      </c>
      <c r="C56" t="str">
        <f>VLOOKUP(B56,Places!A:E,5)</f>
        <v>Bradfield</v>
      </c>
      <c r="D56" t="s">
        <v>192</v>
      </c>
      <c r="E56" t="s">
        <v>605</v>
      </c>
      <c r="G56" t="str">
        <f t="shared" si="0"/>
        <v>{"title": "","forename": "William","surname": "Bamford"}</v>
      </c>
    </row>
    <row r="57" spans="1:7" x14ac:dyDescent="0.25">
      <c r="A57">
        <v>56</v>
      </c>
      <c r="B57">
        <v>24</v>
      </c>
      <c r="C57" t="str">
        <f>VLOOKUP(B57,Places!A:E,5)</f>
        <v>Wrabness</v>
      </c>
      <c r="D57" t="s">
        <v>205</v>
      </c>
      <c r="E57" t="s">
        <v>606</v>
      </c>
      <c r="G57" t="str">
        <f t="shared" si="0"/>
        <v>{"title": "","forename": "Thomas","surname": "Godfrey"}</v>
      </c>
    </row>
    <row r="58" spans="1:7" x14ac:dyDescent="0.25">
      <c r="A58">
        <v>57</v>
      </c>
      <c r="B58">
        <v>25</v>
      </c>
      <c r="C58" t="str">
        <f>VLOOKUP(B58,Places!A:E,5)</f>
        <v>Oakley Magna</v>
      </c>
      <c r="D58" t="s">
        <v>218</v>
      </c>
      <c r="E58" t="s">
        <v>607</v>
      </c>
      <c r="G58" t="str">
        <f t="shared" si="0"/>
        <v>{"title": "","forename": "Nicholas","surname": "Steward"}</v>
      </c>
    </row>
    <row r="59" spans="1:7" x14ac:dyDescent="0.25">
      <c r="A59">
        <v>58</v>
      </c>
      <c r="B59">
        <v>25</v>
      </c>
      <c r="C59" t="str">
        <f>VLOOKUP(B59,Places!A:E,5)</f>
        <v>Oakley Magna</v>
      </c>
      <c r="D59" t="s">
        <v>441</v>
      </c>
      <c r="E59" t="s">
        <v>608</v>
      </c>
      <c r="G59" t="str">
        <f t="shared" si="0"/>
        <v>{"title": "","forename": "Richard","surname": "Hedge"}</v>
      </c>
    </row>
    <row r="60" spans="1:7" x14ac:dyDescent="0.25">
      <c r="A60">
        <v>59</v>
      </c>
      <c r="B60">
        <v>26</v>
      </c>
      <c r="C60" t="str">
        <f>VLOOKUP(B60,Places!A:E,5)</f>
        <v>Oakley Parva</v>
      </c>
      <c r="D60" t="s">
        <v>166</v>
      </c>
      <c r="E60" t="s">
        <v>609</v>
      </c>
      <c r="G60" t="str">
        <f t="shared" si="0"/>
        <v>{"title": "","forename": "John","surname": "Powes"}</v>
      </c>
    </row>
    <row r="61" spans="1:7" x14ac:dyDescent="0.25">
      <c r="A61">
        <v>60</v>
      </c>
      <c r="B61">
        <v>27</v>
      </c>
      <c r="C61" t="str">
        <f>VLOOKUP(B61,Places!A:E,5)</f>
        <v>Ramsey</v>
      </c>
      <c r="D61" t="s">
        <v>192</v>
      </c>
      <c r="E61" t="s">
        <v>610</v>
      </c>
      <c r="G61" t="str">
        <f t="shared" si="0"/>
        <v>{"title": "","forename": "William","surname": "Portre"}</v>
      </c>
    </row>
    <row r="62" spans="1:7" x14ac:dyDescent="0.25">
      <c r="A62">
        <v>61</v>
      </c>
      <c r="B62">
        <v>27</v>
      </c>
      <c r="C62" t="str">
        <f>VLOOKUP(B62,Places!A:E,5)</f>
        <v>Ramsey</v>
      </c>
      <c r="D62" t="s">
        <v>166</v>
      </c>
      <c r="E62" t="s">
        <v>611</v>
      </c>
      <c r="G62" t="str">
        <f t="shared" si="0"/>
        <v>{"title": "","forename": "John","surname": "Martyn"}</v>
      </c>
    </row>
    <row r="63" spans="1:7" x14ac:dyDescent="0.25">
      <c r="A63">
        <v>62</v>
      </c>
      <c r="B63">
        <v>28</v>
      </c>
      <c r="C63" t="str">
        <f>VLOOKUP(B63,Places!A:E,5)</f>
        <v>Dovercourt</v>
      </c>
      <c r="D63" t="s">
        <v>205</v>
      </c>
      <c r="E63" t="s">
        <v>612</v>
      </c>
      <c r="G63" t="str">
        <f t="shared" si="0"/>
        <v>{"title": "","forename": "Thomas","surname": "Watson"}</v>
      </c>
    </row>
    <row r="64" spans="1:7" x14ac:dyDescent="0.25">
      <c r="A64">
        <v>63</v>
      </c>
      <c r="B64">
        <v>29</v>
      </c>
      <c r="C64" t="str">
        <f>VLOOKUP(B64,Places!A:E,5)</f>
        <v>Harwich</v>
      </c>
      <c r="D64" t="s">
        <v>205</v>
      </c>
      <c r="E64" t="s">
        <v>613</v>
      </c>
      <c r="G64" t="str">
        <f t="shared" si="0"/>
        <v>{"title": "","forename": "Thomas","surname": "Richemond"}</v>
      </c>
    </row>
    <row r="65" spans="1:7" x14ac:dyDescent="0.25">
      <c r="A65">
        <v>64</v>
      </c>
      <c r="B65">
        <v>29</v>
      </c>
      <c r="C65" t="str">
        <f>VLOOKUP(B65,Places!A:E,5)</f>
        <v>Harwich</v>
      </c>
      <c r="D65" t="s">
        <v>166</v>
      </c>
      <c r="E65" t="s">
        <v>614</v>
      </c>
      <c r="G65" t="str">
        <f t="shared" si="0"/>
        <v>{"title": "","forename": "John","surname": "Harte"}</v>
      </c>
    </row>
    <row r="66" spans="1:7" x14ac:dyDescent="0.25">
      <c r="A66">
        <v>65</v>
      </c>
      <c r="B66">
        <v>29</v>
      </c>
      <c r="C66" t="str">
        <f>VLOOKUP(B66,Places!A:E,5)</f>
        <v>Harwich</v>
      </c>
      <c r="D66" t="s">
        <v>615</v>
      </c>
      <c r="E66" t="s">
        <v>601</v>
      </c>
      <c r="G66" t="str">
        <f t="shared" si="0"/>
        <v>{"title": "","forename": "Fr-ye*","surname": "Brooke"}</v>
      </c>
    </row>
    <row r="67" spans="1:7" x14ac:dyDescent="0.25">
      <c r="A67">
        <v>66</v>
      </c>
      <c r="B67">
        <v>29</v>
      </c>
      <c r="C67" t="str">
        <f>VLOOKUP(B67,Places!A:E,5)</f>
        <v>Harwich</v>
      </c>
      <c r="D67" t="s">
        <v>205</v>
      </c>
      <c r="E67" t="s">
        <v>616</v>
      </c>
      <c r="G67" t="str">
        <f t="shared" ref="G67:G130" si="1">_xlfn.CONCAT("{",_xlfn.CONCAT("""title"": """,F67,""","),_xlfn.CONCAT("""forename"": """,D67,""","),_xlfn.CONCAT("""surname"": """,E67,""""),"}")</f>
        <v>{"title": "","forename": "Thomas","surname": "Saote"}</v>
      </c>
    </row>
    <row r="68" spans="1:7" x14ac:dyDescent="0.25">
      <c r="A68">
        <v>67</v>
      </c>
      <c r="B68">
        <v>30</v>
      </c>
      <c r="C68" t="str">
        <f>VLOOKUP(B68,Places!A:E,5)</f>
        <v>Walton</v>
      </c>
      <c r="D68" t="s">
        <v>166</v>
      </c>
      <c r="E68" t="s">
        <v>617</v>
      </c>
      <c r="G68" t="str">
        <f t="shared" si="1"/>
        <v>{"title": "","forename": "John","surname": "Gente"}</v>
      </c>
    </row>
    <row r="69" spans="1:7" x14ac:dyDescent="0.25">
      <c r="A69">
        <v>68</v>
      </c>
      <c r="B69">
        <v>31</v>
      </c>
      <c r="C69" t="str">
        <f>VLOOKUP(B69,Places!A:E,5)</f>
        <v>Kirby</v>
      </c>
      <c r="D69" t="s">
        <v>205</v>
      </c>
      <c r="E69" t="s">
        <v>618</v>
      </c>
      <c r="G69" t="str">
        <f t="shared" si="1"/>
        <v>{"title": "","forename": "Thomas","surname": "Wilkinson"}</v>
      </c>
    </row>
    <row r="70" spans="1:7" x14ac:dyDescent="0.25">
      <c r="A70">
        <v>69</v>
      </c>
      <c r="B70">
        <v>32</v>
      </c>
      <c r="C70" t="str">
        <f>VLOOKUP(B70,Places!A:E,5)</f>
        <v>Thorpe</v>
      </c>
      <c r="D70" t="s">
        <v>192</v>
      </c>
      <c r="E70" t="s">
        <v>619</v>
      </c>
      <c r="G70" t="str">
        <f t="shared" si="1"/>
        <v>{"title": "","forename": "William","surname": "Greene"}</v>
      </c>
    </row>
    <row r="71" spans="1:7" x14ac:dyDescent="0.25">
      <c r="A71">
        <v>70</v>
      </c>
      <c r="B71">
        <v>33</v>
      </c>
      <c r="C71" t="str">
        <f>VLOOKUP(B71,Places!A:E,5)</f>
        <v>Moose</v>
      </c>
      <c r="D71" t="s">
        <v>205</v>
      </c>
      <c r="E71" t="s">
        <v>620</v>
      </c>
      <c r="G71" t="str">
        <f t="shared" si="1"/>
        <v>{"title": "","forename": "Thomas","surname": "Cambrick"}</v>
      </c>
    </row>
    <row r="72" spans="1:7" x14ac:dyDescent="0.25">
      <c r="A72">
        <v>71</v>
      </c>
      <c r="B72">
        <v>34</v>
      </c>
      <c r="C72" t="str">
        <f>VLOOKUP(B72,Places!A:E,5)</f>
        <v>Beamonnd</v>
      </c>
      <c r="D72" t="s">
        <v>203</v>
      </c>
      <c r="E72" t="s">
        <v>226</v>
      </c>
      <c r="G72" t="str">
        <f t="shared" si="1"/>
        <v>{"title": "","forename": "Robert","surname": "Foxe"}</v>
      </c>
    </row>
    <row r="73" spans="1:7" x14ac:dyDescent="0.25">
      <c r="A73">
        <v>72</v>
      </c>
      <c r="B73">
        <v>35</v>
      </c>
      <c r="C73" t="str">
        <f>VLOOKUP(B73,Places!A:E,5)</f>
        <v>Holland Parva</v>
      </c>
      <c r="D73" t="s">
        <v>441</v>
      </c>
      <c r="E73" t="s">
        <v>621</v>
      </c>
      <c r="G73" t="str">
        <f t="shared" si="1"/>
        <v>{"title": "","forename": "Richard","surname": "Goosenok"}</v>
      </c>
    </row>
    <row r="74" spans="1:7" x14ac:dyDescent="0.25">
      <c r="A74">
        <v>73</v>
      </c>
      <c r="B74">
        <v>36</v>
      </c>
      <c r="C74" t="str">
        <f>VLOOKUP(B74,Places!A:E,5)</f>
        <v>Clacton Parva</v>
      </c>
      <c r="D74" t="s">
        <v>350</v>
      </c>
      <c r="E74" t="s">
        <v>622</v>
      </c>
      <c r="G74" t="str">
        <f t="shared" si="1"/>
        <v>{"title": "","forename": "Simon","surname": "Fawrye"}</v>
      </c>
    </row>
    <row r="75" spans="1:7" x14ac:dyDescent="0.25">
      <c r="A75">
        <v>74</v>
      </c>
      <c r="B75">
        <v>37</v>
      </c>
      <c r="C75" t="str">
        <f>VLOOKUP(B75,Places!A:E,5)</f>
        <v>Clacton Magna</v>
      </c>
      <c r="D75" t="s">
        <v>350</v>
      </c>
      <c r="E75" t="s">
        <v>622</v>
      </c>
      <c r="G75" t="str">
        <f t="shared" si="1"/>
        <v>{"title": "","forename": "Simon","surname": "Fawrye"}</v>
      </c>
    </row>
    <row r="76" spans="1:7" x14ac:dyDescent="0.25">
      <c r="A76">
        <v>75</v>
      </c>
      <c r="B76">
        <v>38</v>
      </c>
      <c r="C76" t="str">
        <f>VLOOKUP(B76,Places!A:E,5)</f>
        <v>St Osyth</v>
      </c>
      <c r="D76" t="s">
        <v>192</v>
      </c>
      <c r="E76" t="s">
        <v>623</v>
      </c>
      <c r="G76" t="str">
        <f t="shared" si="1"/>
        <v>{"title": "","forename": "William","surname": "Huytt"}</v>
      </c>
    </row>
    <row r="77" spans="1:7" x14ac:dyDescent="0.25">
      <c r="A77">
        <v>76</v>
      </c>
      <c r="B77">
        <v>38</v>
      </c>
      <c r="C77" t="str">
        <f>VLOOKUP(B77,Places!A:E,5)</f>
        <v>St Osyth</v>
      </c>
      <c r="D77" t="s">
        <v>624</v>
      </c>
      <c r="E77" t="s">
        <v>625</v>
      </c>
      <c r="G77" t="str">
        <f t="shared" si="1"/>
        <v>{"title": "","forename": "Roger","surname": "Woode"}</v>
      </c>
    </row>
    <row r="78" spans="1:7" x14ac:dyDescent="0.25">
      <c r="A78">
        <v>77</v>
      </c>
      <c r="B78">
        <v>38</v>
      </c>
      <c r="C78" t="str">
        <f>VLOOKUP(B78,Places!A:E,5)</f>
        <v>St Osyth</v>
      </c>
      <c r="D78" t="s">
        <v>166</v>
      </c>
      <c r="E78" t="s">
        <v>626</v>
      </c>
      <c r="G78" t="str">
        <f t="shared" si="1"/>
        <v>{"title": "","forename": "John","surname": "Keyes"}</v>
      </c>
    </row>
    <row r="79" spans="1:7" x14ac:dyDescent="0.25">
      <c r="A79">
        <v>78</v>
      </c>
      <c r="B79">
        <v>39</v>
      </c>
      <c r="C79" t="str">
        <f>VLOOKUP(B79,Places!A:E,5)</f>
        <v>Brightlingsea</v>
      </c>
      <c r="D79" t="s">
        <v>192</v>
      </c>
      <c r="E79" t="s">
        <v>627</v>
      </c>
      <c r="G79" t="str">
        <f t="shared" si="1"/>
        <v>{"title": "","forename": "William","surname": "Harrys"}</v>
      </c>
    </row>
    <row r="80" spans="1:7" x14ac:dyDescent="0.25">
      <c r="A80">
        <v>79</v>
      </c>
      <c r="B80">
        <v>39</v>
      </c>
      <c r="C80" t="str">
        <f>VLOOKUP(B80,Places!A:E,5)</f>
        <v>Brightlingsea</v>
      </c>
      <c r="D80" t="s">
        <v>441</v>
      </c>
      <c r="E80" t="s">
        <v>628</v>
      </c>
      <c r="G80" t="str">
        <f t="shared" si="1"/>
        <v>{"title": "","forename": "Richard","surname": "Boller"}</v>
      </c>
    </row>
    <row r="81" spans="1:7" x14ac:dyDescent="0.25">
      <c r="A81">
        <v>80</v>
      </c>
      <c r="B81">
        <v>40</v>
      </c>
      <c r="C81" t="str">
        <f>VLOOKUP(B81,Places!A:E,5)</f>
        <v>Bentley Magna</v>
      </c>
      <c r="D81" t="s">
        <v>441</v>
      </c>
      <c r="E81" t="s">
        <v>629</v>
      </c>
      <c r="G81" t="str">
        <f t="shared" si="1"/>
        <v>{"title": "","forename": "Richard","surname": "Sympson"}</v>
      </c>
    </row>
    <row r="82" spans="1:7" x14ac:dyDescent="0.25">
      <c r="A82">
        <v>81</v>
      </c>
      <c r="B82">
        <v>40</v>
      </c>
      <c r="C82" t="str">
        <f>VLOOKUP(B82,Places!A:E,5)</f>
        <v>Bentley Magna</v>
      </c>
      <c r="D82" t="s">
        <v>166</v>
      </c>
      <c r="E82" t="s">
        <v>630</v>
      </c>
      <c r="G82" t="str">
        <f t="shared" si="1"/>
        <v>{"title": "","forename": "John","surname": "Marshall"}</v>
      </c>
    </row>
    <row r="83" spans="1:7" x14ac:dyDescent="0.25">
      <c r="A83">
        <v>82</v>
      </c>
      <c r="B83">
        <v>40</v>
      </c>
      <c r="C83" t="str">
        <f>VLOOKUP(B83,Places!A:E,5)</f>
        <v>Bentley Magna</v>
      </c>
      <c r="D83" t="s">
        <v>166</v>
      </c>
      <c r="E83" t="s">
        <v>631</v>
      </c>
      <c r="G83" t="str">
        <f t="shared" si="1"/>
        <v>{"title": "","forename": "John","surname": "Marchant"}</v>
      </c>
    </row>
    <row r="84" spans="1:7" x14ac:dyDescent="0.25">
      <c r="A84">
        <v>83</v>
      </c>
      <c r="B84">
        <v>41</v>
      </c>
      <c r="C84" t="str">
        <f>VLOOKUP(B84,Places!A:E,5)</f>
        <v>Alresford</v>
      </c>
      <c r="D84" t="s">
        <v>166</v>
      </c>
      <c r="E84" t="s">
        <v>632</v>
      </c>
      <c r="G84" t="str">
        <f t="shared" si="1"/>
        <v>{"title": "","forename": "John","surname": "Heyward"}</v>
      </c>
    </row>
    <row r="85" spans="1:7" x14ac:dyDescent="0.25">
      <c r="A85">
        <v>84</v>
      </c>
      <c r="B85">
        <v>42</v>
      </c>
      <c r="C85" t="str">
        <f>VLOOKUP(B85,Places!A:E,5)</f>
        <v>Wivenhoe</v>
      </c>
      <c r="D85" t="s">
        <v>192</v>
      </c>
      <c r="E85" t="s">
        <v>633</v>
      </c>
      <c r="G85" t="str">
        <f t="shared" si="1"/>
        <v>{"title": "","forename": "William","surname": "Ley"}</v>
      </c>
    </row>
    <row r="86" spans="1:7" x14ac:dyDescent="0.25">
      <c r="A86">
        <v>85</v>
      </c>
      <c r="B86">
        <v>42</v>
      </c>
      <c r="C86" t="str">
        <f>VLOOKUP(B86,Places!A:E,5)</f>
        <v>Wivenhoe</v>
      </c>
      <c r="D86" t="s">
        <v>500</v>
      </c>
      <c r="E86" t="s">
        <v>634</v>
      </c>
      <c r="G86" t="str">
        <f t="shared" si="1"/>
        <v>{"title": "","forename": "James","surname": "Adam"}</v>
      </c>
    </row>
    <row r="87" spans="1:7" x14ac:dyDescent="0.25">
      <c r="A87">
        <v>86</v>
      </c>
      <c r="B87">
        <v>43</v>
      </c>
      <c r="C87" t="str">
        <f>VLOOKUP(B87,Places!A:E,5)</f>
        <v>East Donyland</v>
      </c>
      <c r="D87" t="s">
        <v>166</v>
      </c>
      <c r="E87" t="s">
        <v>635</v>
      </c>
      <c r="G87" t="str">
        <f t="shared" si="1"/>
        <v>{"title": "","forename": "John","surname": "Parys"}</v>
      </c>
    </row>
    <row r="88" spans="1:7" x14ac:dyDescent="0.25">
      <c r="A88">
        <v>87</v>
      </c>
      <c r="B88">
        <v>43</v>
      </c>
      <c r="C88" t="str">
        <f>VLOOKUP(B88,Places!A:E,5)</f>
        <v>East Donyland</v>
      </c>
      <c r="D88" t="s">
        <v>205</v>
      </c>
      <c r="E88" t="s">
        <v>636</v>
      </c>
      <c r="G88" t="str">
        <f t="shared" si="1"/>
        <v>{"title": "","forename": "Thomas","surname": "Darpe"}</v>
      </c>
    </row>
    <row r="89" spans="1:7" x14ac:dyDescent="0.25">
      <c r="A89">
        <v>88</v>
      </c>
      <c r="B89">
        <v>44</v>
      </c>
      <c r="C89" t="str">
        <f>VLOOKUP(B89,Places!A:E,5)</f>
        <v>Colchester Borough</v>
      </c>
      <c r="D89" t="s">
        <v>634</v>
      </c>
      <c r="E89" t="s">
        <v>637</v>
      </c>
      <c r="G89" t="str">
        <f t="shared" si="1"/>
        <v>{"title": "","forename": "Adam","surname": "Dynd"}</v>
      </c>
    </row>
    <row r="90" spans="1:7" x14ac:dyDescent="0.25">
      <c r="A90">
        <v>89</v>
      </c>
      <c r="B90">
        <v>44</v>
      </c>
      <c r="C90" t="str">
        <f>VLOOKUP(B90,Places!A:E,5)</f>
        <v>Colchester Borough</v>
      </c>
      <c r="D90" t="s">
        <v>215</v>
      </c>
      <c r="E90" t="s">
        <v>638</v>
      </c>
      <c r="G90" t="str">
        <f t="shared" si="1"/>
        <v>{"title": "","forename": "Edmund","surname": "Wilson"}</v>
      </c>
    </row>
    <row r="91" spans="1:7" x14ac:dyDescent="0.25">
      <c r="A91">
        <v>90</v>
      </c>
      <c r="B91">
        <v>44</v>
      </c>
      <c r="C91" t="str">
        <f>VLOOKUP(B91,Places!A:E,5)</f>
        <v>Colchester Borough</v>
      </c>
      <c r="D91" t="s">
        <v>166</v>
      </c>
      <c r="E91" t="s">
        <v>639</v>
      </c>
      <c r="G91" t="str">
        <f t="shared" si="1"/>
        <v>{"title": "","forename": "John","surname": "Everard"}</v>
      </c>
    </row>
    <row r="92" spans="1:7" x14ac:dyDescent="0.25">
      <c r="A92">
        <v>91</v>
      </c>
      <c r="B92">
        <v>44</v>
      </c>
      <c r="C92" t="str">
        <f>VLOOKUP(B92,Places!A:E,5)</f>
        <v>Colchester Borough</v>
      </c>
      <c r="D92" t="s">
        <v>166</v>
      </c>
      <c r="E92" t="s">
        <v>640</v>
      </c>
      <c r="G92" t="str">
        <f t="shared" si="1"/>
        <v>{"title": "","forename": "John","surname": "Wood"}</v>
      </c>
    </row>
    <row r="93" spans="1:7" x14ac:dyDescent="0.25">
      <c r="A93">
        <v>92</v>
      </c>
      <c r="B93">
        <v>44</v>
      </c>
      <c r="C93" t="str">
        <f>VLOOKUP(B93,Places!A:E,5)</f>
        <v>Colchester Borough</v>
      </c>
      <c r="D93" t="s">
        <v>203</v>
      </c>
      <c r="E93" t="s">
        <v>641</v>
      </c>
      <c r="G93" t="str">
        <f t="shared" si="1"/>
        <v>{"title": "","forename": "Robert","surname": "Mott"}</v>
      </c>
    </row>
    <row r="94" spans="1:7" x14ac:dyDescent="0.25">
      <c r="A94">
        <v>93</v>
      </c>
      <c r="B94">
        <v>44</v>
      </c>
      <c r="C94" t="str">
        <f>VLOOKUP(B94,Places!A:E,5)</f>
        <v>Colchester Borough</v>
      </c>
      <c r="D94" t="s">
        <v>166</v>
      </c>
      <c r="E94" t="s">
        <v>642</v>
      </c>
      <c r="G94" t="str">
        <f t="shared" si="1"/>
        <v>{"title": "","forename": "John","surname": "Spencer"}</v>
      </c>
    </row>
    <row r="95" spans="1:7" x14ac:dyDescent="0.25">
      <c r="A95">
        <v>94</v>
      </c>
      <c r="B95">
        <v>45</v>
      </c>
      <c r="C95" t="str">
        <f>VLOOKUP(B95,Places!A:E,5)</f>
        <v>East Mersea</v>
      </c>
      <c r="D95" t="s">
        <v>192</v>
      </c>
      <c r="E95" t="s">
        <v>643</v>
      </c>
      <c r="G95" t="str">
        <f t="shared" si="1"/>
        <v>{"title": "","forename": "William","surname": "Browne"}</v>
      </c>
    </row>
    <row r="96" spans="1:7" x14ac:dyDescent="0.25">
      <c r="A96">
        <v>95</v>
      </c>
      <c r="B96">
        <v>46</v>
      </c>
      <c r="C96" t="str">
        <f>VLOOKUP(B96,Places!A:E,5)</f>
        <v>West Mersea</v>
      </c>
      <c r="D96" t="s">
        <v>166</v>
      </c>
      <c r="E96" t="s">
        <v>644</v>
      </c>
      <c r="G96" t="str">
        <f t="shared" si="1"/>
        <v>{"title": "","forename": "John","surname": "Prestise"}</v>
      </c>
    </row>
    <row r="97" spans="1:7" x14ac:dyDescent="0.25">
      <c r="A97">
        <v>96</v>
      </c>
      <c r="B97">
        <v>47</v>
      </c>
      <c r="C97" t="str">
        <f>VLOOKUP(B97,Places!A:E,5)</f>
        <v>Salcott Wigborough</v>
      </c>
      <c r="D97" t="s">
        <v>399</v>
      </c>
      <c r="E97" t="s">
        <v>645</v>
      </c>
      <c r="G97" t="str">
        <f t="shared" si="1"/>
        <v>{"title": "","forename": "Christopher","surname": "Aylward"}</v>
      </c>
    </row>
    <row r="98" spans="1:7" x14ac:dyDescent="0.25">
      <c r="A98">
        <v>97</v>
      </c>
      <c r="B98">
        <v>48</v>
      </c>
      <c r="C98" t="str">
        <f>VLOOKUP(B98,Places!A:E,5)</f>
        <v>Wigborough Magna &amp; Parva</v>
      </c>
      <c r="D98" t="s">
        <v>399</v>
      </c>
      <c r="E98" t="s">
        <v>645</v>
      </c>
      <c r="G98" t="str">
        <f t="shared" si="1"/>
        <v>{"title": "","forename": "Christopher","surname": "Aylward"}</v>
      </c>
    </row>
    <row r="99" spans="1:7" x14ac:dyDescent="0.25">
      <c r="A99">
        <v>98</v>
      </c>
      <c r="B99">
        <v>49</v>
      </c>
      <c r="C99" t="str">
        <f>VLOOKUP(B99,Places!A:E,5)</f>
        <v>Peldon</v>
      </c>
      <c r="D99" t="s">
        <v>646</v>
      </c>
      <c r="E99" t="s">
        <v>647</v>
      </c>
      <c r="G99" t="str">
        <f t="shared" si="1"/>
        <v>{"title": "","forename": "Fr*","surname": "Gille"}</v>
      </c>
    </row>
    <row r="100" spans="1:7" x14ac:dyDescent="0.25">
      <c r="A100">
        <v>99</v>
      </c>
      <c r="B100">
        <v>50</v>
      </c>
      <c r="C100" t="str">
        <f>VLOOKUP(B100,Places!A:E,5)</f>
        <v>Langenhoe</v>
      </c>
      <c r="D100" t="s">
        <v>166</v>
      </c>
      <c r="E100" t="s">
        <v>648</v>
      </c>
      <c r="G100" t="str">
        <f t="shared" si="1"/>
        <v>{"title": "","forename": "John","surname": "Polley"}</v>
      </c>
    </row>
    <row r="101" spans="1:7" x14ac:dyDescent="0.25">
      <c r="A101">
        <v>100</v>
      </c>
      <c r="B101">
        <v>51</v>
      </c>
      <c r="C101" t="str">
        <f>VLOOKUP(B101,Places!A:E,5)</f>
        <v>Fingringhoe</v>
      </c>
      <c r="D101" t="s">
        <v>166</v>
      </c>
      <c r="E101" t="s">
        <v>648</v>
      </c>
      <c r="G101" t="str">
        <f t="shared" si="1"/>
        <v>{"title": "","forename": "John","surname": "Polley"}</v>
      </c>
    </row>
    <row r="102" spans="1:7" x14ac:dyDescent="0.25">
      <c r="A102">
        <v>101</v>
      </c>
      <c r="B102">
        <v>52</v>
      </c>
      <c r="C102" t="str">
        <f>VLOOKUP(B102,Places!A:E,5)</f>
        <v>Tollesbury</v>
      </c>
      <c r="D102" t="s">
        <v>166</v>
      </c>
      <c r="E102" t="s">
        <v>649</v>
      </c>
      <c r="G102" t="str">
        <f t="shared" si="1"/>
        <v>{"title": "","forename": "John","surname": "Wheler"}</v>
      </c>
    </row>
    <row r="103" spans="1:7" x14ac:dyDescent="0.25">
      <c r="A103">
        <v>102</v>
      </c>
      <c r="B103">
        <v>52</v>
      </c>
      <c r="C103" t="str">
        <f>VLOOKUP(B103,Places!A:E,5)</f>
        <v>Tollesbury</v>
      </c>
      <c r="D103" t="s">
        <v>166</v>
      </c>
      <c r="E103" t="s">
        <v>650</v>
      </c>
      <c r="G103" t="str">
        <f t="shared" si="1"/>
        <v>{"title": "","forename": "John","surname": "Bonde"}</v>
      </c>
    </row>
    <row r="104" spans="1:7" x14ac:dyDescent="0.25">
      <c r="A104">
        <v>103</v>
      </c>
      <c r="B104">
        <v>53</v>
      </c>
      <c r="C104" t="str">
        <f>VLOOKUP(B104,Places!A:E,5)</f>
        <v>Tolleshunt Major</v>
      </c>
      <c r="D104" t="s">
        <v>166</v>
      </c>
      <c r="E104" t="s">
        <v>651</v>
      </c>
      <c r="G104" t="str">
        <f t="shared" si="1"/>
        <v>{"title": "","forename": "John","surname": "Brett"}</v>
      </c>
    </row>
    <row r="105" spans="1:7" x14ac:dyDescent="0.25">
      <c r="A105">
        <v>104</v>
      </c>
      <c r="B105">
        <v>54</v>
      </c>
      <c r="C105" t="str">
        <f>VLOOKUP(B105,Places!A:E,5)</f>
        <v>Totham Magna &amp; Parva</v>
      </c>
      <c r="D105" t="s">
        <v>652</v>
      </c>
      <c r="E105" t="s">
        <v>653</v>
      </c>
      <c r="G105" t="str">
        <f t="shared" si="1"/>
        <v>{"title": "","forename": "German","surname": "Elexander"}</v>
      </c>
    </row>
    <row r="106" spans="1:7" x14ac:dyDescent="0.25">
      <c r="A106">
        <v>105</v>
      </c>
      <c r="B106">
        <v>55</v>
      </c>
      <c r="C106" t="str">
        <f>VLOOKUP(B106,Places!A:E,5)</f>
        <v>Goldhanger</v>
      </c>
      <c r="D106" t="s">
        <v>166</v>
      </c>
      <c r="E106" t="s">
        <v>654</v>
      </c>
      <c r="G106" t="str">
        <f t="shared" si="1"/>
        <v>{"title": "","forename": "John","surname": "Whitelock"}</v>
      </c>
    </row>
    <row r="107" spans="1:7" x14ac:dyDescent="0.25">
      <c r="A107">
        <v>106</v>
      </c>
      <c r="B107">
        <v>56</v>
      </c>
      <c r="C107" t="str">
        <f>VLOOKUP(B107,Places!A:E,5)</f>
        <v>Heybridge</v>
      </c>
      <c r="D107" t="s">
        <v>192</v>
      </c>
      <c r="E107" t="s">
        <v>625</v>
      </c>
      <c r="G107" t="str">
        <f t="shared" si="1"/>
        <v>{"title": "","forename": "William","surname": "Woode"}</v>
      </c>
    </row>
    <row r="108" spans="1:7" x14ac:dyDescent="0.25">
      <c r="A108">
        <v>107</v>
      </c>
      <c r="B108">
        <v>56</v>
      </c>
      <c r="C108" t="str">
        <f>VLOOKUP(B108,Places!A:E,5)</f>
        <v>Heybridge</v>
      </c>
      <c r="D108" t="s">
        <v>166</v>
      </c>
      <c r="E108" t="s">
        <v>655</v>
      </c>
      <c r="G108" t="str">
        <f t="shared" si="1"/>
        <v>{"title": "","forename": "John","surname": "Freshewater"}</v>
      </c>
    </row>
    <row r="109" spans="1:7" x14ac:dyDescent="0.25">
      <c r="A109">
        <v>108</v>
      </c>
      <c r="B109">
        <v>57</v>
      </c>
      <c r="C109" t="str">
        <f>VLOOKUP(B109,Places!A:E,5)</f>
        <v>Tolleshunt Darcy</v>
      </c>
      <c r="D109" t="s">
        <v>166</v>
      </c>
      <c r="E109" t="s">
        <v>651</v>
      </c>
      <c r="G109" t="str">
        <f t="shared" si="1"/>
        <v>{"title": "","forename": "John","surname": "Brett"}</v>
      </c>
    </row>
    <row r="110" spans="1:7" x14ac:dyDescent="0.25">
      <c r="A110">
        <v>109</v>
      </c>
      <c r="B110">
        <v>58</v>
      </c>
      <c r="C110" t="str">
        <f>VLOOKUP(B110,Places!A:E,5)</f>
        <v>Rayleigh</v>
      </c>
      <c r="D110" t="s">
        <v>192</v>
      </c>
      <c r="E110" t="s">
        <v>656</v>
      </c>
      <c r="G110" t="str">
        <f t="shared" si="1"/>
        <v>{"title": "","forename": "William","surname": "Stanmer"}</v>
      </c>
    </row>
    <row r="111" spans="1:7" x14ac:dyDescent="0.25">
      <c r="A111">
        <v>110</v>
      </c>
      <c r="B111">
        <v>59</v>
      </c>
      <c r="C111" t="str">
        <f>VLOOKUP(B111,Places!A:E,5)</f>
        <v>Hockley</v>
      </c>
      <c r="D111" t="s">
        <v>192</v>
      </c>
      <c r="E111" t="s">
        <v>656</v>
      </c>
      <c r="G111" t="str">
        <f t="shared" si="1"/>
        <v>{"title": "","forename": "William","surname": "Stanmer"}</v>
      </c>
    </row>
    <row r="112" spans="1:7" x14ac:dyDescent="0.25">
      <c r="A112">
        <v>111</v>
      </c>
      <c r="B112">
        <v>60</v>
      </c>
      <c r="C112" t="str">
        <f>VLOOKUP(B112,Places!A:E,5)</f>
        <v>South Fambridge</v>
      </c>
      <c r="D112" t="s">
        <v>192</v>
      </c>
      <c r="E112" t="s">
        <v>656</v>
      </c>
      <c r="G112" t="str">
        <f t="shared" si="1"/>
        <v>{"title": "","forename": "William","surname": "Stanmer"}</v>
      </c>
    </row>
    <row r="113" spans="1:7" x14ac:dyDescent="0.25">
      <c r="A113">
        <v>112</v>
      </c>
      <c r="B113">
        <v>61</v>
      </c>
      <c r="C113" t="str">
        <f>VLOOKUP(B113,Places!A:E,5)</f>
        <v>Canewdon</v>
      </c>
      <c r="D113" t="s">
        <v>188</v>
      </c>
      <c r="E113" t="s">
        <v>657</v>
      </c>
      <c r="G113" t="str">
        <f t="shared" si="1"/>
        <v>{"title": "","forename": "George","surname": "Crymble"}</v>
      </c>
    </row>
    <row r="114" spans="1:7" x14ac:dyDescent="0.25">
      <c r="A114">
        <v>113</v>
      </c>
      <c r="B114">
        <v>62</v>
      </c>
      <c r="C114" t="str">
        <f>VLOOKUP(B114,Places!A:E,5)</f>
        <v>Paglesham</v>
      </c>
      <c r="D114" t="s">
        <v>188</v>
      </c>
      <c r="E114" t="s">
        <v>657</v>
      </c>
      <c r="G114" t="str">
        <f t="shared" si="1"/>
        <v>{"title": "","forename": "George","surname": "Crymble"}</v>
      </c>
    </row>
    <row r="115" spans="1:7" x14ac:dyDescent="0.25">
      <c r="A115">
        <v>114</v>
      </c>
      <c r="B115">
        <v>63</v>
      </c>
      <c r="C115" t="str">
        <f>VLOOKUP(B115,Places!A:E,5)</f>
        <v>Great Stambridge</v>
      </c>
      <c r="D115" t="s">
        <v>188</v>
      </c>
      <c r="E115" t="s">
        <v>657</v>
      </c>
      <c r="G115" t="str">
        <f t="shared" si="1"/>
        <v>{"title": "","forename": "George","surname": "Crymble"}</v>
      </c>
    </row>
    <row r="116" spans="1:7" x14ac:dyDescent="0.25">
      <c r="A116">
        <v>115</v>
      </c>
      <c r="B116">
        <v>64</v>
      </c>
      <c r="C116" t="str">
        <f>VLOOKUP(B116,Places!A:E,5)</f>
        <v>Little Stambridge</v>
      </c>
      <c r="D116" t="s">
        <v>188</v>
      </c>
      <c r="E116" t="s">
        <v>657</v>
      </c>
      <c r="G116" t="str">
        <f t="shared" si="1"/>
        <v>{"title": "","forename": "George","surname": "Crymble"}</v>
      </c>
    </row>
    <row r="117" spans="1:7" x14ac:dyDescent="0.25">
      <c r="A117">
        <v>116</v>
      </c>
      <c r="B117">
        <v>65</v>
      </c>
      <c r="C117" t="str">
        <f>VLOOKUP(B117,Places!A:E,5)</f>
        <v>Sutton</v>
      </c>
      <c r="D117" t="s">
        <v>166</v>
      </c>
      <c r="E117" t="s">
        <v>658</v>
      </c>
      <c r="G117" t="str">
        <f t="shared" si="1"/>
        <v>{"title": "","forename": "John","surname": "Thorneton"}</v>
      </c>
    </row>
    <row r="118" spans="1:7" x14ac:dyDescent="0.25">
      <c r="A118">
        <v>117</v>
      </c>
      <c r="B118">
        <v>66</v>
      </c>
      <c r="C118" t="str">
        <f>VLOOKUP(B118,Places!A:E,5)</f>
        <v>Shopland</v>
      </c>
      <c r="D118" t="s">
        <v>166</v>
      </c>
      <c r="E118" t="s">
        <v>658</v>
      </c>
      <c r="G118" t="str">
        <f t="shared" si="1"/>
        <v>{"title": "","forename": "John","surname": "Thorneton"}</v>
      </c>
    </row>
    <row r="119" spans="1:7" x14ac:dyDescent="0.25">
      <c r="A119">
        <v>118</v>
      </c>
      <c r="B119">
        <v>67</v>
      </c>
      <c r="C119" t="str">
        <f>VLOOKUP(B119,Places!A:E,5)</f>
        <v>Barling</v>
      </c>
      <c r="D119" t="s">
        <v>166</v>
      </c>
      <c r="E119" t="s">
        <v>658</v>
      </c>
      <c r="G119" t="str">
        <f t="shared" si="1"/>
        <v>{"title": "","forename": "John","surname": "Thorneton"}</v>
      </c>
    </row>
    <row r="120" spans="1:7" x14ac:dyDescent="0.25">
      <c r="A120">
        <v>119</v>
      </c>
      <c r="B120">
        <v>68</v>
      </c>
      <c r="C120" t="str">
        <f>VLOOKUP(B120,Places!A:E,5)</f>
        <v>Little Wakering</v>
      </c>
      <c r="D120" t="s">
        <v>205</v>
      </c>
      <c r="E120" t="s">
        <v>659</v>
      </c>
      <c r="G120" t="str">
        <f t="shared" si="1"/>
        <v>{"title": "","forename": "Thomas","surname": "Rawling"}</v>
      </c>
    </row>
    <row r="121" spans="1:7" x14ac:dyDescent="0.25">
      <c r="A121">
        <v>120</v>
      </c>
      <c r="B121">
        <v>69</v>
      </c>
      <c r="C121" t="str">
        <f>VLOOKUP(B121,Places!A:E,5)</f>
        <v>Foulness</v>
      </c>
      <c r="D121" t="s">
        <v>205</v>
      </c>
      <c r="E121" t="s">
        <v>659</v>
      </c>
      <c r="G121" t="str">
        <f t="shared" si="1"/>
        <v>{"title": "","forename": "Thomas","surname": "Rawling"}</v>
      </c>
    </row>
    <row r="122" spans="1:7" x14ac:dyDescent="0.25">
      <c r="A122">
        <v>121</v>
      </c>
      <c r="B122">
        <v>70</v>
      </c>
      <c r="C122" t="str">
        <f>VLOOKUP(B122,Places!A:E,5)</f>
        <v>Great Wakering</v>
      </c>
      <c r="D122" t="s">
        <v>205</v>
      </c>
      <c r="E122" t="s">
        <v>659</v>
      </c>
      <c r="G122" t="str">
        <f t="shared" si="1"/>
        <v>{"title": "","forename": "Thomas","surname": "Rawling"}</v>
      </c>
    </row>
    <row r="123" spans="1:7" x14ac:dyDescent="0.25">
      <c r="A123">
        <v>122</v>
      </c>
      <c r="B123">
        <v>71</v>
      </c>
      <c r="C123" t="str">
        <f>VLOOKUP(B123,Places!A:E,5)</f>
        <v>North Shoebury</v>
      </c>
      <c r="D123" t="s">
        <v>500</v>
      </c>
      <c r="E123" t="s">
        <v>660</v>
      </c>
      <c r="G123" t="str">
        <f t="shared" si="1"/>
        <v>{"title": "","forename": "James","surname": "Baker"}</v>
      </c>
    </row>
    <row r="124" spans="1:7" x14ac:dyDescent="0.25">
      <c r="A124">
        <v>123</v>
      </c>
      <c r="B124">
        <v>72</v>
      </c>
      <c r="C124" t="str">
        <f>VLOOKUP(B124,Places!A:E,5)</f>
        <v>South Shoebury</v>
      </c>
      <c r="D124" t="s">
        <v>500</v>
      </c>
      <c r="E124" t="s">
        <v>660</v>
      </c>
      <c r="G124" t="str">
        <f t="shared" si="1"/>
        <v>{"title": "","forename": "James","surname": "Baker"}</v>
      </c>
    </row>
    <row r="125" spans="1:7" x14ac:dyDescent="0.25">
      <c r="A125">
        <v>124</v>
      </c>
      <c r="B125">
        <v>73</v>
      </c>
      <c r="C125" t="str">
        <f>VLOOKUP(B125,Places!A:E,5)</f>
        <v>Southchurch</v>
      </c>
      <c r="D125" t="s">
        <v>500</v>
      </c>
      <c r="E125" t="s">
        <v>660</v>
      </c>
      <c r="G125" t="str">
        <f t="shared" si="1"/>
        <v>{"title": "","forename": "James","surname": "Baker"}</v>
      </c>
    </row>
    <row r="126" spans="1:7" x14ac:dyDescent="0.25">
      <c r="A126">
        <v>125</v>
      </c>
      <c r="B126">
        <v>74</v>
      </c>
      <c r="C126" t="str">
        <f>VLOOKUP(B126,Places!A:E,5)</f>
        <v>Prittlewell</v>
      </c>
      <c r="D126" t="s">
        <v>192</v>
      </c>
      <c r="E126" t="s">
        <v>661</v>
      </c>
      <c r="G126" t="str">
        <f t="shared" si="1"/>
        <v>{"title": "","forename": "William","surname": "Foulle"}</v>
      </c>
    </row>
    <row r="127" spans="1:7" x14ac:dyDescent="0.25">
      <c r="A127">
        <v>126</v>
      </c>
      <c r="B127">
        <v>74</v>
      </c>
      <c r="C127" t="str">
        <f>VLOOKUP(B127,Places!A:E,5)</f>
        <v>Prittlewell</v>
      </c>
      <c r="D127" t="s">
        <v>500</v>
      </c>
      <c r="E127" t="s">
        <v>642</v>
      </c>
      <c r="G127" t="str">
        <f t="shared" si="1"/>
        <v>{"title": "","forename": "James","surname": "Spencer"}</v>
      </c>
    </row>
    <row r="128" spans="1:7" x14ac:dyDescent="0.25">
      <c r="A128">
        <v>127</v>
      </c>
      <c r="B128">
        <v>75</v>
      </c>
      <c r="C128" t="str">
        <f>VLOOKUP(B128,Places!A:E,5)</f>
        <v>Leigh</v>
      </c>
      <c r="D128" t="s">
        <v>192</v>
      </c>
      <c r="E128" t="s">
        <v>661</v>
      </c>
      <c r="G128" t="str">
        <f t="shared" si="1"/>
        <v>{"title": "","forename": "William","surname": "Foulle"}</v>
      </c>
    </row>
    <row r="129" spans="1:7" x14ac:dyDescent="0.25">
      <c r="A129">
        <v>128</v>
      </c>
      <c r="B129">
        <v>75</v>
      </c>
      <c r="C129" t="str">
        <f>VLOOKUP(B129,Places!A:E,5)</f>
        <v>Leigh</v>
      </c>
      <c r="D129" t="s">
        <v>500</v>
      </c>
      <c r="E129" t="s">
        <v>642</v>
      </c>
      <c r="G129" t="str">
        <f t="shared" si="1"/>
        <v>{"title": "","forename": "James","surname": "Spencer"}</v>
      </c>
    </row>
    <row r="130" spans="1:7" x14ac:dyDescent="0.25">
      <c r="A130">
        <v>129</v>
      </c>
      <c r="B130">
        <v>76</v>
      </c>
      <c r="C130" t="str">
        <f>VLOOKUP(B130,Places!A:E,5)</f>
        <v>Hadleigh</v>
      </c>
      <c r="D130" t="s">
        <v>192</v>
      </c>
      <c r="E130" t="s">
        <v>661</v>
      </c>
      <c r="G130" t="str">
        <f t="shared" si="1"/>
        <v>{"title": "","forename": "William","surname": "Foulle"}</v>
      </c>
    </row>
    <row r="131" spans="1:7" x14ac:dyDescent="0.25">
      <c r="A131">
        <v>130</v>
      </c>
      <c r="B131">
        <v>76</v>
      </c>
      <c r="C131" t="str">
        <f>VLOOKUP(B131,Places!A:E,5)</f>
        <v>Hadleigh</v>
      </c>
      <c r="D131" t="s">
        <v>500</v>
      </c>
      <c r="E131" t="s">
        <v>642</v>
      </c>
      <c r="G131" t="str">
        <f t="shared" ref="G131:G194" si="2">_xlfn.CONCAT("{",_xlfn.CONCAT("""title"": """,F131,""","),_xlfn.CONCAT("""forename"": """,D131,""","),_xlfn.CONCAT("""surname"": """,E131,""""),"}")</f>
        <v>{"title": "","forename": "James","surname": "Spencer"}</v>
      </c>
    </row>
    <row r="132" spans="1:7" x14ac:dyDescent="0.25">
      <c r="A132">
        <v>131</v>
      </c>
      <c r="B132">
        <v>77</v>
      </c>
      <c r="C132" t="str">
        <f>VLOOKUP(B132,Places!A:E,5)</f>
        <v>Mundon</v>
      </c>
      <c r="D132" t="s">
        <v>166</v>
      </c>
      <c r="E132" t="s">
        <v>663</v>
      </c>
      <c r="G132" t="str">
        <f t="shared" si="2"/>
        <v>{"title": "","forename": "John","surname": "Gaywood"}</v>
      </c>
    </row>
    <row r="133" spans="1:7" x14ac:dyDescent="0.25">
      <c r="A133">
        <v>132</v>
      </c>
      <c r="B133">
        <v>78</v>
      </c>
      <c r="C133" t="str">
        <f>VLOOKUP(B133,Places!A:E,5)</f>
        <v>Lawling &amp; Latchingdon</v>
      </c>
      <c r="D133" t="s">
        <v>166</v>
      </c>
      <c r="E133" t="s">
        <v>663</v>
      </c>
      <c r="G133" t="str">
        <f t="shared" si="2"/>
        <v>{"title": "","forename": "John","surname": "Gaywood"}</v>
      </c>
    </row>
    <row r="134" spans="1:7" x14ac:dyDescent="0.25">
      <c r="A134">
        <v>133</v>
      </c>
      <c r="B134">
        <v>79</v>
      </c>
      <c r="C134" t="str">
        <f>VLOOKUP(B134,Places!A:E,5)</f>
        <v>Mayland</v>
      </c>
      <c r="D134" t="s">
        <v>166</v>
      </c>
      <c r="E134" t="s">
        <v>663</v>
      </c>
      <c r="G134" t="str">
        <f t="shared" si="2"/>
        <v>{"title": "","forename": "John","surname": "Gaywood"}</v>
      </c>
    </row>
    <row r="135" spans="1:7" x14ac:dyDescent="0.25">
      <c r="A135">
        <v>134</v>
      </c>
      <c r="B135">
        <v>80</v>
      </c>
      <c r="C135" t="str">
        <f>VLOOKUP(B135,Places!A:E,5)</f>
        <v>Steeple &amp; Stansgate</v>
      </c>
      <c r="D135" t="s">
        <v>166</v>
      </c>
      <c r="E135" t="s">
        <v>663</v>
      </c>
      <c r="G135" t="str">
        <f t="shared" si="2"/>
        <v>{"title": "","forename": "John","surname": "Gaywood"}</v>
      </c>
    </row>
    <row r="136" spans="1:7" x14ac:dyDescent="0.25">
      <c r="A136">
        <v>135</v>
      </c>
      <c r="B136">
        <v>81</v>
      </c>
      <c r="C136" t="str">
        <f>VLOOKUP(B136,Places!A:E,5)</f>
        <v>St Lawrence</v>
      </c>
      <c r="D136" t="s">
        <v>205</v>
      </c>
      <c r="E136" t="s">
        <v>664</v>
      </c>
      <c r="G136" t="str">
        <f t="shared" si="2"/>
        <v>{"title": "","forename": "Thomas","surname": "Cottesford"}</v>
      </c>
    </row>
    <row r="137" spans="1:7" x14ac:dyDescent="0.25">
      <c r="A137">
        <v>136</v>
      </c>
      <c r="B137">
        <v>82</v>
      </c>
      <c r="C137" t="str">
        <f>VLOOKUP(B137,Places!A:E,5)</f>
        <v>Bradwell</v>
      </c>
      <c r="D137" t="s">
        <v>205</v>
      </c>
      <c r="E137" t="s">
        <v>664</v>
      </c>
      <c r="G137" t="str">
        <f t="shared" si="2"/>
        <v>{"title": "","forename": "Thomas","surname": "Cottesford"}</v>
      </c>
    </row>
    <row r="138" spans="1:7" x14ac:dyDescent="0.25">
      <c r="A138">
        <v>137</v>
      </c>
      <c r="B138">
        <v>83</v>
      </c>
      <c r="C138" t="str">
        <f>VLOOKUP(B138,Places!A:E,5)</f>
        <v>Tillingham</v>
      </c>
      <c r="D138" t="s">
        <v>205</v>
      </c>
      <c r="E138" t="s">
        <v>664</v>
      </c>
      <c r="G138" t="str">
        <f t="shared" si="2"/>
        <v>{"title": "","forename": "Thomas","surname": "Cottesford"}</v>
      </c>
    </row>
    <row r="139" spans="1:7" x14ac:dyDescent="0.25">
      <c r="A139">
        <v>138</v>
      </c>
      <c r="B139">
        <v>84</v>
      </c>
      <c r="C139" t="str">
        <f>VLOOKUP(B139,Places!A:E,5)</f>
        <v>Burnham</v>
      </c>
      <c r="D139" t="s">
        <v>166</v>
      </c>
      <c r="E139" t="s">
        <v>665</v>
      </c>
      <c r="G139" t="str">
        <f t="shared" si="2"/>
        <v>{"title": "","forename": "John","surname": "Picke"}</v>
      </c>
    </row>
    <row r="140" spans="1:7" x14ac:dyDescent="0.25">
      <c r="A140">
        <v>139</v>
      </c>
      <c r="B140">
        <v>84</v>
      </c>
      <c r="C140" t="str">
        <f>VLOOKUP(B140,Places!A:E,5)</f>
        <v>Burnham</v>
      </c>
      <c r="D140" t="s">
        <v>666</v>
      </c>
      <c r="E140" t="s">
        <v>667</v>
      </c>
      <c r="G140" t="str">
        <f t="shared" si="2"/>
        <v>{"title": "","forename": "Bernard","surname": "Witham"}</v>
      </c>
    </row>
    <row r="141" spans="1:7" x14ac:dyDescent="0.25">
      <c r="A141">
        <v>140</v>
      </c>
      <c r="B141">
        <v>84</v>
      </c>
      <c r="C141" t="str">
        <f>VLOOKUP(B141,Places!A:E,5)</f>
        <v>Burnham</v>
      </c>
      <c r="D141" t="s">
        <v>441</v>
      </c>
      <c r="E141" t="s">
        <v>226</v>
      </c>
      <c r="G141" t="str">
        <f t="shared" si="2"/>
        <v>{"title": "","forename": "Richard","surname": "Foxe"}</v>
      </c>
    </row>
    <row r="142" spans="1:7" x14ac:dyDescent="0.25">
      <c r="A142">
        <v>141</v>
      </c>
      <c r="B142">
        <v>85</v>
      </c>
      <c r="C142" t="str">
        <f>VLOOKUP(B142,Places!A:E,5)</f>
        <v>Creeksea</v>
      </c>
      <c r="D142" t="s">
        <v>166</v>
      </c>
      <c r="E142" t="s">
        <v>665</v>
      </c>
      <c r="G142" t="str">
        <f t="shared" si="2"/>
        <v>{"title": "","forename": "John","surname": "Picke"}</v>
      </c>
    </row>
    <row r="143" spans="1:7" x14ac:dyDescent="0.25">
      <c r="A143">
        <v>142</v>
      </c>
      <c r="B143">
        <v>85</v>
      </c>
      <c r="C143" t="str">
        <f>VLOOKUP(B143,Places!A:E,5)</f>
        <v>Creeksea</v>
      </c>
      <c r="D143" t="s">
        <v>666</v>
      </c>
      <c r="E143" t="s">
        <v>667</v>
      </c>
      <c r="G143" t="str">
        <f t="shared" si="2"/>
        <v>{"title": "","forename": "Bernard","surname": "Witham"}</v>
      </c>
    </row>
    <row r="144" spans="1:7" x14ac:dyDescent="0.25">
      <c r="A144">
        <v>143</v>
      </c>
      <c r="B144">
        <v>85</v>
      </c>
      <c r="C144" t="str">
        <f>VLOOKUP(B144,Places!A:E,5)</f>
        <v>Creeksea</v>
      </c>
      <c r="D144" t="s">
        <v>441</v>
      </c>
      <c r="E144" t="s">
        <v>226</v>
      </c>
      <c r="G144" t="str">
        <f t="shared" si="2"/>
        <v>{"title": "","forename": "Richard","surname": "Foxe"}</v>
      </c>
    </row>
    <row r="145" spans="1:7" x14ac:dyDescent="0.25">
      <c r="A145">
        <v>144</v>
      </c>
      <c r="B145">
        <v>86</v>
      </c>
      <c r="C145" t="str">
        <f>VLOOKUP(B145,Places!A:E,5)</f>
        <v>Althorne</v>
      </c>
      <c r="D145" t="s">
        <v>166</v>
      </c>
      <c r="E145" t="s">
        <v>665</v>
      </c>
      <c r="G145" t="str">
        <f t="shared" si="2"/>
        <v>{"title": "","forename": "John","surname": "Picke"}</v>
      </c>
    </row>
    <row r="146" spans="1:7" x14ac:dyDescent="0.25">
      <c r="A146">
        <v>145</v>
      </c>
      <c r="B146">
        <v>86</v>
      </c>
      <c r="C146" t="str">
        <f>VLOOKUP(B146,Places!A:E,5)</f>
        <v>Althorne</v>
      </c>
      <c r="D146" t="s">
        <v>666</v>
      </c>
      <c r="E146" t="s">
        <v>667</v>
      </c>
      <c r="G146" t="str">
        <f t="shared" si="2"/>
        <v>{"title": "","forename": "Bernard","surname": "Witham"}</v>
      </c>
    </row>
    <row r="147" spans="1:7" x14ac:dyDescent="0.25">
      <c r="A147">
        <v>146</v>
      </c>
      <c r="B147">
        <v>86</v>
      </c>
      <c r="C147" t="str">
        <f>VLOOKUP(B147,Places!A:E,5)</f>
        <v>Althorne</v>
      </c>
      <c r="D147" t="s">
        <v>441</v>
      </c>
      <c r="E147" t="s">
        <v>226</v>
      </c>
      <c r="G147" t="str">
        <f t="shared" si="2"/>
        <v>{"title": "","forename": "Richard","surname": "Foxe"}</v>
      </c>
    </row>
    <row r="148" spans="1:7" x14ac:dyDescent="0.25">
      <c r="A148">
        <v>147</v>
      </c>
      <c r="B148">
        <v>87</v>
      </c>
      <c r="C148" t="str">
        <f>VLOOKUP(B148,Places!A:E,5)</f>
        <v>North Fambridge</v>
      </c>
      <c r="D148" t="s">
        <v>192</v>
      </c>
      <c r="E148" t="s">
        <v>668</v>
      </c>
      <c r="G148" t="str">
        <f t="shared" si="2"/>
        <v>{"title": "","forename": "William","surname": "Osborne"}</v>
      </c>
    </row>
    <row r="149" spans="1:7" x14ac:dyDescent="0.25">
      <c r="A149">
        <v>148</v>
      </c>
      <c r="B149">
        <v>88</v>
      </c>
      <c r="C149" t="str">
        <f>VLOOKUP(B149,Places!A:E,5)</f>
        <v>Stowe Maries</v>
      </c>
      <c r="D149" t="s">
        <v>192</v>
      </c>
      <c r="E149" t="s">
        <v>668</v>
      </c>
      <c r="G149" t="str">
        <f t="shared" si="2"/>
        <v>{"title": "","forename": "William","surname": "Osborne"}</v>
      </c>
    </row>
    <row r="150" spans="1:7" x14ac:dyDescent="0.25">
      <c r="A150">
        <v>149</v>
      </c>
      <c r="B150">
        <v>89</v>
      </c>
      <c r="C150" t="str">
        <f>VLOOKUP(B150,Places!A:E,5)</f>
        <v>Maldon Borough</v>
      </c>
      <c r="D150" t="s">
        <v>192</v>
      </c>
      <c r="E150" t="s">
        <v>669</v>
      </c>
      <c r="G150" t="str">
        <f t="shared" si="2"/>
        <v>{"title": "","forename": "William","surname": "Bantiste"}</v>
      </c>
    </row>
    <row r="151" spans="1:7" x14ac:dyDescent="0.25">
      <c r="A151">
        <v>150</v>
      </c>
      <c r="B151">
        <v>89</v>
      </c>
      <c r="C151" t="str">
        <f>VLOOKUP(B151,Places!A:E,5)</f>
        <v>Maldon Borough</v>
      </c>
      <c r="D151" t="s">
        <v>203</v>
      </c>
      <c r="E151" t="s">
        <v>633</v>
      </c>
      <c r="G151" t="str">
        <f t="shared" si="2"/>
        <v>{"title": "","forename": "Robert","surname": "Ley"}</v>
      </c>
    </row>
    <row r="152" spans="1:7" x14ac:dyDescent="0.25">
      <c r="A152">
        <v>151</v>
      </c>
      <c r="B152">
        <v>90</v>
      </c>
      <c r="C152" t="str">
        <f>VLOOKUP(B152,Places!A:E,5)</f>
        <v>South Benfleet</v>
      </c>
      <c r="D152" t="s">
        <v>166</v>
      </c>
      <c r="E152" t="s">
        <v>670</v>
      </c>
      <c r="G152" t="str">
        <f t="shared" si="2"/>
        <v>{"title": "","forename": "John","surname": "Hays"}</v>
      </c>
    </row>
    <row r="153" spans="1:7" x14ac:dyDescent="0.25">
      <c r="A153">
        <v>152</v>
      </c>
      <c r="B153">
        <v>90</v>
      </c>
      <c r="C153" t="str">
        <f>VLOOKUP(B153,Places!A:E,5)</f>
        <v>South Benfleet</v>
      </c>
      <c r="D153" t="s">
        <v>185</v>
      </c>
      <c r="E153" t="s">
        <v>671</v>
      </c>
      <c r="G153" t="str">
        <f t="shared" si="2"/>
        <v>{"title": "","forename": "Henry","surname": "Dare"}</v>
      </c>
    </row>
    <row r="154" spans="1:7" x14ac:dyDescent="0.25">
      <c r="A154">
        <v>153</v>
      </c>
      <c r="B154">
        <v>91</v>
      </c>
      <c r="C154" t="str">
        <f>VLOOKUP(B154,Places!A:E,5)</f>
        <v>Bowers</v>
      </c>
      <c r="D154" t="s">
        <v>166</v>
      </c>
      <c r="E154" t="s">
        <v>670</v>
      </c>
      <c r="G154" t="str">
        <f t="shared" si="2"/>
        <v>{"title": "","forename": "John","surname": "Hays"}</v>
      </c>
    </row>
    <row r="155" spans="1:7" x14ac:dyDescent="0.25">
      <c r="A155">
        <v>154</v>
      </c>
      <c r="B155">
        <v>91</v>
      </c>
      <c r="C155" t="str">
        <f>VLOOKUP(B155,Places!A:E,5)</f>
        <v>Bowers</v>
      </c>
      <c r="D155" t="s">
        <v>185</v>
      </c>
      <c r="E155" t="s">
        <v>671</v>
      </c>
      <c r="G155" t="str">
        <f t="shared" si="2"/>
        <v>{"title": "","forename": "Henry","surname": "Dare"}</v>
      </c>
    </row>
    <row r="156" spans="1:7" x14ac:dyDescent="0.25">
      <c r="A156">
        <v>155</v>
      </c>
      <c r="B156">
        <v>92</v>
      </c>
      <c r="C156" t="str">
        <f>VLOOKUP(B156,Places!A:E,5)</f>
        <v>Pitsea</v>
      </c>
      <c r="D156" t="s">
        <v>166</v>
      </c>
      <c r="E156" t="s">
        <v>670</v>
      </c>
      <c r="G156" t="str">
        <f t="shared" si="2"/>
        <v>{"title": "","forename": "John","surname": "Hays"}</v>
      </c>
    </row>
    <row r="157" spans="1:7" x14ac:dyDescent="0.25">
      <c r="A157">
        <v>156</v>
      </c>
      <c r="B157">
        <v>92</v>
      </c>
      <c r="C157" t="str">
        <f>VLOOKUP(B157,Places!A:E,5)</f>
        <v>Pitsea</v>
      </c>
      <c r="D157" t="s">
        <v>185</v>
      </c>
      <c r="E157" t="s">
        <v>671</v>
      </c>
      <c r="G157" t="str">
        <f t="shared" si="2"/>
        <v>{"title": "","forename": "Henry","surname": "Dare"}</v>
      </c>
    </row>
    <row r="158" spans="1:7" x14ac:dyDescent="0.25">
      <c r="A158">
        <v>157</v>
      </c>
      <c r="B158">
        <v>93</v>
      </c>
      <c r="C158" t="str">
        <f>VLOOKUP(B158,Places!A:E,5)</f>
        <v>Vange</v>
      </c>
      <c r="D158" t="s">
        <v>166</v>
      </c>
      <c r="E158" t="s">
        <v>670</v>
      </c>
      <c r="G158" t="str">
        <f t="shared" si="2"/>
        <v>{"title": "","forename": "John","surname": "Hays"}</v>
      </c>
    </row>
    <row r="159" spans="1:7" x14ac:dyDescent="0.25">
      <c r="A159">
        <v>158</v>
      </c>
      <c r="B159">
        <v>93</v>
      </c>
      <c r="C159" t="str">
        <f>VLOOKUP(B159,Places!A:E,5)</f>
        <v>Vange</v>
      </c>
      <c r="D159" t="s">
        <v>185</v>
      </c>
      <c r="E159" t="s">
        <v>671</v>
      </c>
      <c r="G159" t="str">
        <f t="shared" si="2"/>
        <v>{"title": "","forename": "Henry","surname": "Dare"}</v>
      </c>
    </row>
    <row r="160" spans="1:7" x14ac:dyDescent="0.25">
      <c r="A160">
        <v>159</v>
      </c>
      <c r="B160">
        <v>94</v>
      </c>
      <c r="C160" t="str">
        <f>VLOOKUP(B160,Places!A:E,5)</f>
        <v>Fobbing</v>
      </c>
      <c r="D160" t="s">
        <v>166</v>
      </c>
      <c r="E160" t="s">
        <v>670</v>
      </c>
      <c r="G160" t="str">
        <f t="shared" si="2"/>
        <v>{"title": "","forename": "John","surname": "Hays"}</v>
      </c>
    </row>
    <row r="161" spans="1:7" x14ac:dyDescent="0.25">
      <c r="A161">
        <v>160</v>
      </c>
      <c r="B161">
        <v>94</v>
      </c>
      <c r="C161" t="str">
        <f>VLOOKUP(B161,Places!A:E,5)</f>
        <v>Fobbing</v>
      </c>
      <c r="D161" t="s">
        <v>185</v>
      </c>
      <c r="E161" t="s">
        <v>671</v>
      </c>
      <c r="G161" t="str">
        <f t="shared" si="2"/>
        <v>{"title": "","forename": "Henry","surname": "Dare"}</v>
      </c>
    </row>
    <row r="162" spans="1:7" x14ac:dyDescent="0.25">
      <c r="A162">
        <v>161</v>
      </c>
      <c r="B162">
        <v>95</v>
      </c>
      <c r="C162" t="str">
        <f>VLOOKUP(B162,Places!A:E,5)</f>
        <v>Corringham</v>
      </c>
      <c r="D162" t="s">
        <v>166</v>
      </c>
      <c r="E162" t="s">
        <v>670</v>
      </c>
      <c r="G162" t="str">
        <f t="shared" si="2"/>
        <v>{"title": "","forename": "John","surname": "Hays"}</v>
      </c>
    </row>
    <row r="163" spans="1:7" x14ac:dyDescent="0.25">
      <c r="A163">
        <v>162</v>
      </c>
      <c r="B163">
        <v>95</v>
      </c>
      <c r="C163" t="str">
        <f>VLOOKUP(B163,Places!A:E,5)</f>
        <v>Corringham</v>
      </c>
      <c r="D163" t="s">
        <v>185</v>
      </c>
      <c r="E163" t="s">
        <v>671</v>
      </c>
      <c r="G163" t="str">
        <f t="shared" si="2"/>
        <v>{"title": "","forename": "Henry","surname": "Dare"}</v>
      </c>
    </row>
    <row r="164" spans="1:7" x14ac:dyDescent="0.25">
      <c r="A164">
        <v>163</v>
      </c>
      <c r="B164">
        <v>96</v>
      </c>
      <c r="C164" t="str">
        <f>VLOOKUP(B164,Places!A:E,5)</f>
        <v>Mucking</v>
      </c>
      <c r="D164" t="s">
        <v>166</v>
      </c>
      <c r="E164" t="s">
        <v>670</v>
      </c>
      <c r="G164" t="str">
        <f t="shared" si="2"/>
        <v>{"title": "","forename": "John","surname": "Hays"}</v>
      </c>
    </row>
    <row r="165" spans="1:7" x14ac:dyDescent="0.25">
      <c r="A165">
        <v>164</v>
      </c>
      <c r="B165">
        <v>96</v>
      </c>
      <c r="C165" t="str">
        <f>VLOOKUP(B165,Places!A:E,5)</f>
        <v>Mucking</v>
      </c>
      <c r="D165" t="s">
        <v>185</v>
      </c>
      <c r="E165" t="s">
        <v>671</v>
      </c>
      <c r="G165" t="str">
        <f t="shared" si="2"/>
        <v>{"title": "","forename": "Henry","surname": "Dare"}</v>
      </c>
    </row>
    <row r="166" spans="1:7" x14ac:dyDescent="0.25">
      <c r="A166">
        <v>165</v>
      </c>
      <c r="B166">
        <v>97</v>
      </c>
      <c r="C166" t="str">
        <f>VLOOKUP(B166,Places!A:E,5)</f>
        <v>East Tilbury</v>
      </c>
      <c r="D166" t="s">
        <v>166</v>
      </c>
      <c r="E166" t="s">
        <v>670</v>
      </c>
      <c r="G166" t="str">
        <f t="shared" si="2"/>
        <v>{"title": "","forename": "John","surname": "Hays"}</v>
      </c>
    </row>
    <row r="167" spans="1:7" x14ac:dyDescent="0.25">
      <c r="A167">
        <v>166</v>
      </c>
      <c r="B167">
        <v>97</v>
      </c>
      <c r="C167" t="str">
        <f>VLOOKUP(B167,Places!A:E,5)</f>
        <v>East Tilbury</v>
      </c>
      <c r="D167" t="s">
        <v>185</v>
      </c>
      <c r="E167" t="s">
        <v>671</v>
      </c>
      <c r="G167" t="str">
        <f t="shared" si="2"/>
        <v>{"title": "","forename": "Henry","surname": "Dare"}</v>
      </c>
    </row>
    <row r="168" spans="1:7" x14ac:dyDescent="0.25">
      <c r="A168">
        <v>167</v>
      </c>
      <c r="B168">
        <v>98</v>
      </c>
      <c r="C168" t="str">
        <f>VLOOKUP(B168,Places!A:E,5)</f>
        <v>West Tilbury</v>
      </c>
      <c r="D168" t="s">
        <v>166</v>
      </c>
      <c r="E168" t="s">
        <v>670</v>
      </c>
      <c r="G168" t="str">
        <f t="shared" si="2"/>
        <v>{"title": "","forename": "John","surname": "Hays"}</v>
      </c>
    </row>
    <row r="169" spans="1:7" x14ac:dyDescent="0.25">
      <c r="A169">
        <v>168</v>
      </c>
      <c r="B169">
        <v>98</v>
      </c>
      <c r="C169" t="str">
        <f>VLOOKUP(B169,Places!A:E,5)</f>
        <v>West Tilbury</v>
      </c>
      <c r="D169" t="s">
        <v>185</v>
      </c>
      <c r="E169" t="s">
        <v>671</v>
      </c>
      <c r="G169" t="str">
        <f t="shared" si="2"/>
        <v>{"title": "","forename": "Henry","surname": "Dare"}</v>
      </c>
    </row>
    <row r="170" spans="1:7" x14ac:dyDescent="0.25">
      <c r="A170">
        <v>169</v>
      </c>
      <c r="B170">
        <v>99</v>
      </c>
      <c r="C170" t="str">
        <f>VLOOKUP(B170,Places!A:E,5)</f>
        <v>Chadwell</v>
      </c>
      <c r="D170" t="s">
        <v>166</v>
      </c>
      <c r="E170" t="s">
        <v>670</v>
      </c>
      <c r="G170" t="str">
        <f t="shared" si="2"/>
        <v>{"title": "","forename": "John","surname": "Hays"}</v>
      </c>
    </row>
    <row r="171" spans="1:7" x14ac:dyDescent="0.25">
      <c r="A171">
        <v>170</v>
      </c>
      <c r="B171">
        <v>99</v>
      </c>
      <c r="C171" t="str">
        <f>VLOOKUP(B171,Places!A:E,5)</f>
        <v>Chadwell</v>
      </c>
      <c r="D171" t="s">
        <v>185</v>
      </c>
      <c r="E171" t="s">
        <v>671</v>
      </c>
      <c r="G171" t="str">
        <f t="shared" si="2"/>
        <v>{"title": "","forename": "Henry","surname": "Dare"}</v>
      </c>
    </row>
    <row r="172" spans="1:7" x14ac:dyDescent="0.25">
      <c r="A172">
        <v>171</v>
      </c>
      <c r="B172">
        <v>100</v>
      </c>
      <c r="C172" t="str">
        <f>VLOOKUP(B172,Places!A:E,5)</f>
        <v>Stifford ley Hope</v>
      </c>
      <c r="D172" t="s">
        <v>166</v>
      </c>
      <c r="E172" t="s">
        <v>670</v>
      </c>
      <c r="G172" t="str">
        <f t="shared" si="2"/>
        <v>{"title": "","forename": "John","surname": "Hays"}</v>
      </c>
    </row>
    <row r="173" spans="1:7" x14ac:dyDescent="0.25">
      <c r="A173">
        <v>172</v>
      </c>
      <c r="B173">
        <v>100</v>
      </c>
      <c r="C173" t="str">
        <f>VLOOKUP(B173,Places!A:E,5)</f>
        <v>Stifford ley Hope</v>
      </c>
      <c r="D173" t="s">
        <v>185</v>
      </c>
      <c r="E173" t="s">
        <v>671</v>
      </c>
      <c r="G173" t="str">
        <f t="shared" si="2"/>
        <v>{"title": "","forename": "Henry","surname": "Dare"}</v>
      </c>
    </row>
    <row r="174" spans="1:7" x14ac:dyDescent="0.25">
      <c r="A174">
        <v>173</v>
      </c>
      <c r="B174">
        <v>101</v>
      </c>
      <c r="C174" t="str">
        <f>VLOOKUP(B174,Places!A:E,5)</f>
        <v>Little Thurrock</v>
      </c>
      <c r="D174" t="s">
        <v>166</v>
      </c>
      <c r="E174" t="s">
        <v>670</v>
      </c>
      <c r="G174" t="str">
        <f t="shared" si="2"/>
        <v>{"title": "","forename": "John","surname": "Hays"}</v>
      </c>
    </row>
    <row r="175" spans="1:7" x14ac:dyDescent="0.25">
      <c r="A175">
        <v>174</v>
      </c>
      <c r="B175">
        <v>101</v>
      </c>
      <c r="C175" t="str">
        <f>VLOOKUP(B175,Places!A:E,5)</f>
        <v>Little Thurrock</v>
      </c>
      <c r="D175" t="s">
        <v>185</v>
      </c>
      <c r="E175" t="s">
        <v>671</v>
      </c>
      <c r="G175" t="str">
        <f t="shared" si="2"/>
        <v>{"title": "","forename": "Henry","surname": "Dare"}</v>
      </c>
    </row>
    <row r="176" spans="1:7" x14ac:dyDescent="0.25">
      <c r="A176">
        <v>175</v>
      </c>
      <c r="B176">
        <v>102</v>
      </c>
      <c r="C176" t="str">
        <f>VLOOKUP(B176,Places!A:E,5)</f>
        <v>Southampton</v>
      </c>
      <c r="D176" t="s">
        <v>166</v>
      </c>
      <c r="E176" t="s">
        <v>710</v>
      </c>
      <c r="G176" t="str">
        <f t="shared" si="2"/>
        <v>{"title": "","forename": "John","surname": "Marche"}</v>
      </c>
    </row>
    <row r="177" spans="1:7" x14ac:dyDescent="0.25">
      <c r="A177">
        <v>176</v>
      </c>
      <c r="B177">
        <v>102</v>
      </c>
      <c r="C177" t="str">
        <f>VLOOKUP(B177,Places!A:E,5)</f>
        <v>Southampton</v>
      </c>
      <c r="D177" t="s">
        <v>212</v>
      </c>
      <c r="E177" t="s">
        <v>711</v>
      </c>
      <c r="G177" t="str">
        <f t="shared" si="2"/>
        <v>{"title": "","forename": "Lawrence","surname": "Sendy"}</v>
      </c>
    </row>
    <row r="178" spans="1:7" x14ac:dyDescent="0.25">
      <c r="A178">
        <v>177</v>
      </c>
      <c r="B178">
        <v>102</v>
      </c>
      <c r="C178" t="str">
        <f>VLOOKUP(B178,Places!A:E,5)</f>
        <v>Southampton</v>
      </c>
      <c r="D178" t="s">
        <v>205</v>
      </c>
      <c r="E178" t="s">
        <v>712</v>
      </c>
      <c r="G178" t="str">
        <f t="shared" si="2"/>
        <v>{"title": "","forename": "Thomas","surname": "Austyn"}</v>
      </c>
    </row>
    <row r="179" spans="1:7" x14ac:dyDescent="0.25">
      <c r="A179">
        <v>178</v>
      </c>
      <c r="B179">
        <v>102</v>
      </c>
      <c r="C179" t="str">
        <f>VLOOKUP(B179,Places!A:E,5)</f>
        <v>Southampton</v>
      </c>
      <c r="D179" t="s">
        <v>205</v>
      </c>
      <c r="E179" t="s">
        <v>219</v>
      </c>
      <c r="G179" t="str">
        <f t="shared" si="2"/>
        <v>{"title": "","forename": "Thomas","surname": "Moore"}</v>
      </c>
    </row>
    <row r="180" spans="1:7" x14ac:dyDescent="0.25">
      <c r="A180">
        <v>179</v>
      </c>
      <c r="B180">
        <v>103</v>
      </c>
      <c r="C180" t="str">
        <f>VLOOKUP(B180,Places!A:E,5)</f>
        <v>Emsworth</v>
      </c>
      <c r="D180" t="s">
        <v>218</v>
      </c>
      <c r="E180" t="s">
        <v>734</v>
      </c>
      <c r="G180" t="str">
        <f t="shared" si="2"/>
        <v>{"title": "","forename": "Nicholas","surname": "Bailiffe"}</v>
      </c>
    </row>
    <row r="181" spans="1:7" x14ac:dyDescent="0.25">
      <c r="A181">
        <v>180</v>
      </c>
      <c r="B181">
        <v>103</v>
      </c>
      <c r="C181" t="str">
        <f>VLOOKUP(B181,Places!A:E,5)</f>
        <v>Emsworth</v>
      </c>
      <c r="D181" t="s">
        <v>441</v>
      </c>
      <c r="E181" t="s">
        <v>735</v>
      </c>
      <c r="G181" t="str">
        <f t="shared" si="2"/>
        <v>{"title": "","forename": "Richard","surname": "Hedger"}</v>
      </c>
    </row>
    <row r="182" spans="1:7" x14ac:dyDescent="0.25">
      <c r="A182">
        <v>181</v>
      </c>
      <c r="B182">
        <v>103</v>
      </c>
      <c r="C182" t="str">
        <f>VLOOKUP(B182,Places!A:E,5)</f>
        <v>Emsworth</v>
      </c>
      <c r="D182" t="s">
        <v>205</v>
      </c>
      <c r="E182" t="s">
        <v>736</v>
      </c>
      <c r="G182" t="str">
        <f t="shared" si="2"/>
        <v>{"title": "","forename": "Thomas","surname": "Swifte"}</v>
      </c>
    </row>
    <row r="183" spans="1:7" x14ac:dyDescent="0.25">
      <c r="A183">
        <v>182</v>
      </c>
      <c r="B183">
        <v>104</v>
      </c>
      <c r="C183" t="str">
        <f>VLOOKUP(B183,Places!A:E,5)</f>
        <v>Hayling Island</v>
      </c>
      <c r="D183" t="s">
        <v>224</v>
      </c>
      <c r="E183" t="s">
        <v>770</v>
      </c>
      <c r="F183" t="s">
        <v>191</v>
      </c>
      <c r="G183" t="str">
        <f t="shared" si="2"/>
        <v>{"title": "gent","forename": "Ralphe","surname": "Henslowe"}</v>
      </c>
    </row>
    <row r="184" spans="1:7" x14ac:dyDescent="0.25">
      <c r="A184">
        <v>183</v>
      </c>
      <c r="B184">
        <v>104</v>
      </c>
      <c r="C184" t="str">
        <f>VLOOKUP(B184,Places!A:E,5)</f>
        <v>Hayling Island</v>
      </c>
      <c r="D184" t="s">
        <v>771</v>
      </c>
      <c r="E184" t="s">
        <v>772</v>
      </c>
      <c r="G184" t="str">
        <f t="shared" si="2"/>
        <v>{"title": "","forename": "Steven","surname": "Garret"}</v>
      </c>
    </row>
    <row r="185" spans="1:7" x14ac:dyDescent="0.25">
      <c r="A185">
        <v>184</v>
      </c>
      <c r="B185">
        <v>104</v>
      </c>
      <c r="C185" t="str">
        <f>VLOOKUP(B185,Places!A:E,5)</f>
        <v>Hayling Island</v>
      </c>
      <c r="D185" t="s">
        <v>166</v>
      </c>
      <c r="E185" t="s">
        <v>773</v>
      </c>
      <c r="G185" t="str">
        <f t="shared" si="2"/>
        <v>{"title": "","forename": "John","surname": "Romyn"}</v>
      </c>
    </row>
    <row r="186" spans="1:7" x14ac:dyDescent="0.25">
      <c r="A186">
        <v>185</v>
      </c>
      <c r="B186">
        <v>104</v>
      </c>
      <c r="C186" t="str">
        <f>VLOOKUP(B186,Places!A:E,5)</f>
        <v>Hayling Island</v>
      </c>
      <c r="D186" t="s">
        <v>192</v>
      </c>
      <c r="E186" t="s">
        <v>773</v>
      </c>
      <c r="G186" t="str">
        <f t="shared" si="2"/>
        <v>{"title": "","forename": "William","surname": "Romyn"}</v>
      </c>
    </row>
    <row r="187" spans="1:7" x14ac:dyDescent="0.25">
      <c r="A187">
        <v>186</v>
      </c>
      <c r="B187">
        <v>104</v>
      </c>
      <c r="C187" t="str">
        <f>VLOOKUP(B187,Places!A:E,5)</f>
        <v>Hayling Island</v>
      </c>
      <c r="D187" t="s">
        <v>441</v>
      </c>
      <c r="E187" t="s">
        <v>774</v>
      </c>
      <c r="G187" t="str">
        <f t="shared" si="2"/>
        <v>{"title": "","forename": "Richard","surname": "Kippe"}</v>
      </c>
    </row>
    <row r="188" spans="1:7" x14ac:dyDescent="0.25">
      <c r="A188">
        <v>187</v>
      </c>
      <c r="B188">
        <v>104</v>
      </c>
      <c r="C188" t="str">
        <f>VLOOKUP(B188,Places!A:E,5)</f>
        <v>Hayling Island</v>
      </c>
      <c r="D188" t="s">
        <v>441</v>
      </c>
      <c r="E188" t="s">
        <v>775</v>
      </c>
      <c r="G188" t="str">
        <f t="shared" si="2"/>
        <v>{"title": "","forename": "Richard","surname": "Pepson"}</v>
      </c>
    </row>
    <row r="189" spans="1:7" x14ac:dyDescent="0.25">
      <c r="A189">
        <v>188</v>
      </c>
      <c r="B189">
        <v>105</v>
      </c>
      <c r="C189" t="str">
        <f>VLOOKUP(B189,Places!A:E,5)</f>
        <v>Langstone Haven</v>
      </c>
      <c r="D189" t="s">
        <v>203</v>
      </c>
      <c r="E189" t="s">
        <v>788</v>
      </c>
      <c r="G189" t="str">
        <f t="shared" si="2"/>
        <v>{"title": "","forename": "Robert","surname": "Carpinter"}</v>
      </c>
    </row>
    <row r="190" spans="1:7" x14ac:dyDescent="0.25">
      <c r="A190">
        <v>189</v>
      </c>
      <c r="B190">
        <v>105</v>
      </c>
      <c r="C190" t="str">
        <f>VLOOKUP(B190,Places!A:E,5)</f>
        <v>Langstone Haven</v>
      </c>
      <c r="D190" t="s">
        <v>192</v>
      </c>
      <c r="E190" t="s">
        <v>788</v>
      </c>
      <c r="G190" t="str">
        <f t="shared" si="2"/>
        <v>{"title": "","forename": "William","surname": "Carpinter"}</v>
      </c>
    </row>
    <row r="191" spans="1:7" x14ac:dyDescent="0.25">
      <c r="A191">
        <v>190</v>
      </c>
      <c r="B191">
        <v>105</v>
      </c>
      <c r="C191" t="str">
        <f>VLOOKUP(B191,Places!A:E,5)</f>
        <v>Langstone Haven</v>
      </c>
      <c r="D191" t="s">
        <v>789</v>
      </c>
      <c r="E191" t="s">
        <v>790</v>
      </c>
      <c r="G191" t="str">
        <f t="shared" si="2"/>
        <v>{"title": "","forename": "Walter","surname": "Hipkyns"}</v>
      </c>
    </row>
    <row r="192" spans="1:7" x14ac:dyDescent="0.25">
      <c r="A192">
        <v>191</v>
      </c>
      <c r="B192">
        <v>105</v>
      </c>
      <c r="C192" t="str">
        <f>VLOOKUP(B192,Places!A:E,5)</f>
        <v>Langstone Haven</v>
      </c>
      <c r="D192" t="s">
        <v>441</v>
      </c>
      <c r="E192" t="s">
        <v>791</v>
      </c>
      <c r="G192" t="str">
        <f t="shared" si="2"/>
        <v>{"title": "","forename": "Richard","surname": "Lathall"}</v>
      </c>
    </row>
    <row r="193" spans="1:7" x14ac:dyDescent="0.25">
      <c r="A193">
        <v>192</v>
      </c>
      <c r="B193">
        <v>105</v>
      </c>
      <c r="C193" t="str">
        <f>VLOOKUP(B193,Places!A:E,5)</f>
        <v>Langstone Haven</v>
      </c>
      <c r="D193" t="s">
        <v>792</v>
      </c>
      <c r="E193" t="s">
        <v>793</v>
      </c>
      <c r="G193" t="str">
        <f t="shared" si="2"/>
        <v>{"title": "","forename": "Harry","surname": "Kempe"}</v>
      </c>
    </row>
    <row r="194" spans="1:7" x14ac:dyDescent="0.25">
      <c r="A194">
        <v>193</v>
      </c>
      <c r="B194">
        <v>105</v>
      </c>
      <c r="C194" t="str">
        <f>VLOOKUP(B194,Places!A:E,5)</f>
        <v>Langstone Haven</v>
      </c>
      <c r="D194" t="s">
        <v>205</v>
      </c>
      <c r="E194" t="s">
        <v>794</v>
      </c>
      <c r="G194" t="str">
        <f t="shared" si="2"/>
        <v>{"title": "","forename": "Thomas","surname": "Whitcher"}</v>
      </c>
    </row>
    <row r="195" spans="1:7" x14ac:dyDescent="0.25">
      <c r="A195">
        <v>194</v>
      </c>
      <c r="B195">
        <v>105</v>
      </c>
      <c r="C195" t="str">
        <f>VLOOKUP(B195,Places!A:E,5)</f>
        <v>Langstone Haven</v>
      </c>
      <c r="D195" t="s">
        <v>185</v>
      </c>
      <c r="E195" t="s">
        <v>795</v>
      </c>
      <c r="G195" t="str">
        <f t="shared" ref="G195:G258" si="3">_xlfn.CONCAT("{",_xlfn.CONCAT("""title"": """,F195,""","),_xlfn.CONCAT("""forename"": """,D195,""","),_xlfn.CONCAT("""surname"": """,E195,""""),"}")</f>
        <v>{"title": "","forename": "Henry","surname": "Higgons"}</v>
      </c>
    </row>
    <row r="196" spans="1:7" x14ac:dyDescent="0.25">
      <c r="A196">
        <v>195</v>
      </c>
      <c r="B196">
        <v>105</v>
      </c>
      <c r="C196" t="str">
        <f>VLOOKUP(B196,Places!A:E,5)</f>
        <v>Langstone Haven</v>
      </c>
      <c r="D196" t="s">
        <v>205</v>
      </c>
      <c r="E196" t="s">
        <v>796</v>
      </c>
      <c r="G196" t="str">
        <f t="shared" si="3"/>
        <v>{"title": "","forename": "Thomas","surname": "Salter"}</v>
      </c>
    </row>
    <row r="197" spans="1:7" x14ac:dyDescent="0.25">
      <c r="A197">
        <v>196</v>
      </c>
      <c r="B197">
        <v>106</v>
      </c>
      <c r="C197" t="str">
        <f>VLOOKUP(B197,Places!A:E,5)</f>
        <v>Bedhampton</v>
      </c>
      <c r="D197" t="s">
        <v>166</v>
      </c>
      <c r="E197" t="s">
        <v>799</v>
      </c>
      <c r="G197" t="str">
        <f t="shared" si="3"/>
        <v>{"title": "","forename": "John","surname": "Broman"}</v>
      </c>
    </row>
    <row r="198" spans="1:7" x14ac:dyDescent="0.25">
      <c r="A198">
        <v>197</v>
      </c>
      <c r="B198">
        <v>106</v>
      </c>
      <c r="C198" t="str">
        <f>VLOOKUP(B198,Places!A:E,5)</f>
        <v>Bedhampton</v>
      </c>
      <c r="D198" t="s">
        <v>218</v>
      </c>
      <c r="E198" t="s">
        <v>800</v>
      </c>
      <c r="G198" t="str">
        <f t="shared" si="3"/>
        <v>{"title": "","forename": "Nicholas","surname": "Stigant"}</v>
      </c>
    </row>
    <row r="199" spans="1:7" x14ac:dyDescent="0.25">
      <c r="A199">
        <v>198</v>
      </c>
      <c r="B199">
        <v>107</v>
      </c>
      <c r="C199" t="str">
        <f>VLOOKUP(B199,Places!A:E,5)</f>
        <v>Portsmouth</v>
      </c>
      <c r="D199" t="s">
        <v>185</v>
      </c>
      <c r="E199" t="s">
        <v>814</v>
      </c>
      <c r="G199" t="str">
        <f t="shared" si="3"/>
        <v>{"title": "","forename": "Henry","surname": "Slater"}</v>
      </c>
    </row>
    <row r="200" spans="1:7" x14ac:dyDescent="0.25">
      <c r="A200">
        <v>199</v>
      </c>
      <c r="B200">
        <v>107</v>
      </c>
      <c r="C200" t="str">
        <f>VLOOKUP(B200,Places!A:E,5)</f>
        <v>Portsmouth</v>
      </c>
      <c r="D200" t="s">
        <v>815</v>
      </c>
      <c r="E200" t="s">
        <v>816</v>
      </c>
      <c r="G200" t="str">
        <f t="shared" si="3"/>
        <v>{"title": "","forename": "Darbye","surname": "Savell"}</v>
      </c>
    </row>
    <row r="201" spans="1:7" x14ac:dyDescent="0.25">
      <c r="A201">
        <v>200</v>
      </c>
      <c r="B201">
        <v>107</v>
      </c>
      <c r="C201" t="str">
        <f>VLOOKUP(B201,Places!A:E,5)</f>
        <v>Portsmouth</v>
      </c>
      <c r="D201" t="s">
        <v>166</v>
      </c>
      <c r="E201" t="s">
        <v>817</v>
      </c>
      <c r="G201" t="str">
        <f t="shared" si="3"/>
        <v>{"title": "","forename": "John","surname": "Holowaye"}</v>
      </c>
    </row>
    <row r="202" spans="1:7" x14ac:dyDescent="0.25">
      <c r="A202">
        <v>201</v>
      </c>
      <c r="B202">
        <v>107</v>
      </c>
      <c r="C202" t="str">
        <f>VLOOKUP(B202,Places!A:E,5)</f>
        <v>Portsmouth</v>
      </c>
      <c r="D202" t="s">
        <v>818</v>
      </c>
      <c r="E202" t="s">
        <v>819</v>
      </c>
      <c r="G202" t="str">
        <f t="shared" si="3"/>
        <v>{"title": "","forename": "Grancis","surname": "Bodkyn"}</v>
      </c>
    </row>
    <row r="203" spans="1:7" x14ac:dyDescent="0.25">
      <c r="A203">
        <v>202</v>
      </c>
      <c r="B203">
        <v>107</v>
      </c>
      <c r="C203" t="str">
        <f>VLOOKUP(B203,Places!A:E,5)</f>
        <v>Portsmouth</v>
      </c>
      <c r="D203" t="s">
        <v>771</v>
      </c>
      <c r="E203" t="s">
        <v>820</v>
      </c>
      <c r="G203" t="str">
        <f t="shared" si="3"/>
        <v>{"title": "","forename": "Steven","surname": "Wynder"}</v>
      </c>
    </row>
    <row r="204" spans="1:7" x14ac:dyDescent="0.25">
      <c r="A204">
        <v>203</v>
      </c>
      <c r="B204">
        <v>108</v>
      </c>
      <c r="C204" t="str">
        <f>VLOOKUP(B204,Places!A:E,5)</f>
        <v>Southsea Castle &amp; east thereof</v>
      </c>
      <c r="D204" t="s">
        <v>441</v>
      </c>
      <c r="E204" t="s">
        <v>823</v>
      </c>
      <c r="G204" t="str">
        <f t="shared" si="3"/>
        <v>{"title": "","forename": "Richard","surname": "Foster"}</v>
      </c>
    </row>
    <row r="205" spans="1:7" x14ac:dyDescent="0.25">
      <c r="A205">
        <v>204</v>
      </c>
      <c r="B205">
        <v>108</v>
      </c>
      <c r="C205" t="str">
        <f>VLOOKUP(B205,Places!A:E,5)</f>
        <v>Southsea Castle &amp; east thereof</v>
      </c>
      <c r="D205" t="s">
        <v>192</v>
      </c>
      <c r="E205" t="s">
        <v>824</v>
      </c>
      <c r="G205" t="str">
        <f t="shared" si="3"/>
        <v>{"title": "","forename": "William","surname": "Yemot"}</v>
      </c>
    </row>
    <row r="206" spans="1:7" x14ac:dyDescent="0.25">
      <c r="A206">
        <v>205</v>
      </c>
      <c r="B206">
        <v>108</v>
      </c>
      <c r="C206" t="str">
        <f>VLOOKUP(B206,Places!A:E,5)</f>
        <v>Southsea Castle &amp; east thereof</v>
      </c>
      <c r="D206" t="s">
        <v>159</v>
      </c>
      <c r="E206" t="s">
        <v>825</v>
      </c>
      <c r="G206" t="str">
        <f t="shared" si="3"/>
        <v>{"title": "","forename": "Peter","surname": "Stubber"}</v>
      </c>
    </row>
    <row r="207" spans="1:7" x14ac:dyDescent="0.25">
      <c r="A207">
        <v>206</v>
      </c>
      <c r="B207">
        <v>108</v>
      </c>
      <c r="C207" t="str">
        <f>VLOOKUP(B207,Places!A:E,5)</f>
        <v>Southsea Castle &amp; east thereof</v>
      </c>
      <c r="D207" t="s">
        <v>203</v>
      </c>
      <c r="E207" t="s">
        <v>826</v>
      </c>
      <c r="G207" t="str">
        <f t="shared" si="3"/>
        <v>{"title": "","forename": "Robert","surname": "Burley"}</v>
      </c>
    </row>
    <row r="208" spans="1:7" x14ac:dyDescent="0.25">
      <c r="A208">
        <v>207</v>
      </c>
      <c r="B208">
        <v>109</v>
      </c>
      <c r="C208" t="str">
        <f>VLOOKUP(B208,Places!A:E,5)</f>
        <v>Fareham Quay</v>
      </c>
      <c r="D208" t="s">
        <v>166</v>
      </c>
      <c r="E208" t="s">
        <v>839</v>
      </c>
      <c r="G208" t="str">
        <f t="shared" si="3"/>
        <v>{"title": "","forename": "John","surname": "Golley"}</v>
      </c>
    </row>
    <row r="209" spans="1:7" x14ac:dyDescent="0.25">
      <c r="A209">
        <v>208</v>
      </c>
      <c r="B209">
        <v>109</v>
      </c>
      <c r="C209" t="str">
        <f>VLOOKUP(B209,Places!A:E,5)</f>
        <v>Fareham Quay</v>
      </c>
      <c r="D209" t="s">
        <v>205</v>
      </c>
      <c r="E209" t="s">
        <v>840</v>
      </c>
      <c r="G209" t="str">
        <f t="shared" si="3"/>
        <v>{"title": "","forename": "Thomas","surname": "Rigge"}</v>
      </c>
    </row>
    <row r="210" spans="1:7" x14ac:dyDescent="0.25">
      <c r="A210">
        <v>209</v>
      </c>
      <c r="B210">
        <v>109</v>
      </c>
      <c r="C210" t="str">
        <f>VLOOKUP(B210,Places!A:E,5)</f>
        <v>Fareham Quay</v>
      </c>
      <c r="D210" t="s">
        <v>194</v>
      </c>
      <c r="E210" t="s">
        <v>841</v>
      </c>
      <c r="G210" t="str">
        <f t="shared" si="3"/>
        <v>{"title": "","forename": "Edward","surname": "Whitinge"}</v>
      </c>
    </row>
    <row r="211" spans="1:7" x14ac:dyDescent="0.25">
      <c r="A211">
        <v>210</v>
      </c>
      <c r="B211">
        <v>109</v>
      </c>
      <c r="C211" t="str">
        <f>VLOOKUP(B211,Places!A:E,5)</f>
        <v>Fareham Quay</v>
      </c>
      <c r="D211" t="s">
        <v>441</v>
      </c>
      <c r="E211" t="s">
        <v>680</v>
      </c>
      <c r="G211" t="str">
        <f t="shared" si="3"/>
        <v>{"title": "","forename": "Richard","surname": "White"}</v>
      </c>
    </row>
    <row r="212" spans="1:7" x14ac:dyDescent="0.25">
      <c r="A212">
        <v>211</v>
      </c>
      <c r="B212">
        <v>110</v>
      </c>
      <c r="C212" t="str">
        <f>VLOOKUP(B212,Places!A:E,5)</f>
        <v>Howford Creek</v>
      </c>
      <c r="D212" t="s">
        <v>166</v>
      </c>
      <c r="E212" t="s">
        <v>843</v>
      </c>
      <c r="G212" t="str">
        <f t="shared" si="3"/>
        <v>{"title": "","forename": "John","surname": "Andres"}</v>
      </c>
    </row>
    <row r="213" spans="1:7" x14ac:dyDescent="0.25">
      <c r="A213">
        <v>212</v>
      </c>
      <c r="B213">
        <v>111</v>
      </c>
      <c r="C213" t="str">
        <f>VLOOKUP(B213,Places!A:E,5)</f>
        <v>Forton Creek</v>
      </c>
      <c r="D213" t="s">
        <v>192</v>
      </c>
      <c r="E213" t="s">
        <v>845</v>
      </c>
      <c r="G213" t="str">
        <f t="shared" si="3"/>
        <v>{"title": "","forename": "William","surname": "Haynes"}</v>
      </c>
    </row>
    <row r="214" spans="1:7" x14ac:dyDescent="0.25">
      <c r="A214">
        <v>213</v>
      </c>
      <c r="B214">
        <v>111</v>
      </c>
      <c r="C214" t="str">
        <f>VLOOKUP(B214,Places!A:E,5)</f>
        <v>Forton Creek</v>
      </c>
      <c r="D214" t="s">
        <v>203</v>
      </c>
      <c r="E214" t="s">
        <v>455</v>
      </c>
      <c r="G214" t="str">
        <f t="shared" si="3"/>
        <v>{"title": "","forename": "Robert","surname": "Mathewe"}</v>
      </c>
    </row>
    <row r="215" spans="1:7" x14ac:dyDescent="0.25">
      <c r="A215">
        <v>214</v>
      </c>
      <c r="B215">
        <v>112</v>
      </c>
      <c r="C215" t="str">
        <f>VLOOKUP(B215,Places!A:E,5)</f>
        <v>Gosport</v>
      </c>
      <c r="D215" t="s">
        <v>166</v>
      </c>
      <c r="E215" t="s">
        <v>873</v>
      </c>
      <c r="G215" t="str">
        <f t="shared" si="3"/>
        <v>{"title": "","forename": "John","surname": "Pope"}</v>
      </c>
    </row>
    <row r="216" spans="1:7" x14ac:dyDescent="0.25">
      <c r="A216">
        <v>215</v>
      </c>
      <c r="B216">
        <v>112</v>
      </c>
      <c r="C216" t="str">
        <f>VLOOKUP(B216,Places!A:E,5)</f>
        <v>Gosport</v>
      </c>
      <c r="D216" t="s">
        <v>874</v>
      </c>
      <c r="E216" t="s">
        <v>875</v>
      </c>
      <c r="G216" t="str">
        <f t="shared" si="3"/>
        <v>{"title": "","forename": "Griffin","surname": "Asterley"}</v>
      </c>
    </row>
    <row r="217" spans="1:7" x14ac:dyDescent="0.25">
      <c r="A217">
        <v>216</v>
      </c>
      <c r="B217">
        <v>112</v>
      </c>
      <c r="C217" t="str">
        <f>VLOOKUP(B217,Places!A:E,5)</f>
        <v>Gosport</v>
      </c>
      <c r="D217" t="s">
        <v>166</v>
      </c>
      <c r="E217" t="s">
        <v>876</v>
      </c>
      <c r="G217" t="str">
        <f t="shared" si="3"/>
        <v>{"title": "","forename": "John","surname": "Triddle"}</v>
      </c>
    </row>
    <row r="218" spans="1:7" x14ac:dyDescent="0.25">
      <c r="A218">
        <v>217</v>
      </c>
      <c r="B218">
        <v>113</v>
      </c>
      <c r="C218" t="str">
        <f>VLOOKUP(B218,Places!A:E,5)</f>
        <v>Stoke Creek</v>
      </c>
      <c r="D218" t="s">
        <v>192</v>
      </c>
      <c r="E218" t="s">
        <v>879</v>
      </c>
      <c r="G218" t="str">
        <f t="shared" si="3"/>
        <v>{"title": "","forename": "William","surname": "Howlet"}</v>
      </c>
    </row>
    <row r="219" spans="1:7" x14ac:dyDescent="0.25">
      <c r="A219">
        <v>218</v>
      </c>
      <c r="B219">
        <v>113</v>
      </c>
      <c r="C219" t="str">
        <f>VLOOKUP(B219,Places!A:E,5)</f>
        <v>Stoke Creek</v>
      </c>
      <c r="D219" t="s">
        <v>441</v>
      </c>
      <c r="E219" t="s">
        <v>891</v>
      </c>
      <c r="G219" t="str">
        <f t="shared" si="3"/>
        <v>{"title": "","forename": "Richard","surname": "Osburne"}</v>
      </c>
    </row>
    <row r="220" spans="1:7" x14ac:dyDescent="0.25">
      <c r="A220">
        <v>219</v>
      </c>
      <c r="B220">
        <v>113</v>
      </c>
      <c r="C220" t="str">
        <f>VLOOKUP(B220,Places!A:E,5)</f>
        <v>Stoke Creek</v>
      </c>
      <c r="D220" t="s">
        <v>192</v>
      </c>
      <c r="E220" t="s">
        <v>880</v>
      </c>
      <c r="G220" t="str">
        <f t="shared" si="3"/>
        <v>{"title": "","forename": "William","surname": "Sayle"}</v>
      </c>
    </row>
    <row r="221" spans="1:7" x14ac:dyDescent="0.25">
      <c r="A221">
        <v>220</v>
      </c>
      <c r="B221">
        <v>114</v>
      </c>
      <c r="C221" t="str">
        <f>VLOOKUP(B221,Places!A:E,5)</f>
        <v>Stokes Bay</v>
      </c>
      <c r="D221" t="s">
        <v>205</v>
      </c>
      <c r="E221" t="s">
        <v>882</v>
      </c>
      <c r="G221" t="str">
        <f t="shared" si="3"/>
        <v>{"title": "","forename": "Thomas","surname": "Locke"}</v>
      </c>
    </row>
    <row r="222" spans="1:7" x14ac:dyDescent="0.25">
      <c r="A222">
        <v>221</v>
      </c>
      <c r="B222">
        <v>114</v>
      </c>
      <c r="C222" t="str">
        <f>VLOOKUP(B222,Places!A:E,5)</f>
        <v>Stokes Bay</v>
      </c>
      <c r="D222" t="s">
        <v>159</v>
      </c>
      <c r="E222" t="s">
        <v>882</v>
      </c>
      <c r="G222" t="str">
        <f t="shared" si="3"/>
        <v>{"title": "","forename": "Peter","surname": "Locke"}</v>
      </c>
    </row>
    <row r="223" spans="1:7" x14ac:dyDescent="0.25">
      <c r="A223">
        <v>222</v>
      </c>
      <c r="B223">
        <v>115</v>
      </c>
      <c r="C223" t="str">
        <f>VLOOKUP(B223,Places!A:E,5)</f>
        <v>Browndown</v>
      </c>
      <c r="D223" t="s">
        <v>192</v>
      </c>
      <c r="E223" t="s">
        <v>884</v>
      </c>
      <c r="F223" t="s">
        <v>191</v>
      </c>
      <c r="G223" t="str">
        <f t="shared" si="3"/>
        <v>{"title": "gent","forename": "William","surname": "Pascall"}</v>
      </c>
    </row>
    <row r="224" spans="1:7" x14ac:dyDescent="0.25">
      <c r="A224">
        <v>223</v>
      </c>
      <c r="B224">
        <v>115</v>
      </c>
      <c r="C224" t="str">
        <f>VLOOKUP(B224,Places!A:E,5)</f>
        <v>Browndown</v>
      </c>
      <c r="D224" t="s">
        <v>166</v>
      </c>
      <c r="E224" t="s">
        <v>885</v>
      </c>
      <c r="G224" t="str">
        <f t="shared" si="3"/>
        <v>{"title": "","forename": "John","surname": "Hounslowe"}</v>
      </c>
    </row>
    <row r="225" spans="1:7" x14ac:dyDescent="0.25">
      <c r="A225">
        <v>224</v>
      </c>
      <c r="B225">
        <v>115</v>
      </c>
      <c r="C225" t="str">
        <f>VLOOKUP(B225,Places!A:E,5)</f>
        <v>Browndown</v>
      </c>
      <c r="D225" t="s">
        <v>886</v>
      </c>
      <c r="E225" t="s">
        <v>882</v>
      </c>
      <c r="G225" t="str">
        <f t="shared" si="3"/>
        <v>{"title": "","forename": "Nicolas","surname": "Locke"}</v>
      </c>
    </row>
    <row r="226" spans="1:7" x14ac:dyDescent="0.25">
      <c r="A226">
        <v>225</v>
      </c>
      <c r="B226">
        <v>116</v>
      </c>
      <c r="C226" t="str">
        <f>VLOOKUP(B226,Places!A:E,5)</f>
        <v>Meanehaven</v>
      </c>
      <c r="D226" t="s">
        <v>205</v>
      </c>
      <c r="E226" t="s">
        <v>891</v>
      </c>
      <c r="G226" t="str">
        <f t="shared" si="3"/>
        <v>{"title": "","forename": "Thomas","surname": "Osburne"}</v>
      </c>
    </row>
    <row r="227" spans="1:7" x14ac:dyDescent="0.25">
      <c r="A227">
        <v>226</v>
      </c>
      <c r="B227">
        <v>116</v>
      </c>
      <c r="C227" t="str">
        <f>VLOOKUP(B227,Places!A:E,5)</f>
        <v>Meanehaven</v>
      </c>
      <c r="D227" t="s">
        <v>203</v>
      </c>
      <c r="E227" t="s">
        <v>606</v>
      </c>
      <c r="G227" t="str">
        <f t="shared" si="3"/>
        <v>{"title": "","forename": "Robert","surname": "Godfrey"}</v>
      </c>
    </row>
    <row r="228" spans="1:7" x14ac:dyDescent="0.25">
      <c r="A228">
        <v>227</v>
      </c>
      <c r="B228">
        <v>116</v>
      </c>
      <c r="C228" t="str">
        <f>VLOOKUP(B228,Places!A:E,5)</f>
        <v>Meanehaven</v>
      </c>
      <c r="D228" t="s">
        <v>192</v>
      </c>
      <c r="E228" t="s">
        <v>892</v>
      </c>
      <c r="G228" t="str">
        <f t="shared" si="3"/>
        <v>{"title": "","forename": "William","surname": "Kene"}</v>
      </c>
    </row>
    <row r="229" spans="1:7" x14ac:dyDescent="0.25">
      <c r="A229">
        <v>228</v>
      </c>
      <c r="B229">
        <v>117</v>
      </c>
      <c r="C229" t="str">
        <f>VLOOKUP(B229,Places!A:E,5)</f>
        <v>Hook Creek</v>
      </c>
      <c r="D229" t="s">
        <v>624</v>
      </c>
      <c r="E229" t="s">
        <v>896</v>
      </c>
      <c r="G229" t="str">
        <f t="shared" si="3"/>
        <v>{"title": "","forename": "Roger","surname": "Pillson"}</v>
      </c>
    </row>
    <row r="230" spans="1:7" x14ac:dyDescent="0.25">
      <c r="A230">
        <v>229</v>
      </c>
      <c r="B230">
        <v>117</v>
      </c>
      <c r="C230" t="str">
        <f>VLOOKUP(B230,Places!A:E,5)</f>
        <v>Hook Creek</v>
      </c>
      <c r="D230" t="s">
        <v>188</v>
      </c>
      <c r="E230" t="s">
        <v>897</v>
      </c>
      <c r="G230" t="str">
        <f t="shared" si="3"/>
        <v>{"title": "","forename": "George","surname": "Legat"}</v>
      </c>
    </row>
    <row r="231" spans="1:7" x14ac:dyDescent="0.25">
      <c r="A231">
        <v>230</v>
      </c>
      <c r="B231">
        <v>118</v>
      </c>
      <c r="C231" t="str">
        <f>VLOOKUP(B231,Places!A:E,5)</f>
        <v>Warsash</v>
      </c>
      <c r="D231" t="s">
        <v>192</v>
      </c>
      <c r="E231" t="s">
        <v>901</v>
      </c>
      <c r="G231" t="str">
        <f t="shared" si="3"/>
        <v>{"title": "","forename": "William","surname": "Edmondes"}</v>
      </c>
    </row>
    <row r="232" spans="1:7" x14ac:dyDescent="0.25">
      <c r="A232">
        <v>231</v>
      </c>
      <c r="B232">
        <v>118</v>
      </c>
      <c r="C232" t="str">
        <f>VLOOKUP(B232,Places!A:E,5)</f>
        <v>Warsash</v>
      </c>
      <c r="D232" t="s">
        <v>205</v>
      </c>
      <c r="E232" t="s">
        <v>902</v>
      </c>
      <c r="G232" t="str">
        <f t="shared" si="3"/>
        <v>{"title": "","forename": "Thomas","surname": "Houghton"}</v>
      </c>
    </row>
    <row r="233" spans="1:7" x14ac:dyDescent="0.25">
      <c r="A233">
        <v>232</v>
      </c>
      <c r="B233">
        <v>118</v>
      </c>
      <c r="C233" t="str">
        <f>VLOOKUP(B233,Places!A:E,5)</f>
        <v>Warsash</v>
      </c>
      <c r="D233" t="s">
        <v>185</v>
      </c>
      <c r="E233" t="s">
        <v>903</v>
      </c>
      <c r="G233" t="str">
        <f t="shared" si="3"/>
        <v>{"title": "","forename": "Henry","surname": "Harmesworthe"}</v>
      </c>
    </row>
    <row r="234" spans="1:7" x14ac:dyDescent="0.25">
      <c r="A234">
        <v>233</v>
      </c>
      <c r="B234">
        <v>118</v>
      </c>
      <c r="C234" t="str">
        <f>VLOOKUP(B234,Places!A:E,5)</f>
        <v>Warsash</v>
      </c>
      <c r="D234" t="s">
        <v>904</v>
      </c>
      <c r="E234" t="s">
        <v>905</v>
      </c>
      <c r="G234" t="str">
        <f t="shared" si="3"/>
        <v>{"title": "","forename": "John ","surname": "Wekke"}</v>
      </c>
    </row>
    <row r="235" spans="1:7" x14ac:dyDescent="0.25">
      <c r="A235">
        <v>234</v>
      </c>
      <c r="B235">
        <v>119</v>
      </c>
      <c r="C235" t="str">
        <f>VLOOKUP(B235,Places!A:E,5)</f>
        <v>Hamble le Rice</v>
      </c>
      <c r="D235" t="s">
        <v>192</v>
      </c>
      <c r="E235" t="s">
        <v>942</v>
      </c>
      <c r="G235" t="str">
        <f t="shared" si="3"/>
        <v>{"title": "","forename": "William","surname": "Frye"}</v>
      </c>
    </row>
    <row r="236" spans="1:7" x14ac:dyDescent="0.25">
      <c r="A236">
        <v>235</v>
      </c>
      <c r="B236">
        <v>119</v>
      </c>
      <c r="C236" t="str">
        <f>VLOOKUP(B236,Places!A:E,5)</f>
        <v>Hamble le Rice</v>
      </c>
      <c r="D236" t="s">
        <v>166</v>
      </c>
      <c r="E236" t="s">
        <v>942</v>
      </c>
      <c r="G236" t="str">
        <f t="shared" si="3"/>
        <v>{"title": "","forename": "John","surname": "Frye"}</v>
      </c>
    </row>
    <row r="237" spans="1:7" x14ac:dyDescent="0.25">
      <c r="A237">
        <v>236</v>
      </c>
      <c r="B237">
        <v>119</v>
      </c>
      <c r="C237" t="str">
        <f>VLOOKUP(B237,Places!A:E,5)</f>
        <v>Hamble le Rice</v>
      </c>
      <c r="D237" t="s">
        <v>185</v>
      </c>
      <c r="E237" t="s">
        <v>943</v>
      </c>
      <c r="G237" t="str">
        <f t="shared" si="3"/>
        <v>{"title": "","forename": "Henry","surname": "Hill"}</v>
      </c>
    </row>
    <row r="238" spans="1:7" x14ac:dyDescent="0.25">
      <c r="A238">
        <v>237</v>
      </c>
      <c r="B238">
        <v>119</v>
      </c>
      <c r="C238" t="str">
        <f>VLOOKUP(B238,Places!A:E,5)</f>
        <v>Hamble le Rice</v>
      </c>
      <c r="D238" t="s">
        <v>166</v>
      </c>
      <c r="E238" t="s">
        <v>944</v>
      </c>
      <c r="G238" t="str">
        <f t="shared" si="3"/>
        <v>{"title": "","forename": "John","surname": "Motter"}</v>
      </c>
    </row>
    <row r="239" spans="1:7" x14ac:dyDescent="0.25">
      <c r="A239">
        <v>238</v>
      </c>
      <c r="B239">
        <v>121</v>
      </c>
      <c r="C239" t="str">
        <f>VLOOKUP(B239,Places!A:E,5)</f>
        <v>Christchurch</v>
      </c>
      <c r="D239" t="s">
        <v>166</v>
      </c>
      <c r="E239" t="s">
        <v>956</v>
      </c>
      <c r="G239" t="str">
        <f t="shared" si="3"/>
        <v>{"title": "","forename": "John","surname": "Frayle"}</v>
      </c>
    </row>
    <row r="240" spans="1:7" x14ac:dyDescent="0.25">
      <c r="A240">
        <v>239</v>
      </c>
      <c r="B240">
        <v>121</v>
      </c>
      <c r="C240" t="str">
        <f>VLOOKUP(B240,Places!A:E,5)</f>
        <v>Christchurch</v>
      </c>
      <c r="D240" t="s">
        <v>185</v>
      </c>
      <c r="E240" t="s">
        <v>957</v>
      </c>
      <c r="G240" t="str">
        <f t="shared" si="3"/>
        <v>{"title": "","forename": "Henry","surname": "Skelton"}</v>
      </c>
    </row>
    <row r="241" spans="1:7" x14ac:dyDescent="0.25">
      <c r="A241">
        <v>240</v>
      </c>
      <c r="B241">
        <v>122</v>
      </c>
      <c r="C241" t="str">
        <f>VLOOKUP(B241,Places!A:E,5)</f>
        <v>Milford, Keyhaven, Hurst Road</v>
      </c>
      <c r="D241" t="s">
        <v>166</v>
      </c>
      <c r="E241" t="s">
        <v>968</v>
      </c>
      <c r="G241" t="str">
        <f t="shared" si="3"/>
        <v>{"title": "","forename": "John","surname": "Person"}</v>
      </c>
    </row>
    <row r="242" spans="1:7" x14ac:dyDescent="0.25">
      <c r="A242">
        <v>241</v>
      </c>
      <c r="B242">
        <v>122</v>
      </c>
      <c r="C242" t="str">
        <f>VLOOKUP(B242,Places!A:E,5)</f>
        <v>Milford, Keyhaven, Hurst Road</v>
      </c>
      <c r="D242" t="s">
        <v>205</v>
      </c>
      <c r="E242" t="s">
        <v>969</v>
      </c>
      <c r="G242" t="str">
        <f t="shared" si="3"/>
        <v>{"title": "","forename": "Thomas","surname": "Yateman"}</v>
      </c>
    </row>
    <row r="243" spans="1:7" x14ac:dyDescent="0.25">
      <c r="A243">
        <v>242</v>
      </c>
      <c r="B243">
        <v>125</v>
      </c>
      <c r="C243" t="str">
        <f>VLOOKUP(B243,Places!A:E,5)</f>
        <v>Beaulieu Creek</v>
      </c>
      <c r="D243" t="s">
        <v>205</v>
      </c>
      <c r="E243" t="s">
        <v>983</v>
      </c>
      <c r="G243" t="str">
        <f t="shared" si="3"/>
        <v>{"title": "","forename": "Thomas","surname": "Hodsone"}</v>
      </c>
    </row>
    <row r="244" spans="1:7" x14ac:dyDescent="0.25">
      <c r="A244">
        <v>243</v>
      </c>
      <c r="B244">
        <v>125</v>
      </c>
      <c r="C244" t="str">
        <f>VLOOKUP(B244,Places!A:E,5)</f>
        <v>Beaulieu Creek</v>
      </c>
      <c r="D244" t="s">
        <v>166</v>
      </c>
      <c r="E244" t="s">
        <v>984</v>
      </c>
      <c r="G244" t="str">
        <f t="shared" si="3"/>
        <v>{"title": "","forename": "John","surname": "Wallen"}</v>
      </c>
    </row>
    <row r="245" spans="1:7" x14ac:dyDescent="0.25">
      <c r="A245">
        <v>244</v>
      </c>
      <c r="B245">
        <v>125</v>
      </c>
      <c r="C245" t="str">
        <f>VLOOKUP(B245,Places!A:E,5)</f>
        <v>Beaulieu Creek</v>
      </c>
      <c r="D245" t="s">
        <v>166</v>
      </c>
      <c r="E245" t="s">
        <v>985</v>
      </c>
      <c r="G245" t="str">
        <f t="shared" si="3"/>
        <v>{"title": "","forename": "John","surname": "Elliott"}</v>
      </c>
    </row>
    <row r="246" spans="1:7" x14ac:dyDescent="0.25">
      <c r="A246">
        <v>245</v>
      </c>
      <c r="B246">
        <v>125</v>
      </c>
      <c r="C246" t="str">
        <f>VLOOKUP(B246,Places!A:E,5)</f>
        <v>Beaulieu Creek</v>
      </c>
      <c r="D246" t="s">
        <v>192</v>
      </c>
      <c r="E246" t="s">
        <v>986</v>
      </c>
      <c r="G246" t="str">
        <f t="shared" si="3"/>
        <v>{"title": "","forename": "William","surname": "Gibbes"}</v>
      </c>
    </row>
    <row r="247" spans="1:7" x14ac:dyDescent="0.25">
      <c r="A247">
        <v>246</v>
      </c>
      <c r="B247">
        <v>126</v>
      </c>
      <c r="C247" t="str">
        <f>VLOOKUP(B247,Places!A:E,5)</f>
        <v>Fawley Creek</v>
      </c>
      <c r="D247" t="s">
        <v>789</v>
      </c>
      <c r="E247" t="s">
        <v>997</v>
      </c>
      <c r="G247" t="str">
        <f t="shared" si="3"/>
        <v>{"title": "","forename": "Walter","surname": "Langle"}</v>
      </c>
    </row>
    <row r="248" spans="1:7" x14ac:dyDescent="0.25">
      <c r="A248">
        <v>247</v>
      </c>
      <c r="B248">
        <v>126</v>
      </c>
      <c r="C248" t="str">
        <f>VLOOKUP(B248,Places!A:E,5)</f>
        <v>Fawley Creek</v>
      </c>
      <c r="D248" t="s">
        <v>771</v>
      </c>
      <c r="E248" t="s">
        <v>159</v>
      </c>
      <c r="G248" t="str">
        <f t="shared" si="3"/>
        <v>{"title": "","forename": "Steven","surname": "Peter"}</v>
      </c>
    </row>
    <row r="249" spans="1:7" x14ac:dyDescent="0.25">
      <c r="A249">
        <v>248</v>
      </c>
      <c r="B249">
        <v>126</v>
      </c>
      <c r="C249" t="str">
        <f>VLOOKUP(B249,Places!A:E,5)</f>
        <v>Fawley Creek</v>
      </c>
      <c r="D249" t="s">
        <v>205</v>
      </c>
      <c r="E249" t="s">
        <v>998</v>
      </c>
      <c r="G249" t="str">
        <f t="shared" si="3"/>
        <v>{"title": "","forename": "Thomas","surname": "Eades"}</v>
      </c>
    </row>
    <row r="250" spans="1:7" x14ac:dyDescent="0.25">
      <c r="A250">
        <v>249</v>
      </c>
      <c r="B250">
        <v>126</v>
      </c>
      <c r="C250" t="str">
        <f>VLOOKUP(B250,Places!A:E,5)</f>
        <v>Fawley Creek</v>
      </c>
      <c r="D250" t="s">
        <v>205</v>
      </c>
      <c r="E250" t="s">
        <v>999</v>
      </c>
      <c r="G250" t="str">
        <f t="shared" si="3"/>
        <v>{"title": "","forename": "Thomas","surname": "Launder"}</v>
      </c>
    </row>
    <row r="251" spans="1:7" x14ac:dyDescent="0.25">
      <c r="A251">
        <v>250</v>
      </c>
      <c r="B251">
        <v>126</v>
      </c>
      <c r="C251" t="str">
        <f>VLOOKUP(B251,Places!A:E,5)</f>
        <v>Fawley Creek</v>
      </c>
      <c r="D251" t="s">
        <v>1000</v>
      </c>
      <c r="E251" t="s">
        <v>1001</v>
      </c>
      <c r="G251" t="str">
        <f t="shared" si="3"/>
        <v>{"title": "","forename": "Raphe","surname": "Hayes"}</v>
      </c>
    </row>
    <row r="252" spans="1:7" x14ac:dyDescent="0.25">
      <c r="A252">
        <v>251</v>
      </c>
      <c r="B252">
        <v>126</v>
      </c>
      <c r="C252" t="str">
        <f>VLOOKUP(B252,Places!A:E,5)</f>
        <v>Fawley Creek</v>
      </c>
      <c r="D252" t="s">
        <v>1002</v>
      </c>
      <c r="E252" t="s">
        <v>1003</v>
      </c>
      <c r="G252" t="str">
        <f t="shared" si="3"/>
        <v>{"title": "","forename": "Nicollas","surname": "Due"}</v>
      </c>
    </row>
    <row r="253" spans="1:7" x14ac:dyDescent="0.25">
      <c r="A253">
        <v>252</v>
      </c>
      <c r="B253">
        <v>126</v>
      </c>
      <c r="C253" t="str">
        <f>VLOOKUP(B253,Places!A:E,5)</f>
        <v>Fawley Creek</v>
      </c>
      <c r="D253" t="s">
        <v>185</v>
      </c>
      <c r="E253" t="s">
        <v>1004</v>
      </c>
      <c r="G253" t="str">
        <f t="shared" si="3"/>
        <v>{"title": "","forename": "Henry","surname": "Flyte"}</v>
      </c>
    </row>
    <row r="254" spans="1:7" x14ac:dyDescent="0.25">
      <c r="A254">
        <v>253</v>
      </c>
      <c r="B254">
        <v>126</v>
      </c>
      <c r="C254" t="str">
        <f>VLOOKUP(B254,Places!A:E,5)</f>
        <v>Fawley Creek</v>
      </c>
      <c r="D254" t="s">
        <v>789</v>
      </c>
      <c r="E254" t="s">
        <v>1005</v>
      </c>
      <c r="G254" t="str">
        <f t="shared" si="3"/>
        <v>{"title": "","forename": "Walter","surname": "Samoyes"}</v>
      </c>
    </row>
    <row r="255" spans="1:7" x14ac:dyDescent="0.25">
      <c r="A255">
        <v>254</v>
      </c>
      <c r="B255">
        <v>126</v>
      </c>
      <c r="C255" t="str">
        <f>VLOOKUP(B255,Places!A:E,5)</f>
        <v>Fawley Creek</v>
      </c>
      <c r="D255" t="s">
        <v>205</v>
      </c>
      <c r="E255" t="s">
        <v>1006</v>
      </c>
      <c r="G255" t="str">
        <f t="shared" si="3"/>
        <v>{"title": "","forename": "Thomas","surname": "Ricks"}</v>
      </c>
    </row>
    <row r="256" spans="1:7" x14ac:dyDescent="0.25">
      <c r="A256">
        <v>255</v>
      </c>
      <c r="B256">
        <v>126</v>
      </c>
      <c r="C256" t="str">
        <f>VLOOKUP(B256,Places!A:E,5)</f>
        <v>Fawley Creek</v>
      </c>
      <c r="D256" t="s">
        <v>203</v>
      </c>
      <c r="E256" t="s">
        <v>1007</v>
      </c>
      <c r="G256" t="str">
        <f t="shared" si="3"/>
        <v>{"title": "","forename": "Robert","surname": "Frinde"}</v>
      </c>
    </row>
    <row r="257" spans="1:7" x14ac:dyDescent="0.25">
      <c r="A257">
        <v>256</v>
      </c>
      <c r="B257">
        <v>126</v>
      </c>
      <c r="C257" t="str">
        <f>VLOOKUP(B257,Places!A:E,5)</f>
        <v>Fawley Creek</v>
      </c>
      <c r="D257" t="s">
        <v>203</v>
      </c>
      <c r="E257" t="s">
        <v>1008</v>
      </c>
      <c r="G257" t="str">
        <f t="shared" si="3"/>
        <v>{"title": "","forename": "Robert","surname": "Peckam"}</v>
      </c>
    </row>
    <row r="258" spans="1:7" x14ac:dyDescent="0.25">
      <c r="A258">
        <v>257</v>
      </c>
      <c r="B258">
        <v>127</v>
      </c>
      <c r="C258" t="str">
        <f>VLOOKUP(B258,Places!A:E,5)</f>
        <v>Dibden</v>
      </c>
      <c r="D258" t="s">
        <v>166</v>
      </c>
      <c r="E258" t="s">
        <v>1019</v>
      </c>
      <c r="G258" t="str">
        <f t="shared" si="3"/>
        <v>{"title": "","forename": "John","surname": "Lone"}</v>
      </c>
    </row>
    <row r="259" spans="1:7" x14ac:dyDescent="0.25">
      <c r="A259">
        <v>258</v>
      </c>
      <c r="B259">
        <v>127</v>
      </c>
      <c r="C259" t="str">
        <f>VLOOKUP(B259,Places!A:E,5)</f>
        <v>Dibden</v>
      </c>
      <c r="D259" t="s">
        <v>441</v>
      </c>
      <c r="E259" t="s">
        <v>1020</v>
      </c>
      <c r="G259" t="str">
        <f t="shared" ref="G259:G322" si="4">_xlfn.CONCAT("{",_xlfn.CONCAT("""title"": """,F259,""","),_xlfn.CONCAT("""forename"": """,D259,""","),_xlfn.CONCAT("""surname"": """,E259,""""),"}")</f>
        <v>{"title": "","forename": "Richard","surname": "Shishe"}</v>
      </c>
    </row>
    <row r="260" spans="1:7" x14ac:dyDescent="0.25">
      <c r="A260">
        <v>259</v>
      </c>
      <c r="B260">
        <v>127</v>
      </c>
      <c r="C260" t="str">
        <f>VLOOKUP(B260,Places!A:E,5)</f>
        <v>Dibden</v>
      </c>
      <c r="D260" t="s">
        <v>624</v>
      </c>
      <c r="E260" t="s">
        <v>1021</v>
      </c>
      <c r="G260" t="str">
        <f t="shared" si="4"/>
        <v>{"title": "","forename": "Roger","surname": "Pocoke"}</v>
      </c>
    </row>
    <row r="261" spans="1:7" x14ac:dyDescent="0.25">
      <c r="A261">
        <v>260</v>
      </c>
      <c r="B261">
        <v>127</v>
      </c>
      <c r="C261" t="str">
        <f>VLOOKUP(B261,Places!A:E,5)</f>
        <v>Dibden</v>
      </c>
      <c r="D261" t="s">
        <v>166</v>
      </c>
      <c r="E261" t="s">
        <v>649</v>
      </c>
      <c r="G261" t="str">
        <f t="shared" si="4"/>
        <v>{"title": "","forename": "John","surname": "Wheler"}</v>
      </c>
    </row>
    <row r="262" spans="1:7" x14ac:dyDescent="0.25">
      <c r="A262">
        <v>261</v>
      </c>
      <c r="B262">
        <v>128</v>
      </c>
      <c r="C262" t="str">
        <f>VLOOKUP(B262,Places!A:E,5)</f>
        <v>Eling</v>
      </c>
      <c r="D262" t="s">
        <v>1034</v>
      </c>
      <c r="E262" t="s">
        <v>1035</v>
      </c>
      <c r="G262" t="str">
        <f t="shared" si="4"/>
        <v>{"title": "","forename": "Edmonde","surname": "Marks"}</v>
      </c>
    </row>
    <row r="263" spans="1:7" x14ac:dyDescent="0.25">
      <c r="A263">
        <v>262</v>
      </c>
      <c r="B263">
        <v>128</v>
      </c>
      <c r="C263" t="str">
        <f>VLOOKUP(B263,Places!A:E,5)</f>
        <v>Eling</v>
      </c>
      <c r="D263" t="s">
        <v>441</v>
      </c>
      <c r="E263" t="s">
        <v>1036</v>
      </c>
      <c r="G263" t="str">
        <f t="shared" si="4"/>
        <v>{"title": "","forename": "Richard","surname": "Racke"}</v>
      </c>
    </row>
    <row r="264" spans="1:7" x14ac:dyDescent="0.25">
      <c r="A264">
        <v>263</v>
      </c>
      <c r="B264">
        <v>128</v>
      </c>
      <c r="C264" t="str">
        <f>VLOOKUP(B264,Places!A:E,5)</f>
        <v>Eling</v>
      </c>
      <c r="D264" t="s">
        <v>203</v>
      </c>
      <c r="E264" t="s">
        <v>1037</v>
      </c>
      <c r="G264" t="str">
        <f t="shared" si="4"/>
        <v>{"title": "","forename": "Robert","surname": "Hemynge"}</v>
      </c>
    </row>
    <row r="265" spans="1:7" x14ac:dyDescent="0.25">
      <c r="A265">
        <v>264</v>
      </c>
      <c r="B265">
        <v>128</v>
      </c>
      <c r="C265" t="str">
        <f>VLOOKUP(B265,Places!A:E,5)</f>
        <v>Eling</v>
      </c>
      <c r="D265" t="s">
        <v>166</v>
      </c>
      <c r="E265" t="s">
        <v>1038</v>
      </c>
      <c r="G265" t="str">
        <f t="shared" si="4"/>
        <v>{"title": "","forename": "John","surname": "Ware"}</v>
      </c>
    </row>
    <row r="266" spans="1:7" x14ac:dyDescent="0.25">
      <c r="A266">
        <v>265</v>
      </c>
      <c r="B266">
        <v>128</v>
      </c>
      <c r="C266" t="str">
        <f>VLOOKUP(B266,Places!A:E,5)</f>
        <v>Eling</v>
      </c>
      <c r="D266" t="s">
        <v>192</v>
      </c>
      <c r="E266" t="s">
        <v>1039</v>
      </c>
      <c r="G266" t="str">
        <f t="shared" si="4"/>
        <v>{"title": "","forename": "William","surname": "Howker"}</v>
      </c>
    </row>
    <row r="267" spans="1:7" x14ac:dyDescent="0.25">
      <c r="A267">
        <v>266</v>
      </c>
      <c r="B267">
        <v>129</v>
      </c>
      <c r="C267" t="str">
        <f>VLOOKUP(B267,Places!A:E,5)</f>
        <v>Redbridge</v>
      </c>
      <c r="D267" t="s">
        <v>166</v>
      </c>
      <c r="E267" t="s">
        <v>1045</v>
      </c>
      <c r="G267" t="str">
        <f t="shared" si="4"/>
        <v>{"title": "","forename": "John","surname": "Bucket"}</v>
      </c>
    </row>
    <row r="268" spans="1:7" x14ac:dyDescent="0.25">
      <c r="A268">
        <v>267</v>
      </c>
      <c r="B268">
        <v>129</v>
      </c>
      <c r="C268" t="str">
        <f>VLOOKUP(B268,Places!A:E,5)</f>
        <v>Redbridge</v>
      </c>
      <c r="D268" t="s">
        <v>192</v>
      </c>
      <c r="E268" t="s">
        <v>1046</v>
      </c>
      <c r="G268" t="str">
        <f t="shared" si="4"/>
        <v>{"title": "","forename": "William","surname": "Shuttell"}</v>
      </c>
    </row>
    <row r="269" spans="1:7" x14ac:dyDescent="0.25">
      <c r="A269">
        <v>268</v>
      </c>
      <c r="B269">
        <v>129</v>
      </c>
      <c r="C269" t="str">
        <f>VLOOKUP(B269,Places!A:E,5)</f>
        <v>Redbridge</v>
      </c>
      <c r="D269" t="s">
        <v>203</v>
      </c>
      <c r="E269" t="s">
        <v>1047</v>
      </c>
      <c r="G269" t="str">
        <f t="shared" si="4"/>
        <v>{"title": "","forename": "Robert","surname": "Hannsone"}</v>
      </c>
    </row>
    <row r="270" spans="1:7" x14ac:dyDescent="0.25">
      <c r="A270">
        <v>269</v>
      </c>
      <c r="B270">
        <v>129</v>
      </c>
      <c r="C270" t="str">
        <f>VLOOKUP(B270,Places!A:E,5)</f>
        <v>Redbridge</v>
      </c>
      <c r="D270" t="s">
        <v>203</v>
      </c>
      <c r="E270" t="s">
        <v>680</v>
      </c>
      <c r="G270" t="str">
        <f t="shared" si="4"/>
        <v>{"title": "","forename": "Robert","surname": "White"}</v>
      </c>
    </row>
    <row r="271" spans="1:7" x14ac:dyDescent="0.25">
      <c r="A271">
        <v>270</v>
      </c>
      <c r="B271">
        <v>129</v>
      </c>
      <c r="C271" t="str">
        <f>VLOOKUP(B271,Places!A:E,5)</f>
        <v>Redbridge</v>
      </c>
      <c r="D271" t="s">
        <v>166</v>
      </c>
      <c r="E271" t="s">
        <v>1048</v>
      </c>
      <c r="G271" t="str">
        <f t="shared" si="4"/>
        <v>{"title": "","forename": "John","surname": "Hittes"}</v>
      </c>
    </row>
    <row r="272" spans="1:7" x14ac:dyDescent="0.25">
      <c r="A272">
        <v>271</v>
      </c>
      <c r="B272">
        <v>130</v>
      </c>
      <c r="C272" t="str">
        <f>VLOOKUP(B272,Places!A:E,5)</f>
        <v>Boston</v>
      </c>
      <c r="D272" t="s">
        <v>192</v>
      </c>
      <c r="E272" t="s">
        <v>1101</v>
      </c>
      <c r="F272" t="s">
        <v>1105</v>
      </c>
      <c r="G272" t="str">
        <f t="shared" si="4"/>
        <v>{"title": "esq","forename": "William","surname": "Hunstone"}</v>
      </c>
    </row>
    <row r="273" spans="1:7" x14ac:dyDescent="0.25">
      <c r="A273">
        <v>272</v>
      </c>
      <c r="B273">
        <v>130</v>
      </c>
      <c r="C273" t="str">
        <f>VLOOKUP(B273,Places!A:E,5)</f>
        <v>Boston</v>
      </c>
      <c r="D273" t="s">
        <v>441</v>
      </c>
      <c r="E273" t="s">
        <v>1102</v>
      </c>
      <c r="F273" t="s">
        <v>1105</v>
      </c>
      <c r="G273" t="str">
        <f t="shared" si="4"/>
        <v>{"title": "esq","forename": "Richard","surname": "Craycroft"}</v>
      </c>
    </row>
    <row r="274" spans="1:7" x14ac:dyDescent="0.25">
      <c r="A274">
        <v>273</v>
      </c>
      <c r="B274">
        <v>130</v>
      </c>
      <c r="C274" t="str">
        <f>VLOOKUP(B274,Places!A:E,5)</f>
        <v>Boston</v>
      </c>
      <c r="D274" t="s">
        <v>213</v>
      </c>
      <c r="E274" t="s">
        <v>1103</v>
      </c>
      <c r="F274" t="s">
        <v>1105</v>
      </c>
      <c r="G274" t="str">
        <f t="shared" si="4"/>
        <v>{"title": "esq","forename": "Leonard","surname": "Irby*"}</v>
      </c>
    </row>
    <row r="275" spans="1:7" x14ac:dyDescent="0.25">
      <c r="A275">
        <v>274</v>
      </c>
      <c r="B275">
        <v>130</v>
      </c>
      <c r="C275" t="str">
        <f>VLOOKUP(B275,Places!A:E,5)</f>
        <v>Boston</v>
      </c>
      <c r="D275" t="s">
        <v>192</v>
      </c>
      <c r="E275" t="s">
        <v>815</v>
      </c>
      <c r="F275" t="s">
        <v>191</v>
      </c>
      <c r="G275" t="str">
        <f t="shared" si="4"/>
        <v>{"title": "gent","forename": "William","surname": "Darbye"}</v>
      </c>
    </row>
    <row r="276" spans="1:7" x14ac:dyDescent="0.25">
      <c r="A276">
        <v>275</v>
      </c>
      <c r="B276">
        <v>130</v>
      </c>
      <c r="C276" t="str">
        <f>VLOOKUP(B276,Places!A:E,5)</f>
        <v>Boston</v>
      </c>
      <c r="D276" t="s">
        <v>211</v>
      </c>
      <c r="E276" t="s">
        <v>1104</v>
      </c>
      <c r="F276" t="s">
        <v>191</v>
      </c>
      <c r="G276" t="str">
        <f t="shared" si="4"/>
        <v>{"title": "gent","forename": "Anthony","surname": "Robartson"}</v>
      </c>
    </row>
    <row r="277" spans="1:7" x14ac:dyDescent="0.25">
      <c r="A277">
        <v>276</v>
      </c>
      <c r="B277">
        <v>134</v>
      </c>
      <c r="C277" t="str">
        <f>VLOOKUP(B277,Places!A:E,5)</f>
        <v>Fosdyke</v>
      </c>
      <c r="D277" t="s">
        <v>1107</v>
      </c>
      <c r="E277" t="s">
        <v>1108</v>
      </c>
      <c r="G277" t="str">
        <f t="shared" si="4"/>
        <v>{"title": "","forename": "Lewes","surname": "Assheton"}</v>
      </c>
    </row>
    <row r="278" spans="1:7" x14ac:dyDescent="0.25">
      <c r="A278">
        <v>277</v>
      </c>
      <c r="B278">
        <v>134</v>
      </c>
      <c r="C278" t="str">
        <f>VLOOKUP(B278,Places!A:E,5)</f>
        <v>Fosdyke</v>
      </c>
      <c r="D278" t="s">
        <v>218</v>
      </c>
      <c r="E278" t="s">
        <v>1109</v>
      </c>
      <c r="G278" t="str">
        <f t="shared" si="4"/>
        <v>{"title": "","forename": "Nicholas","surname": "Warrledge"}</v>
      </c>
    </row>
    <row r="279" spans="1:7" x14ac:dyDescent="0.25">
      <c r="A279">
        <v>278</v>
      </c>
      <c r="B279">
        <v>134</v>
      </c>
      <c r="C279" t="str">
        <f>VLOOKUP(B279,Places!A:E,5)</f>
        <v>Fosdyke</v>
      </c>
      <c r="D279" t="s">
        <v>205</v>
      </c>
      <c r="E279" t="s">
        <v>1110</v>
      </c>
      <c r="G279" t="str">
        <f t="shared" si="4"/>
        <v>{"title": "","forename": "Thomas","surname": "Pyrrye"}</v>
      </c>
    </row>
    <row r="280" spans="1:7" x14ac:dyDescent="0.25">
      <c r="A280">
        <v>279</v>
      </c>
      <c r="B280">
        <v>134</v>
      </c>
      <c r="C280" t="str">
        <f>VLOOKUP(B280,Places!A:E,5)</f>
        <v>Fosdyke</v>
      </c>
      <c r="D280" t="s">
        <v>205</v>
      </c>
      <c r="E280" t="s">
        <v>1111</v>
      </c>
      <c r="G280" t="str">
        <f t="shared" si="4"/>
        <v>{"title": "","forename": "Thomas","surname": "Roper"}</v>
      </c>
    </row>
    <row r="281" spans="1:7" x14ac:dyDescent="0.25">
      <c r="A281">
        <v>280</v>
      </c>
      <c r="B281">
        <v>145</v>
      </c>
      <c r="C281" t="str">
        <f>VLOOKUP(B281,Places!A:E,5)</f>
        <v>Wilgrip</v>
      </c>
      <c r="D281" t="s">
        <v>468</v>
      </c>
      <c r="E281" t="s">
        <v>1112</v>
      </c>
      <c r="F281" t="s">
        <v>1105</v>
      </c>
      <c r="G281" t="str">
        <f t="shared" si="4"/>
        <v>{"title": "esq","forename": "Andrew","surname": "Bilesby"}</v>
      </c>
    </row>
    <row r="282" spans="1:7" x14ac:dyDescent="0.25">
      <c r="A282">
        <v>281</v>
      </c>
      <c r="B282">
        <v>145</v>
      </c>
      <c r="C282" t="str">
        <f>VLOOKUP(B282,Places!A:E,5)</f>
        <v>Wilgrip</v>
      </c>
      <c r="D282" t="s">
        <v>188</v>
      </c>
      <c r="E282" t="s">
        <v>1113</v>
      </c>
      <c r="F282" t="s">
        <v>1105</v>
      </c>
      <c r="G282" t="str">
        <f t="shared" si="4"/>
        <v>{"title": "esq","forename": "George","surname": "Methand"}</v>
      </c>
    </row>
    <row r="283" spans="1:7" x14ac:dyDescent="0.25">
      <c r="A283">
        <v>282</v>
      </c>
      <c r="B283">
        <v>145</v>
      </c>
      <c r="C283" t="str">
        <f>VLOOKUP(B283,Places!A:E,5)</f>
        <v>Wilgrip</v>
      </c>
      <c r="D283" t="s">
        <v>205</v>
      </c>
      <c r="E283" t="s">
        <v>1114</v>
      </c>
      <c r="G283" t="str">
        <f t="shared" si="4"/>
        <v>{"title": "","forename": "Thomas","surname": "Lyther"}</v>
      </c>
    </row>
    <row r="284" spans="1:7" x14ac:dyDescent="0.25">
      <c r="A284">
        <v>283</v>
      </c>
      <c r="B284">
        <v>146</v>
      </c>
      <c r="C284" t="str">
        <f>VLOOKUP(B284,Places!A:E,5)</f>
        <v>Fleet Haven</v>
      </c>
      <c r="D284" t="s">
        <v>441</v>
      </c>
      <c r="E284" t="s">
        <v>1116</v>
      </c>
      <c r="F284" t="s">
        <v>191</v>
      </c>
      <c r="G284" t="str">
        <f t="shared" si="4"/>
        <v>{"title": "gent","forename": "Richard","surname": "Welbie"}</v>
      </c>
    </row>
    <row r="285" spans="1:7" x14ac:dyDescent="0.25">
      <c r="A285">
        <v>284</v>
      </c>
      <c r="B285">
        <v>132</v>
      </c>
      <c r="C285" t="str">
        <f>VLOOKUP(B285,Places!A:E,5)</f>
        <v>Saltfleet</v>
      </c>
      <c r="D285" t="s">
        <v>166</v>
      </c>
      <c r="E285" t="s">
        <v>1117</v>
      </c>
      <c r="F285" t="s">
        <v>191</v>
      </c>
      <c r="G285" t="str">
        <f t="shared" si="4"/>
        <v>{"title": "gent","forename": "John","surname": "Dyon"}</v>
      </c>
    </row>
    <row r="286" spans="1:7" x14ac:dyDescent="0.25">
      <c r="A286">
        <v>285</v>
      </c>
      <c r="B286">
        <v>132</v>
      </c>
      <c r="C286" t="str">
        <f>VLOOKUP(B286,Places!A:E,5)</f>
        <v>Saltfleet</v>
      </c>
      <c r="D286" t="s">
        <v>166</v>
      </c>
      <c r="E286" t="s">
        <v>1118</v>
      </c>
      <c r="F286" t="s">
        <v>191</v>
      </c>
      <c r="G286" t="str">
        <f t="shared" si="4"/>
        <v>{"title": "gent","forename": "John","surname": "Newcome"}</v>
      </c>
    </row>
    <row r="287" spans="1:7" x14ac:dyDescent="0.25">
      <c r="A287">
        <v>286</v>
      </c>
      <c r="B287">
        <v>132</v>
      </c>
      <c r="C287" t="str">
        <f>VLOOKUP(B287,Places!A:E,5)</f>
        <v>Saltfleet</v>
      </c>
      <c r="D287" t="s">
        <v>192</v>
      </c>
      <c r="E287" t="s">
        <v>1119</v>
      </c>
      <c r="F287" t="s">
        <v>191</v>
      </c>
      <c r="G287" t="str">
        <f t="shared" si="4"/>
        <v>{"title": "gent","forename": "William","surname": "Angevyne"}</v>
      </c>
    </row>
    <row r="288" spans="1:7" x14ac:dyDescent="0.25">
      <c r="A288">
        <v>287</v>
      </c>
      <c r="B288">
        <v>131</v>
      </c>
      <c r="C288" t="str">
        <f>VLOOKUP(B288,Places!A:E,5)</f>
        <v>Wainfleet</v>
      </c>
      <c r="D288" t="s">
        <v>1120</v>
      </c>
      <c r="E288" t="s">
        <v>1121</v>
      </c>
      <c r="F288" t="s">
        <v>1105</v>
      </c>
      <c r="G288" t="str">
        <f t="shared" si="4"/>
        <v>{"title": "esq","forename": "Hamond","surname": "Upton"}</v>
      </c>
    </row>
    <row r="289" spans="1:7" x14ac:dyDescent="0.25">
      <c r="A289">
        <v>288</v>
      </c>
      <c r="B289">
        <v>131</v>
      </c>
      <c r="C289" t="str">
        <f>VLOOKUP(B289,Places!A:E,5)</f>
        <v>Wainfleet</v>
      </c>
      <c r="D289" t="s">
        <v>205</v>
      </c>
      <c r="E289" t="s">
        <v>1122</v>
      </c>
      <c r="F289" t="s">
        <v>1105</v>
      </c>
      <c r="G289" t="str">
        <f t="shared" si="4"/>
        <v>{"title": "esq","forename": "Thomas","surname": "Quadring"}</v>
      </c>
    </row>
    <row r="290" spans="1:7" x14ac:dyDescent="0.25">
      <c r="A290">
        <v>289</v>
      </c>
      <c r="B290">
        <v>131</v>
      </c>
      <c r="C290" t="str">
        <f>VLOOKUP(B290,Places!A:E,5)</f>
        <v>Wainfleet</v>
      </c>
      <c r="D290" t="s">
        <v>205</v>
      </c>
      <c r="E290" t="s">
        <v>1123</v>
      </c>
      <c r="F290" t="s">
        <v>1105</v>
      </c>
      <c r="G290" t="str">
        <f t="shared" si="4"/>
        <v>{"title": "esq","forename": "Thomas","surname": "Massingberd"}</v>
      </c>
    </row>
    <row r="291" spans="1:7" x14ac:dyDescent="0.25">
      <c r="A291">
        <v>290</v>
      </c>
      <c r="B291">
        <v>135</v>
      </c>
      <c r="C291" t="str">
        <f>VLOOKUP(B291,Places!A:E,5)</f>
        <v>Grimsby</v>
      </c>
      <c r="D291" t="s">
        <v>399</v>
      </c>
      <c r="E291" t="s">
        <v>1211</v>
      </c>
      <c r="F291" t="s">
        <v>191</v>
      </c>
      <c r="G291" t="str">
        <f t="shared" si="4"/>
        <v>{"title": "gent","forename": "Christopher","surname": "Strundell"}</v>
      </c>
    </row>
    <row r="292" spans="1:7" x14ac:dyDescent="0.25">
      <c r="A292">
        <v>291</v>
      </c>
      <c r="B292">
        <v>135</v>
      </c>
      <c r="C292" t="str">
        <f>VLOOKUP(B292,Places!A:E,5)</f>
        <v>Grimsby</v>
      </c>
      <c r="D292" t="s">
        <v>166</v>
      </c>
      <c r="E292" t="s">
        <v>1212</v>
      </c>
      <c r="F292" t="s">
        <v>191</v>
      </c>
      <c r="G292" t="str">
        <f t="shared" si="4"/>
        <v>{"title": "gent","forename": "John","surname": "Sutcliffe"}</v>
      </c>
    </row>
    <row r="293" spans="1:7" x14ac:dyDescent="0.25">
      <c r="A293">
        <v>292</v>
      </c>
      <c r="B293">
        <v>147</v>
      </c>
      <c r="C293" t="str">
        <f>VLOOKUP(B293,Places!A:E,5)</f>
        <v>Alkborough</v>
      </c>
      <c r="D293" t="s">
        <v>166</v>
      </c>
      <c r="E293" t="s">
        <v>1213</v>
      </c>
      <c r="G293" t="str">
        <f t="shared" si="4"/>
        <v>{"title": "","forename": "John","surname": "Anderson"}</v>
      </c>
    </row>
    <row r="294" spans="1:7" x14ac:dyDescent="0.25">
      <c r="A294">
        <v>293</v>
      </c>
      <c r="B294">
        <v>147</v>
      </c>
      <c r="C294" t="str">
        <f>VLOOKUP(B294,Places!A:E,5)</f>
        <v>Alkborough</v>
      </c>
      <c r="D294" t="s">
        <v>399</v>
      </c>
      <c r="E294" t="s">
        <v>1214</v>
      </c>
      <c r="G294" t="str">
        <f t="shared" si="4"/>
        <v>{"title": "","forename": "Christopher","surname": "Hawdwyn"}</v>
      </c>
    </row>
    <row r="295" spans="1:7" x14ac:dyDescent="0.25">
      <c r="A295">
        <v>294</v>
      </c>
      <c r="B295">
        <v>148</v>
      </c>
      <c r="C295" t="str">
        <f>VLOOKUP(B295,Places!A:E,5)</f>
        <v>East Halton</v>
      </c>
      <c r="D295" t="s">
        <v>205</v>
      </c>
      <c r="E295" t="s">
        <v>1215</v>
      </c>
      <c r="G295" t="str">
        <f t="shared" si="4"/>
        <v>{"title": "","forename": "Thomas","surname": "Sudbye"}</v>
      </c>
    </row>
    <row r="296" spans="1:7" x14ac:dyDescent="0.25">
      <c r="A296">
        <v>295</v>
      </c>
      <c r="B296">
        <v>148</v>
      </c>
      <c r="C296" t="str">
        <f>VLOOKUP(B296,Places!A:E,5)</f>
        <v>East Halton</v>
      </c>
      <c r="D296" t="s">
        <v>399</v>
      </c>
      <c r="E296" t="s">
        <v>1216</v>
      </c>
      <c r="G296" t="str">
        <f t="shared" si="4"/>
        <v>{"title": "","forename": "Christopher","surname": "Hatfylde"}</v>
      </c>
    </row>
    <row r="297" spans="1:7" x14ac:dyDescent="0.25">
      <c r="A297">
        <v>296</v>
      </c>
      <c r="B297">
        <v>149</v>
      </c>
      <c r="C297" t="str">
        <f>VLOOKUP(B297,Places!A:E,5)</f>
        <v>Clee</v>
      </c>
      <c r="D297" t="s">
        <v>205</v>
      </c>
      <c r="E297" t="s">
        <v>1217</v>
      </c>
      <c r="G297" t="str">
        <f t="shared" si="4"/>
        <v>{"title": "","forename": "Thomas","surname": "Yates"}</v>
      </c>
    </row>
    <row r="298" spans="1:7" x14ac:dyDescent="0.25">
      <c r="A298">
        <v>297</v>
      </c>
      <c r="B298">
        <v>149</v>
      </c>
      <c r="C298" t="str">
        <f>VLOOKUP(B298,Places!A:E,5)</f>
        <v>Clee</v>
      </c>
      <c r="D298" t="s">
        <v>441</v>
      </c>
      <c r="E298" t="s">
        <v>1218</v>
      </c>
      <c r="G298" t="str">
        <f t="shared" si="4"/>
        <v>{"title": "","forename": "Richard","surname": "Dyones"}</v>
      </c>
    </row>
    <row r="299" spans="1:7" x14ac:dyDescent="0.25">
      <c r="A299">
        <v>298</v>
      </c>
      <c r="B299">
        <v>150</v>
      </c>
      <c r="C299" t="str">
        <f>VLOOKUP(B299,Places!A:E,5)</f>
        <v>Stallingborough</v>
      </c>
      <c r="D299" t="s">
        <v>1219</v>
      </c>
      <c r="E299" t="s">
        <v>1220</v>
      </c>
      <c r="G299" t="str">
        <f t="shared" si="4"/>
        <v>{"title": "","forename": "Bryan","surname": "Pavye"}</v>
      </c>
    </row>
    <row r="300" spans="1:7" x14ac:dyDescent="0.25">
      <c r="A300">
        <v>299</v>
      </c>
      <c r="B300">
        <v>150</v>
      </c>
      <c r="C300" t="str">
        <f>VLOOKUP(B300,Places!A:E,5)</f>
        <v>Stallingborough</v>
      </c>
      <c r="D300" t="s">
        <v>196</v>
      </c>
      <c r="E300" t="s">
        <v>1221</v>
      </c>
      <c r="G300" t="str">
        <f t="shared" si="4"/>
        <v>{"title": "","forename": "Hugh","surname": "Perse"}</v>
      </c>
    </row>
    <row r="301" spans="1:7" x14ac:dyDescent="0.25">
      <c r="A301">
        <v>300</v>
      </c>
      <c r="B301">
        <v>151</v>
      </c>
      <c r="C301" t="str">
        <f>VLOOKUP(B301,Places!A:E,5)</f>
        <v>Immingham</v>
      </c>
      <c r="D301" t="s">
        <v>192</v>
      </c>
      <c r="E301" t="s">
        <v>1222</v>
      </c>
      <c r="G301" t="str">
        <f t="shared" si="4"/>
        <v>{"title": "","forename": "William","surname": "Ferreborn"}</v>
      </c>
    </row>
    <row r="302" spans="1:7" x14ac:dyDescent="0.25">
      <c r="A302">
        <v>301</v>
      </c>
      <c r="B302">
        <v>151</v>
      </c>
      <c r="C302" t="str">
        <f>VLOOKUP(B302,Places!A:E,5)</f>
        <v>Immingham</v>
      </c>
      <c r="D302" t="s">
        <v>771</v>
      </c>
      <c r="E302" t="s">
        <v>1223</v>
      </c>
      <c r="G302" t="str">
        <f t="shared" si="4"/>
        <v>{"title": "","forename": "Steven","surname": "Osgerby"}</v>
      </c>
    </row>
    <row r="303" spans="1:7" x14ac:dyDescent="0.25">
      <c r="A303">
        <v>302</v>
      </c>
      <c r="B303">
        <v>152</v>
      </c>
      <c r="C303" t="str">
        <f>VLOOKUP(B303,Places!A:E,5)</f>
        <v>Killingholme</v>
      </c>
      <c r="D303" t="s">
        <v>490</v>
      </c>
      <c r="E303" t="s">
        <v>1224</v>
      </c>
      <c r="G303" t="str">
        <f t="shared" si="4"/>
        <v>{"title": "","forename": "Michael","surname": "Farborne"}</v>
      </c>
    </row>
    <row r="304" spans="1:7" x14ac:dyDescent="0.25">
      <c r="A304">
        <v>303</v>
      </c>
      <c r="B304">
        <v>152</v>
      </c>
      <c r="C304" t="str">
        <f>VLOOKUP(B304,Places!A:E,5)</f>
        <v>Killingholme</v>
      </c>
      <c r="D304" t="s">
        <v>194</v>
      </c>
      <c r="E304" t="s">
        <v>1225</v>
      </c>
      <c r="G304" t="str">
        <f t="shared" si="4"/>
        <v>{"title": "","forename": "Edward","surname": "Mylson"}</v>
      </c>
    </row>
    <row r="305" spans="1:7" x14ac:dyDescent="0.25">
      <c r="A305">
        <v>304</v>
      </c>
      <c r="B305">
        <v>154</v>
      </c>
      <c r="C305" t="str">
        <f>VLOOKUP(B305,Places!A:E,5)</f>
        <v>Goxhill</v>
      </c>
      <c r="D305" t="s">
        <v>1226</v>
      </c>
      <c r="E305" t="s">
        <v>612</v>
      </c>
      <c r="G305" t="str">
        <f t="shared" si="4"/>
        <v>{"title": "","forename": "Ralph","surname": "Watson"}</v>
      </c>
    </row>
    <row r="306" spans="1:7" x14ac:dyDescent="0.25">
      <c r="A306">
        <v>305</v>
      </c>
      <c r="B306">
        <v>154</v>
      </c>
      <c r="C306" t="str">
        <f>VLOOKUP(B306,Places!A:E,5)</f>
        <v>Goxhill</v>
      </c>
      <c r="D306" t="s">
        <v>1228</v>
      </c>
      <c r="E306" t="s">
        <v>1227</v>
      </c>
      <c r="G306" t="str">
        <f t="shared" si="4"/>
        <v>{"title": "","forename": "Phillip","surname": "Cooke"}</v>
      </c>
    </row>
    <row r="307" spans="1:7" x14ac:dyDescent="0.25">
      <c r="A307">
        <v>306</v>
      </c>
      <c r="B307">
        <v>136</v>
      </c>
      <c r="C307" t="str">
        <f>VLOOKUP(B307,Places!A:E,5)</f>
        <v>Barrow upon Humber</v>
      </c>
      <c r="D307" t="s">
        <v>166</v>
      </c>
      <c r="E307" t="s">
        <v>1229</v>
      </c>
      <c r="G307" t="str">
        <f t="shared" si="4"/>
        <v>{"title": "","forename": "John","surname": "Jon"}</v>
      </c>
    </row>
    <row r="308" spans="1:7" x14ac:dyDescent="0.25">
      <c r="A308">
        <v>307</v>
      </c>
      <c r="B308">
        <v>136</v>
      </c>
      <c r="C308" t="str">
        <f>VLOOKUP(B308,Places!A:E,5)</f>
        <v>Barrow upon Humber</v>
      </c>
      <c r="D308" t="s">
        <v>771</v>
      </c>
      <c r="E308" t="s">
        <v>1230</v>
      </c>
      <c r="G308" t="str">
        <f t="shared" si="4"/>
        <v>{"title": "","forename": "Steven","surname": "Kirke"}</v>
      </c>
    </row>
    <row r="309" spans="1:7" x14ac:dyDescent="0.25">
      <c r="A309">
        <v>308</v>
      </c>
      <c r="B309">
        <v>137</v>
      </c>
      <c r="C309" t="str">
        <f>VLOOKUP(B309,Places!A:E,5)</f>
        <v>Barton upon Humber</v>
      </c>
      <c r="D309" t="s">
        <v>205</v>
      </c>
      <c r="E309" t="s">
        <v>1231</v>
      </c>
      <c r="G309" t="str">
        <f t="shared" si="4"/>
        <v>{"title": "","forename": "Thomas","surname": "Gardener"}</v>
      </c>
    </row>
    <row r="310" spans="1:7" x14ac:dyDescent="0.25">
      <c r="A310">
        <v>309</v>
      </c>
      <c r="B310">
        <v>137</v>
      </c>
      <c r="C310" t="str">
        <f>VLOOKUP(B310,Places!A:E,5)</f>
        <v>Barton upon Humber</v>
      </c>
      <c r="D310" t="s">
        <v>1232</v>
      </c>
      <c r="E310" t="s">
        <v>1233</v>
      </c>
      <c r="G310" t="str">
        <f t="shared" si="4"/>
        <v>{"title": "","forename": "Jeffrey","surname": "Calverde"}</v>
      </c>
    </row>
    <row r="311" spans="1:7" x14ac:dyDescent="0.25">
      <c r="A311">
        <v>310</v>
      </c>
      <c r="B311">
        <v>155</v>
      </c>
      <c r="C311" t="str">
        <f>VLOOKUP(B311,Places!A:E,5)</f>
        <v>Ferriby</v>
      </c>
      <c r="D311" t="s">
        <v>166</v>
      </c>
      <c r="E311" t="s">
        <v>1234</v>
      </c>
      <c r="G311" t="str">
        <f t="shared" si="4"/>
        <v>{"title": "","forename": "John","surname": "Kyddall"}</v>
      </c>
    </row>
    <row r="312" spans="1:7" x14ac:dyDescent="0.25">
      <c r="A312">
        <v>311</v>
      </c>
      <c r="B312">
        <v>155</v>
      </c>
      <c r="C312" t="str">
        <f>VLOOKUP(B312,Places!A:E,5)</f>
        <v>Ferriby</v>
      </c>
      <c r="D312" t="s">
        <v>203</v>
      </c>
      <c r="E312" t="s">
        <v>1235</v>
      </c>
      <c r="G312" t="str">
        <f t="shared" si="4"/>
        <v>{"title": "","forename": "Robert","surname": "Wattam"}</v>
      </c>
    </row>
    <row r="313" spans="1:7" x14ac:dyDescent="0.25">
      <c r="A313">
        <v>312</v>
      </c>
      <c r="B313">
        <v>156</v>
      </c>
      <c r="C313" t="str">
        <f>VLOOKUP(B313,Places!A:E,5)</f>
        <v>Winteringham</v>
      </c>
      <c r="D313" t="s">
        <v>203</v>
      </c>
      <c r="E313" t="s">
        <v>643</v>
      </c>
      <c r="G313" t="str">
        <f t="shared" si="4"/>
        <v>{"title": "","forename": "Robert","surname": "Browne"}</v>
      </c>
    </row>
    <row r="314" spans="1:7" x14ac:dyDescent="0.25">
      <c r="A314">
        <v>313</v>
      </c>
      <c r="B314">
        <v>156</v>
      </c>
      <c r="C314" t="str">
        <f>VLOOKUP(B314,Places!A:E,5)</f>
        <v>Winteringham</v>
      </c>
      <c r="D314" t="s">
        <v>192</v>
      </c>
      <c r="E314" t="s">
        <v>1236</v>
      </c>
      <c r="G314" t="str">
        <f t="shared" si="4"/>
        <v>{"title": "","forename": "William","surname": "Willmason"}</v>
      </c>
    </row>
    <row r="315" spans="1:7" x14ac:dyDescent="0.25">
      <c r="A315">
        <v>314</v>
      </c>
      <c r="B315">
        <v>157</v>
      </c>
      <c r="C315" t="str">
        <f>VLOOKUP(B315,Places!A:E,5)</f>
        <v>Whitton</v>
      </c>
      <c r="D315" t="s">
        <v>188</v>
      </c>
      <c r="E315" t="s">
        <v>1237</v>
      </c>
      <c r="G315" t="str">
        <f t="shared" si="4"/>
        <v>{"title": "","forename": "George","surname": "Pele"}</v>
      </c>
    </row>
    <row r="316" spans="1:7" x14ac:dyDescent="0.25">
      <c r="A316">
        <v>315</v>
      </c>
      <c r="B316">
        <v>157</v>
      </c>
      <c r="C316" t="str">
        <f>VLOOKUP(B316,Places!A:E,5)</f>
        <v>Whitton</v>
      </c>
      <c r="D316" t="s">
        <v>192</v>
      </c>
      <c r="E316" t="s">
        <v>1238</v>
      </c>
      <c r="G316" t="str">
        <f t="shared" si="4"/>
        <v>{"title": "","forename": "William","surname": "Rodde"}</v>
      </c>
    </row>
    <row r="317" spans="1:7" x14ac:dyDescent="0.25">
      <c r="A317">
        <v>316</v>
      </c>
      <c r="B317">
        <v>153</v>
      </c>
      <c r="C317" t="str">
        <f>VLOOKUP(B317,Places!A:E,5)</f>
        <v>Habrough</v>
      </c>
      <c r="D317" t="s">
        <v>1239</v>
      </c>
      <c r="E317" t="s">
        <v>1240</v>
      </c>
      <c r="G317" t="str">
        <f t="shared" si="4"/>
        <v>{"title": "","forename": "Francis","surname": "Tomson"}</v>
      </c>
    </row>
    <row r="318" spans="1:7" x14ac:dyDescent="0.25">
      <c r="A318">
        <v>317</v>
      </c>
      <c r="B318">
        <v>153</v>
      </c>
      <c r="C318" t="str">
        <f>VLOOKUP(B318,Places!A:E,5)</f>
        <v>Habrough</v>
      </c>
      <c r="D318" t="s">
        <v>205</v>
      </c>
      <c r="E318" t="s">
        <v>1241</v>
      </c>
      <c r="G318" t="str">
        <f t="shared" si="4"/>
        <v>{"title": "","forename": "Thomas","surname": "Phillips"}</v>
      </c>
    </row>
    <row r="319" spans="1:7" x14ac:dyDescent="0.25">
      <c r="A319">
        <v>318</v>
      </c>
      <c r="B319">
        <v>158</v>
      </c>
      <c r="C319" t="str">
        <f>VLOOKUP(B319,Places!A:E,5)</f>
        <v>Tetney</v>
      </c>
      <c r="D319" t="s">
        <v>203</v>
      </c>
      <c r="E319" t="s">
        <v>1242</v>
      </c>
      <c r="G319" t="str">
        <f t="shared" si="4"/>
        <v>{"title": "","forename": "Robert","surname": "Wyndle"}</v>
      </c>
    </row>
    <row r="320" spans="1:7" x14ac:dyDescent="0.25">
      <c r="A320">
        <v>319</v>
      </c>
      <c r="B320">
        <v>158</v>
      </c>
      <c r="C320" t="str">
        <f>VLOOKUP(B320,Places!A:E,5)</f>
        <v>Tetney</v>
      </c>
      <c r="D320" t="s">
        <v>441</v>
      </c>
      <c r="E320" t="s">
        <v>1243</v>
      </c>
      <c r="G320" t="str">
        <f t="shared" si="4"/>
        <v>{"title": "","forename": "Richard","surname": "Jyckyll"}</v>
      </c>
    </row>
    <row r="321" spans="1:7" x14ac:dyDescent="0.25">
      <c r="A321">
        <v>320</v>
      </c>
      <c r="B321">
        <v>159</v>
      </c>
      <c r="C321" t="str">
        <f>VLOOKUP(B321,Places!A:E,5)</f>
        <v>Marshchapel</v>
      </c>
      <c r="D321" t="s">
        <v>166</v>
      </c>
      <c r="E321" t="s">
        <v>1244</v>
      </c>
      <c r="G321" t="str">
        <f t="shared" si="4"/>
        <v>{"title": "","forename": "John","surname": "Dawson"}</v>
      </c>
    </row>
    <row r="322" spans="1:7" x14ac:dyDescent="0.25">
      <c r="A322">
        <v>321</v>
      </c>
      <c r="B322">
        <v>159</v>
      </c>
      <c r="C322" t="str">
        <f>VLOOKUP(B322,Places!A:E,5)</f>
        <v>Marshchapel</v>
      </c>
      <c r="D322" t="s">
        <v>203</v>
      </c>
      <c r="E322" t="s">
        <v>1245</v>
      </c>
      <c r="G322" t="str">
        <f t="shared" si="4"/>
        <v>{"title": "","forename": "Robert","surname": "Stowe"}</v>
      </c>
    </row>
    <row r="323" spans="1:7" x14ac:dyDescent="0.25">
      <c r="A323">
        <v>322</v>
      </c>
      <c r="B323">
        <v>160</v>
      </c>
      <c r="C323" t="str">
        <f>VLOOKUP(B323,Places!A:E,5)</f>
        <v>Burton upon Stather</v>
      </c>
      <c r="D323" t="s">
        <v>194</v>
      </c>
      <c r="E323" t="s">
        <v>1246</v>
      </c>
      <c r="G323" t="str">
        <f t="shared" ref="G323:G386" si="5">_xlfn.CONCAT("{",_xlfn.CONCAT("""title"": """,F323,""","),_xlfn.CONCAT("""forename"": """,D323,""","),_xlfn.CONCAT("""surname"": """,E323,""""),"}")</f>
        <v>{"title": "","forename": "Edward","surname": "Arnold"}</v>
      </c>
    </row>
    <row r="324" spans="1:7" x14ac:dyDescent="0.25">
      <c r="A324">
        <v>323</v>
      </c>
      <c r="B324">
        <v>160</v>
      </c>
      <c r="C324" t="str">
        <f>VLOOKUP(B324,Places!A:E,5)</f>
        <v>Burton upon Stather</v>
      </c>
      <c r="D324" t="s">
        <v>166</v>
      </c>
      <c r="E324" t="s">
        <v>1247</v>
      </c>
      <c r="G324" t="str">
        <f t="shared" si="5"/>
        <v>{"title": "","forename": "John","surname": "Morley"}</v>
      </c>
    </row>
    <row r="325" spans="1:7" x14ac:dyDescent="0.25">
      <c r="A325">
        <v>324</v>
      </c>
      <c r="B325">
        <v>161</v>
      </c>
      <c r="C325" t="str">
        <f>VLOOKUP(B325,Places!A:E,5)</f>
        <v>Lynn</v>
      </c>
      <c r="D325" t="s">
        <v>203</v>
      </c>
      <c r="E325" t="s">
        <v>1263</v>
      </c>
      <c r="G325" t="str">
        <f t="shared" si="5"/>
        <v>{"title": "","forename": "Robert","surname": "Hulyard"}</v>
      </c>
    </row>
    <row r="326" spans="1:7" x14ac:dyDescent="0.25">
      <c r="A326">
        <v>325</v>
      </c>
      <c r="B326">
        <v>161</v>
      </c>
      <c r="C326" t="str">
        <f>VLOOKUP(B326,Places!A:E,5)</f>
        <v>Lynn</v>
      </c>
      <c r="D326" t="s">
        <v>203</v>
      </c>
      <c r="E326" t="s">
        <v>902</v>
      </c>
      <c r="G326" t="str">
        <f t="shared" si="5"/>
        <v>{"title": "","forename": "Robert","surname": "Houghton"}</v>
      </c>
    </row>
    <row r="327" spans="1:7" x14ac:dyDescent="0.25">
      <c r="A327">
        <v>326</v>
      </c>
      <c r="B327">
        <v>161</v>
      </c>
      <c r="C327" t="str">
        <f>VLOOKUP(B327,Places!A:E,5)</f>
        <v>Lynn</v>
      </c>
      <c r="D327" t="s">
        <v>166</v>
      </c>
      <c r="E327" t="s">
        <v>1264</v>
      </c>
      <c r="G327" t="str">
        <f t="shared" si="5"/>
        <v>{"title": "","forename": "John","surname": "Barker"}</v>
      </c>
    </row>
    <row r="328" spans="1:7" x14ac:dyDescent="0.25">
      <c r="A328">
        <v>327</v>
      </c>
      <c r="B328">
        <v>161</v>
      </c>
      <c r="C328" t="str">
        <f>VLOOKUP(B328,Places!A:E,5)</f>
        <v>Lynn</v>
      </c>
      <c r="D328" t="s">
        <v>192</v>
      </c>
      <c r="E328" t="s">
        <v>1265</v>
      </c>
      <c r="G328" t="str">
        <f t="shared" si="5"/>
        <v>{"title": "","forename": "William","surname": "Fenne"}</v>
      </c>
    </row>
    <row r="329" spans="1:7" x14ac:dyDescent="0.25">
      <c r="A329">
        <v>328</v>
      </c>
      <c r="B329">
        <v>162</v>
      </c>
      <c r="C329" t="str">
        <f>VLOOKUP(B329,Places!A:E,5)</f>
        <v>Dersingham</v>
      </c>
      <c r="D329" t="s">
        <v>1266</v>
      </c>
      <c r="E329" t="s">
        <v>1267</v>
      </c>
      <c r="G329" t="str">
        <f t="shared" si="5"/>
        <v>{"title": "","forename": "Martin","surname": "Cobbes"}</v>
      </c>
    </row>
    <row r="330" spans="1:7" x14ac:dyDescent="0.25">
      <c r="A330">
        <v>329</v>
      </c>
      <c r="B330">
        <v>162</v>
      </c>
      <c r="C330" t="str">
        <f>VLOOKUP(B330,Places!A:E,5)</f>
        <v>Dersingham</v>
      </c>
      <c r="D330" t="s">
        <v>205</v>
      </c>
      <c r="E330" t="s">
        <v>1268</v>
      </c>
      <c r="G330" t="str">
        <f t="shared" si="5"/>
        <v>{"title": "","forename": "Thomas","surname": "Charterys"}</v>
      </c>
    </row>
    <row r="331" spans="1:7" x14ac:dyDescent="0.25">
      <c r="A331">
        <v>330</v>
      </c>
      <c r="B331">
        <v>162</v>
      </c>
      <c r="C331" t="str">
        <f>VLOOKUP(B331,Places!A:E,5)</f>
        <v>Dersingham</v>
      </c>
      <c r="D331" t="s">
        <v>399</v>
      </c>
      <c r="E331" t="s">
        <v>1269</v>
      </c>
      <c r="G331" t="str">
        <f t="shared" si="5"/>
        <v>{"title": "","forename": "Christopher","surname": "Walpole"}</v>
      </c>
    </row>
    <row r="332" spans="1:7" x14ac:dyDescent="0.25">
      <c r="A332">
        <v>331</v>
      </c>
      <c r="B332">
        <v>162</v>
      </c>
      <c r="C332" t="str">
        <f>VLOOKUP(B332,Places!A:E,5)</f>
        <v>Dersingham</v>
      </c>
      <c r="D332" t="s">
        <v>192</v>
      </c>
      <c r="E332" t="s">
        <v>1227</v>
      </c>
      <c r="G332" t="str">
        <f t="shared" si="5"/>
        <v>{"title": "","forename": "William","surname": "Cooke"}</v>
      </c>
    </row>
    <row r="333" spans="1:7" x14ac:dyDescent="0.25">
      <c r="A333">
        <v>332</v>
      </c>
      <c r="B333">
        <v>165</v>
      </c>
      <c r="C333" t="str">
        <f>VLOOKUP(B333,Places!A:E,5)</f>
        <v>Hunstanton, Thornham, Deepdale, Brancaster</v>
      </c>
      <c r="D333" t="s">
        <v>1239</v>
      </c>
      <c r="E333" t="s">
        <v>1267</v>
      </c>
      <c r="G333" t="str">
        <f t="shared" si="5"/>
        <v>{"title": "","forename": "Francis","surname": "Cobbes"}</v>
      </c>
    </row>
    <row r="334" spans="1:7" x14ac:dyDescent="0.25">
      <c r="A334">
        <v>333</v>
      </c>
      <c r="B334">
        <v>165</v>
      </c>
      <c r="C334" t="str">
        <f>VLOOKUP(B334,Places!A:E,5)</f>
        <v>Hunstanton, Thornham, Deepdale, Brancaster</v>
      </c>
      <c r="D334" t="s">
        <v>203</v>
      </c>
      <c r="E334" t="s">
        <v>1270</v>
      </c>
      <c r="G334" t="str">
        <f t="shared" si="5"/>
        <v>{"title": "","forename": "Robert","surname": "Jenyson"}</v>
      </c>
    </row>
    <row r="335" spans="1:7" x14ac:dyDescent="0.25">
      <c r="A335">
        <v>334</v>
      </c>
      <c r="B335">
        <v>165</v>
      </c>
      <c r="C335" t="str">
        <f>VLOOKUP(B335,Places!A:E,5)</f>
        <v>Hunstanton, Thornham, Deepdale, Brancaster</v>
      </c>
      <c r="D335" t="s">
        <v>194</v>
      </c>
      <c r="E335" t="s">
        <v>1271</v>
      </c>
      <c r="G335" t="str">
        <f t="shared" si="5"/>
        <v>{"title": "","forename": "Edward","surname": "Russell"}</v>
      </c>
    </row>
    <row r="336" spans="1:7" x14ac:dyDescent="0.25">
      <c r="A336">
        <v>335</v>
      </c>
      <c r="B336">
        <v>165</v>
      </c>
      <c r="C336" t="str">
        <f>VLOOKUP(B336,Places!A:E,5)</f>
        <v>Hunstanton, Thornham, Deepdale, Brancaster</v>
      </c>
      <c r="D336" t="s">
        <v>192</v>
      </c>
      <c r="E336" t="s">
        <v>1271</v>
      </c>
      <c r="G336" t="str">
        <f t="shared" si="5"/>
        <v>{"title": "","forename": "William","surname": "Russell"}</v>
      </c>
    </row>
    <row r="337" spans="1:7" x14ac:dyDescent="0.25">
      <c r="A337">
        <v>336</v>
      </c>
      <c r="B337">
        <v>167</v>
      </c>
      <c r="C337" t="str">
        <f>VLOOKUP(B337,Places!A:E,5)</f>
        <v>Wells-next-the-Sea</v>
      </c>
      <c r="D337" t="s">
        <v>215</v>
      </c>
      <c r="E337" t="s">
        <v>1272</v>
      </c>
      <c r="G337" t="str">
        <f t="shared" si="5"/>
        <v>{"title": "","forename": "Edmund","surname": "Bedingfield"}</v>
      </c>
    </row>
    <row r="338" spans="1:7" x14ac:dyDescent="0.25">
      <c r="A338">
        <v>337</v>
      </c>
      <c r="B338">
        <v>167</v>
      </c>
      <c r="C338" t="str">
        <f>VLOOKUP(B338,Places!A:E,5)</f>
        <v>Wells-next-the-Sea</v>
      </c>
      <c r="D338" t="s">
        <v>1273</v>
      </c>
      <c r="E338" t="s">
        <v>1274</v>
      </c>
      <c r="G338" t="str">
        <f t="shared" si="5"/>
        <v>{"title": "","forename": "Ambrose","surname": "Fiske"}</v>
      </c>
    </row>
    <row r="339" spans="1:7" x14ac:dyDescent="0.25">
      <c r="A339">
        <v>338</v>
      </c>
      <c r="B339">
        <v>167</v>
      </c>
      <c r="C339" t="str">
        <f>VLOOKUP(B339,Places!A:E,5)</f>
        <v>Wells-next-the-Sea</v>
      </c>
      <c r="D339" t="s">
        <v>166</v>
      </c>
      <c r="E339" t="s">
        <v>1275</v>
      </c>
      <c r="G339" t="str">
        <f t="shared" si="5"/>
        <v>{"title": "","forename": "John","surname": "Spratte"}</v>
      </c>
    </row>
    <row r="340" spans="1:7" x14ac:dyDescent="0.25">
      <c r="A340">
        <v>339</v>
      </c>
      <c r="B340">
        <v>167</v>
      </c>
      <c r="C340" t="str">
        <f>VLOOKUP(B340,Places!A:E,5)</f>
        <v>Wells-next-the-Sea</v>
      </c>
      <c r="D340" t="s">
        <v>205</v>
      </c>
      <c r="E340" t="s">
        <v>1276</v>
      </c>
      <c r="G340" t="str">
        <f t="shared" si="5"/>
        <v>{"title": "","forename": "Thomas","surname": "Joyner"}</v>
      </c>
    </row>
    <row r="341" spans="1:7" x14ac:dyDescent="0.25">
      <c r="A341">
        <v>340</v>
      </c>
      <c r="B341">
        <v>167</v>
      </c>
      <c r="C341" t="str">
        <f>VLOOKUP(B341,Places!A:E,5)</f>
        <v>Wells-next-the-Sea</v>
      </c>
      <c r="D341" t="s">
        <v>192</v>
      </c>
      <c r="E341" t="s">
        <v>1277</v>
      </c>
      <c r="G341" t="str">
        <f t="shared" si="5"/>
        <v>{"title": "","forename": "William","surname": "Sabbe"}</v>
      </c>
    </row>
    <row r="342" spans="1:7" x14ac:dyDescent="0.25">
      <c r="A342">
        <v>341</v>
      </c>
      <c r="B342">
        <v>168</v>
      </c>
      <c r="C342" t="str">
        <f>VLOOKUP(B342,Places!A:E,5)</f>
        <v>Blakeney</v>
      </c>
      <c r="D342" t="s">
        <v>221</v>
      </c>
      <c r="E342" t="s">
        <v>1278</v>
      </c>
      <c r="G342" t="str">
        <f t="shared" si="5"/>
        <v>{"title": "","forename": "Giles","surname": "Symondes"}</v>
      </c>
    </row>
    <row r="343" spans="1:7" x14ac:dyDescent="0.25">
      <c r="A343">
        <v>342</v>
      </c>
      <c r="B343">
        <v>168</v>
      </c>
      <c r="C343" t="str">
        <f>VLOOKUP(B343,Places!A:E,5)</f>
        <v>Blakeney</v>
      </c>
      <c r="D343" t="s">
        <v>1232</v>
      </c>
      <c r="E343" t="s">
        <v>1279</v>
      </c>
      <c r="G343" t="str">
        <f t="shared" si="5"/>
        <v>{"title": "","forename": "Jeffrey","surname": "Mighte"}</v>
      </c>
    </row>
    <row r="344" spans="1:7" x14ac:dyDescent="0.25">
      <c r="A344">
        <v>343</v>
      </c>
      <c r="B344">
        <v>168</v>
      </c>
      <c r="C344" t="str">
        <f>VLOOKUP(B344,Places!A:E,5)</f>
        <v>Blakeney</v>
      </c>
      <c r="D344" t="s">
        <v>441</v>
      </c>
      <c r="E344" t="s">
        <v>1280</v>
      </c>
      <c r="G344" t="str">
        <f t="shared" si="5"/>
        <v>{"title": "","forename": "Richard","surname": "Bishoppe"}</v>
      </c>
    </row>
    <row r="345" spans="1:7" x14ac:dyDescent="0.25">
      <c r="A345">
        <v>344</v>
      </c>
      <c r="B345">
        <v>168</v>
      </c>
      <c r="C345" t="str">
        <f>VLOOKUP(B345,Places!A:E,5)</f>
        <v>Blakeney</v>
      </c>
      <c r="D345" t="s">
        <v>205</v>
      </c>
      <c r="E345" t="s">
        <v>1264</v>
      </c>
      <c r="G345" t="str">
        <f t="shared" si="5"/>
        <v>{"title": "","forename": "Thomas","surname": "Barker"}</v>
      </c>
    </row>
    <row r="346" spans="1:7" x14ac:dyDescent="0.25">
      <c r="A346">
        <v>345</v>
      </c>
      <c r="B346">
        <v>168</v>
      </c>
      <c r="C346" t="str">
        <f>VLOOKUP(B346,Places!A:E,5)</f>
        <v>Blakeney</v>
      </c>
      <c r="D346" t="s">
        <v>192</v>
      </c>
      <c r="E346" t="s">
        <v>1281</v>
      </c>
      <c r="G346" t="str">
        <f t="shared" si="5"/>
        <v>{"title": "","forename": "William","surname": "Creve"}</v>
      </c>
    </row>
    <row r="347" spans="1:7" x14ac:dyDescent="0.25">
      <c r="A347">
        <v>346</v>
      </c>
      <c r="B347">
        <v>173</v>
      </c>
      <c r="C347" t="str">
        <f>VLOOKUP(B347,Places!A:E,5)</f>
        <v>Sheringham</v>
      </c>
      <c r="D347" t="s">
        <v>194</v>
      </c>
      <c r="E347" t="s">
        <v>1282</v>
      </c>
      <c r="G347" t="str">
        <f t="shared" si="5"/>
        <v>{"title": "","forename": "Edward","surname": "Jenynges"}</v>
      </c>
    </row>
    <row r="348" spans="1:7" x14ac:dyDescent="0.25">
      <c r="A348">
        <v>347</v>
      </c>
      <c r="B348">
        <v>173</v>
      </c>
      <c r="C348" t="str">
        <f>VLOOKUP(B348,Places!A:E,5)</f>
        <v>Sheringham</v>
      </c>
      <c r="D348" t="s">
        <v>192</v>
      </c>
      <c r="E348" t="s">
        <v>1283</v>
      </c>
      <c r="G348" t="str">
        <f t="shared" si="5"/>
        <v>{"title": "","forename": "William","surname": "Arnolde"}</v>
      </c>
    </row>
    <row r="349" spans="1:7" x14ac:dyDescent="0.25">
      <c r="A349">
        <v>348</v>
      </c>
      <c r="B349">
        <v>173</v>
      </c>
      <c r="C349" t="str">
        <f>VLOOKUP(B349,Places!A:E,5)</f>
        <v>Sheringham</v>
      </c>
      <c r="D349" t="s">
        <v>192</v>
      </c>
      <c r="E349" t="s">
        <v>1284</v>
      </c>
      <c r="G349" t="str">
        <f t="shared" si="5"/>
        <v>{"title": "","forename": "William","surname": "Becke"}</v>
      </c>
    </row>
    <row r="350" spans="1:7" x14ac:dyDescent="0.25">
      <c r="A350">
        <v>349</v>
      </c>
      <c r="B350">
        <v>173</v>
      </c>
      <c r="C350" t="str">
        <f>VLOOKUP(B350,Places!A:E,5)</f>
        <v>Sheringham</v>
      </c>
      <c r="D350" t="s">
        <v>500</v>
      </c>
      <c r="E350" t="s">
        <v>1285</v>
      </c>
      <c r="G350" t="str">
        <f t="shared" si="5"/>
        <v>{"title": "","forename": "James","surname": "Hartestonge"}</v>
      </c>
    </row>
    <row r="351" spans="1:7" x14ac:dyDescent="0.25">
      <c r="A351">
        <v>350</v>
      </c>
      <c r="B351">
        <v>175</v>
      </c>
      <c r="C351" t="str">
        <f>VLOOKUP(B351,Places!A:E,5)</f>
        <v>Mundesley</v>
      </c>
      <c r="D351" t="s">
        <v>192</v>
      </c>
      <c r="E351" t="s">
        <v>1286</v>
      </c>
      <c r="G351" t="str">
        <f t="shared" si="5"/>
        <v>{"title": "","forename": "William","surname": "Whitwodde"}</v>
      </c>
    </row>
    <row r="352" spans="1:7" x14ac:dyDescent="0.25">
      <c r="A352">
        <v>351</v>
      </c>
      <c r="B352">
        <v>175</v>
      </c>
      <c r="C352" t="str">
        <f>VLOOKUP(B352,Places!A:E,5)</f>
        <v>Mundesley</v>
      </c>
      <c r="D352" t="s">
        <v>166</v>
      </c>
      <c r="E352" t="s">
        <v>1282</v>
      </c>
      <c r="G352" t="str">
        <f t="shared" si="5"/>
        <v>{"title": "","forename": "John","surname": "Jenynges"}</v>
      </c>
    </row>
    <row r="353" spans="1:7" x14ac:dyDescent="0.25">
      <c r="A353">
        <v>352</v>
      </c>
      <c r="B353">
        <v>175</v>
      </c>
      <c r="C353" t="str">
        <f>VLOOKUP(B353,Places!A:E,5)</f>
        <v>Mundesley</v>
      </c>
      <c r="D353" t="s">
        <v>1287</v>
      </c>
      <c r="E353" t="s">
        <v>1288</v>
      </c>
      <c r="G353" t="str">
        <f t="shared" si="5"/>
        <v>{"title": "","forename": "Albom*","surname": "Hewes"}</v>
      </c>
    </row>
    <row r="354" spans="1:7" x14ac:dyDescent="0.25">
      <c r="A354">
        <v>353</v>
      </c>
      <c r="B354">
        <v>177</v>
      </c>
      <c r="C354" t="str">
        <f>VLOOKUP(B354,Places!A:E,5)</f>
        <v>Happisburgh</v>
      </c>
      <c r="D354" t="s">
        <v>185</v>
      </c>
      <c r="E354" t="s">
        <v>1289</v>
      </c>
      <c r="G354" t="str">
        <f t="shared" si="5"/>
        <v>{"title": "","forename": "Henry","surname": "Dengame"}</v>
      </c>
    </row>
    <row r="355" spans="1:7" x14ac:dyDescent="0.25">
      <c r="A355">
        <v>354</v>
      </c>
      <c r="B355">
        <v>177</v>
      </c>
      <c r="C355" t="str">
        <f>VLOOKUP(B355,Places!A:E,5)</f>
        <v>Happisburgh</v>
      </c>
      <c r="D355" t="s">
        <v>1232</v>
      </c>
      <c r="E355" t="s">
        <v>1290</v>
      </c>
      <c r="G355" t="str">
        <f t="shared" si="5"/>
        <v>{"title": "","forename": "Jeffrey","surname": "Middleton"}</v>
      </c>
    </row>
    <row r="356" spans="1:7" x14ac:dyDescent="0.25">
      <c r="A356">
        <v>355</v>
      </c>
      <c r="B356">
        <v>177</v>
      </c>
      <c r="C356" t="str">
        <f>VLOOKUP(B356,Places!A:E,5)</f>
        <v>Happisburgh</v>
      </c>
      <c r="D356" t="s">
        <v>789</v>
      </c>
      <c r="E356" t="s">
        <v>1291</v>
      </c>
      <c r="G356" t="str">
        <f t="shared" si="5"/>
        <v>{"title": "","forename": "Walter","surname": "Baspoole"}</v>
      </c>
    </row>
    <row r="357" spans="1:7" x14ac:dyDescent="0.25">
      <c r="A357">
        <v>356</v>
      </c>
      <c r="B357">
        <v>181</v>
      </c>
      <c r="C357" t="str">
        <f>VLOOKUP(B357,Places!A:E,5)</f>
        <v>Winterton-on-Sea</v>
      </c>
      <c r="D357" t="s">
        <v>1292</v>
      </c>
      <c r="E357" t="s">
        <v>1293</v>
      </c>
      <c r="G357" t="str">
        <f t="shared" si="5"/>
        <v>{"title": "","forename": "Gilbert","surname": "Simpkins"}</v>
      </c>
    </row>
    <row r="358" spans="1:7" x14ac:dyDescent="0.25">
      <c r="A358">
        <v>357</v>
      </c>
      <c r="B358">
        <v>181</v>
      </c>
      <c r="C358" t="str">
        <f>VLOOKUP(B358,Places!A:E,5)</f>
        <v>Winterton-on-Sea</v>
      </c>
      <c r="D358" t="s">
        <v>166</v>
      </c>
      <c r="E358" t="s">
        <v>1294</v>
      </c>
      <c r="G358" t="str">
        <f t="shared" si="5"/>
        <v>{"title": "","forename": "John","surname": "Cowell"}</v>
      </c>
    </row>
    <row r="359" spans="1:7" x14ac:dyDescent="0.25">
      <c r="A359">
        <v>358</v>
      </c>
      <c r="B359">
        <v>181</v>
      </c>
      <c r="C359" t="str">
        <f>VLOOKUP(B359,Places!A:E,5)</f>
        <v>Winterton-on-Sea</v>
      </c>
      <c r="D359" t="s">
        <v>194</v>
      </c>
      <c r="E359" t="s">
        <v>1295</v>
      </c>
      <c r="G359" t="str">
        <f t="shared" si="5"/>
        <v>{"title": "","forename": "Edward","surname": "Downes"}</v>
      </c>
    </row>
    <row r="360" spans="1:7" x14ac:dyDescent="0.25">
      <c r="A360">
        <v>359</v>
      </c>
      <c r="B360">
        <v>183</v>
      </c>
      <c r="C360" t="str">
        <f>VLOOKUP(B360,Places!A:E,5)</f>
        <v>Yarmouth</v>
      </c>
      <c r="D360" t="s">
        <v>166</v>
      </c>
      <c r="E360" t="s">
        <v>1296</v>
      </c>
      <c r="G360" t="str">
        <f t="shared" si="5"/>
        <v>{"title": "","forename": "John","surname": "Echard"}</v>
      </c>
    </row>
    <row r="361" spans="1:7" x14ac:dyDescent="0.25">
      <c r="A361">
        <v>360</v>
      </c>
      <c r="B361">
        <v>183</v>
      </c>
      <c r="C361" t="str">
        <f>VLOOKUP(B361,Places!A:E,5)</f>
        <v>Yarmouth</v>
      </c>
      <c r="D361" t="s">
        <v>211</v>
      </c>
      <c r="E361" t="s">
        <v>1297</v>
      </c>
      <c r="G361" t="str">
        <f t="shared" si="5"/>
        <v>{"title": "","forename": "Anthony","surname": "Lovedaye"}</v>
      </c>
    </row>
    <row r="362" spans="1:7" x14ac:dyDescent="0.25">
      <c r="A362">
        <v>361</v>
      </c>
      <c r="B362">
        <v>183</v>
      </c>
      <c r="C362" t="str">
        <f>VLOOKUP(B362,Places!A:E,5)</f>
        <v>Yarmouth</v>
      </c>
      <c r="D362" t="s">
        <v>1298</v>
      </c>
      <c r="E362" t="s">
        <v>1299</v>
      </c>
      <c r="G362" t="str">
        <f t="shared" si="5"/>
        <v>{"title": "","forename": "Alan","surname": "Cokeham"}</v>
      </c>
    </row>
    <row r="363" spans="1:7" x14ac:dyDescent="0.25">
      <c r="A363">
        <v>362</v>
      </c>
      <c r="B363">
        <v>183</v>
      </c>
      <c r="C363" t="str">
        <f>VLOOKUP(B363,Places!A:E,5)</f>
        <v>Yarmouth</v>
      </c>
      <c r="D363" t="s">
        <v>1300</v>
      </c>
      <c r="E363" t="s">
        <v>1301</v>
      </c>
      <c r="G363" t="str">
        <f t="shared" si="5"/>
        <v>{"title": "","forename": "Reignold","surname": "Turpin"}</v>
      </c>
    </row>
    <row r="364" spans="1:7" x14ac:dyDescent="0.25">
      <c r="A364">
        <v>363</v>
      </c>
      <c r="B364">
        <v>183</v>
      </c>
      <c r="C364" t="str">
        <f>VLOOKUP(B364,Places!A:E,5)</f>
        <v>Yarmouth</v>
      </c>
      <c r="D364" t="s">
        <v>205</v>
      </c>
      <c r="E364" t="s">
        <v>1302</v>
      </c>
      <c r="G364" t="str">
        <f t="shared" si="5"/>
        <v>{"title": "","forename": "Thomas","surname": "Garton"}</v>
      </c>
    </row>
    <row r="365" spans="1:7" x14ac:dyDescent="0.25">
      <c r="A365">
        <v>364</v>
      </c>
      <c r="B365">
        <v>204</v>
      </c>
      <c r="C365" t="str">
        <f>VLOOKUP(B365,Places!A:E,5)</f>
        <v>ELSEWHERE</v>
      </c>
      <c r="G365" t="str">
        <f t="shared" si="5"/>
        <v>{"title": "","forename": "","surname": ""}</v>
      </c>
    </row>
    <row r="366" spans="1:7" x14ac:dyDescent="0.25">
      <c r="A366">
        <v>365</v>
      </c>
      <c r="B366">
        <v>205</v>
      </c>
      <c r="C366" t="str">
        <f>VLOOKUP(B366,Places!A:E,5)</f>
        <v>Flexborough</v>
      </c>
      <c r="D366" t="s">
        <v>203</v>
      </c>
      <c r="E366" t="s">
        <v>1509</v>
      </c>
      <c r="G366" t="str">
        <f t="shared" si="5"/>
        <v>{"title": "","forename": "Robert","surname": "a Wood"}</v>
      </c>
    </row>
    <row r="367" spans="1:7" x14ac:dyDescent="0.25">
      <c r="A367">
        <v>366</v>
      </c>
      <c r="B367">
        <v>205</v>
      </c>
      <c r="C367" t="str">
        <f>VLOOKUP(B367,Places!A:E,5)</f>
        <v>Flexborough</v>
      </c>
      <c r="D367" t="s">
        <v>166</v>
      </c>
      <c r="E367" t="s">
        <v>1509</v>
      </c>
      <c r="G367" t="str">
        <f t="shared" si="5"/>
        <v>{"title": "","forename": "John","surname": "a Wood"}</v>
      </c>
    </row>
    <row r="368" spans="1:7" x14ac:dyDescent="0.25">
      <c r="A368">
        <v>367</v>
      </c>
      <c r="B368">
        <v>205</v>
      </c>
      <c r="C368" t="str">
        <f>VLOOKUP(B368,Places!A:E,5)</f>
        <v>Flexborough</v>
      </c>
      <c r="D368" t="s">
        <v>166</v>
      </c>
      <c r="E368" t="s">
        <v>1510</v>
      </c>
      <c r="G368" t="str">
        <f t="shared" si="5"/>
        <v>{"title": "","forename": "John","surname": "Frenche"}</v>
      </c>
    </row>
    <row r="369" spans="1:7" x14ac:dyDescent="0.25">
      <c r="A369">
        <v>368</v>
      </c>
      <c r="B369">
        <v>205</v>
      </c>
      <c r="C369" t="str">
        <f>VLOOKUP(B369,Places!A:E,5)</f>
        <v>Flexborough</v>
      </c>
      <c r="D369" t="s">
        <v>203</v>
      </c>
      <c r="E369" t="s">
        <v>916</v>
      </c>
      <c r="G369" t="str">
        <f t="shared" si="5"/>
        <v>{"title": "","forename": "Robert","surname": "Webbe"}</v>
      </c>
    </row>
    <row r="370" spans="1:7" x14ac:dyDescent="0.25">
      <c r="A370">
        <v>369</v>
      </c>
      <c r="B370">
        <v>206</v>
      </c>
      <c r="C370" t="str">
        <f>VLOOKUP(B370,Places!A:E,5)</f>
        <v>Seaford</v>
      </c>
      <c r="D370" t="s">
        <v>441</v>
      </c>
      <c r="E370" t="s">
        <v>1511</v>
      </c>
      <c r="G370" t="str">
        <f t="shared" si="5"/>
        <v>{"title": "","forename": "Richard","surname": "Elphicke"}</v>
      </c>
    </row>
    <row r="371" spans="1:7" x14ac:dyDescent="0.25">
      <c r="A371">
        <v>370</v>
      </c>
      <c r="B371">
        <v>206</v>
      </c>
      <c r="C371" t="str">
        <f>VLOOKUP(B371,Places!A:E,5)</f>
        <v>Seaford</v>
      </c>
      <c r="D371" t="s">
        <v>441</v>
      </c>
      <c r="E371" t="s">
        <v>1512</v>
      </c>
      <c r="G371" t="str">
        <f t="shared" si="5"/>
        <v>{"title": "","forename": "Richard","surname": "Payne"}</v>
      </c>
    </row>
    <row r="372" spans="1:7" x14ac:dyDescent="0.25">
      <c r="A372">
        <v>371</v>
      </c>
      <c r="B372">
        <v>206</v>
      </c>
      <c r="C372" t="str">
        <f>VLOOKUP(B372,Places!A:E,5)</f>
        <v>Seaford</v>
      </c>
      <c r="D372" t="s">
        <v>196</v>
      </c>
      <c r="E372" t="s">
        <v>1513</v>
      </c>
      <c r="G372" t="str">
        <f t="shared" si="5"/>
        <v>{"title": "","forename": "Hugh","surname": "Elphycke"}</v>
      </c>
    </row>
    <row r="373" spans="1:7" x14ac:dyDescent="0.25">
      <c r="A373">
        <v>372</v>
      </c>
      <c r="B373">
        <v>207</v>
      </c>
      <c r="C373" t="str">
        <f>VLOOKUP(B373,Places!A:E,5)</f>
        <v>Longbridge Hundred</v>
      </c>
      <c r="D373" t="s">
        <v>441</v>
      </c>
      <c r="E373" t="s">
        <v>1515</v>
      </c>
      <c r="G373" t="str">
        <f t="shared" si="5"/>
        <v>{"title": "","forename": "Richard","surname": "a Brooke"}</v>
      </c>
    </row>
    <row r="374" spans="1:7" x14ac:dyDescent="0.25">
      <c r="A374">
        <v>373</v>
      </c>
      <c r="B374">
        <v>207</v>
      </c>
      <c r="C374" t="str">
        <f>VLOOKUP(B374,Places!A:E,5)</f>
        <v>Longbridge Hundred</v>
      </c>
      <c r="D374" t="s">
        <v>166</v>
      </c>
      <c r="E374" t="s">
        <v>1516</v>
      </c>
      <c r="G374" t="str">
        <f t="shared" si="5"/>
        <v>{"title": "","forename": "John","surname": "a Broke"}</v>
      </c>
    </row>
    <row r="375" spans="1:7" x14ac:dyDescent="0.25">
      <c r="A375">
        <v>374</v>
      </c>
      <c r="B375">
        <v>207</v>
      </c>
      <c r="C375" t="str">
        <f>VLOOKUP(B375,Places!A:E,5)</f>
        <v>Longbridge Hundred</v>
      </c>
      <c r="D375" t="s">
        <v>205</v>
      </c>
      <c r="E375" t="s">
        <v>1517</v>
      </c>
      <c r="G375" t="str">
        <f t="shared" si="5"/>
        <v>{"title": "","forename": "Thomas","surname": "Duke"}</v>
      </c>
    </row>
    <row r="376" spans="1:7" x14ac:dyDescent="0.25">
      <c r="A376">
        <v>375</v>
      </c>
      <c r="B376">
        <v>208</v>
      </c>
      <c r="C376" t="str">
        <f>VLOOKUP(B376,Places!A:E,5)</f>
        <v>Willingdon Hundred</v>
      </c>
      <c r="D376" t="s">
        <v>789</v>
      </c>
      <c r="E376" t="s">
        <v>1519</v>
      </c>
      <c r="G376" t="str">
        <f t="shared" si="5"/>
        <v>{"title": "","forename": "Walter","surname": "Holmwood"}</v>
      </c>
    </row>
    <row r="377" spans="1:7" x14ac:dyDescent="0.25">
      <c r="A377">
        <v>376</v>
      </c>
      <c r="B377">
        <v>208</v>
      </c>
      <c r="C377" t="str">
        <f>VLOOKUP(B377,Places!A:E,5)</f>
        <v>Willingdon Hundred</v>
      </c>
      <c r="D377" t="s">
        <v>203</v>
      </c>
      <c r="E377" t="s">
        <v>1520</v>
      </c>
      <c r="G377" t="str">
        <f t="shared" si="5"/>
        <v>{"title": "","forename": "Robert","surname": "Rychemond"}</v>
      </c>
    </row>
    <row r="378" spans="1:7" x14ac:dyDescent="0.25">
      <c r="A378">
        <v>377</v>
      </c>
      <c r="B378">
        <v>208</v>
      </c>
      <c r="C378" t="str">
        <f>VLOOKUP(B378,Places!A:E,5)</f>
        <v>Willingdon Hundred</v>
      </c>
      <c r="D378" t="s">
        <v>203</v>
      </c>
      <c r="E378" t="s">
        <v>1521</v>
      </c>
      <c r="G378" t="str">
        <f t="shared" si="5"/>
        <v>{"title": "","forename": "Robert","surname": "Howell"}</v>
      </c>
    </row>
    <row r="379" spans="1:7" x14ac:dyDescent="0.25">
      <c r="A379">
        <v>378</v>
      </c>
      <c r="B379">
        <v>208</v>
      </c>
      <c r="C379" t="str">
        <f>VLOOKUP(B379,Places!A:E,5)</f>
        <v>Willingdon Hundred</v>
      </c>
      <c r="D379" t="s">
        <v>441</v>
      </c>
      <c r="E379" t="s">
        <v>1522</v>
      </c>
      <c r="G379" t="str">
        <f t="shared" si="5"/>
        <v>{"title": "","forename": "Richard","surname": "Tompsett"}</v>
      </c>
    </row>
    <row r="380" spans="1:7" x14ac:dyDescent="0.25">
      <c r="A380">
        <v>379</v>
      </c>
      <c r="B380">
        <v>208</v>
      </c>
      <c r="C380" t="str">
        <f>VLOOKUP(B380,Places!A:E,5)</f>
        <v>Willingdon Hundred</v>
      </c>
      <c r="D380" t="s">
        <v>441</v>
      </c>
      <c r="E380" t="s">
        <v>1509</v>
      </c>
      <c r="G380" t="str">
        <f t="shared" si="5"/>
        <v>{"title": "","forename": "Richard","surname": "a Wood"}</v>
      </c>
    </row>
    <row r="381" spans="1:7" x14ac:dyDescent="0.25">
      <c r="A381">
        <v>380</v>
      </c>
      <c r="B381">
        <v>209</v>
      </c>
      <c r="C381" t="str">
        <f>VLOOKUP(B381,Places!A:E,5)</f>
        <v>Stade of Bourne</v>
      </c>
      <c r="D381" t="s">
        <v>192</v>
      </c>
      <c r="E381" t="s">
        <v>1529</v>
      </c>
      <c r="G381" t="str">
        <f t="shared" si="5"/>
        <v>{"title": "","forename": "William","surname": "Edwards"}</v>
      </c>
    </row>
    <row r="382" spans="1:7" x14ac:dyDescent="0.25">
      <c r="A382">
        <v>381</v>
      </c>
      <c r="B382">
        <v>209</v>
      </c>
      <c r="C382" t="str">
        <f>VLOOKUP(B382,Places!A:E,5)</f>
        <v>Stade of Bourne</v>
      </c>
      <c r="D382" t="s">
        <v>166</v>
      </c>
      <c r="E382" t="s">
        <v>1530</v>
      </c>
      <c r="G382" t="str">
        <f t="shared" si="5"/>
        <v>{"title": "","forename": "John","surname": "Lannester*"}</v>
      </c>
    </row>
    <row r="383" spans="1:7" x14ac:dyDescent="0.25">
      <c r="A383">
        <v>382</v>
      </c>
      <c r="B383">
        <v>209</v>
      </c>
      <c r="C383" t="str">
        <f>VLOOKUP(B383,Places!A:E,5)</f>
        <v>Stade of Bourne</v>
      </c>
      <c r="D383" t="s">
        <v>441</v>
      </c>
      <c r="E383" t="s">
        <v>1512</v>
      </c>
      <c r="G383" t="str">
        <f t="shared" si="5"/>
        <v>{"title": "","forename": "Richard","surname": "Payne"}</v>
      </c>
    </row>
    <row r="384" spans="1:7" x14ac:dyDescent="0.25">
      <c r="A384">
        <v>383</v>
      </c>
      <c r="B384">
        <v>209</v>
      </c>
      <c r="C384" t="str">
        <f>VLOOKUP(B384,Places!A:E,5)</f>
        <v>Stade of Bourne</v>
      </c>
      <c r="D384" t="s">
        <v>212</v>
      </c>
      <c r="E384" t="s">
        <v>1531</v>
      </c>
      <c r="G384" t="str">
        <f t="shared" si="5"/>
        <v>{"title": "","forename": "Lawrence","surname": "Fennell"}</v>
      </c>
    </row>
    <row r="385" spans="1:7" x14ac:dyDescent="0.25">
      <c r="A385">
        <v>384</v>
      </c>
      <c r="B385">
        <v>210</v>
      </c>
      <c r="C385" t="str">
        <f>VLOOKUP(B385,Places!A:E,5)</f>
        <v>Pevensey Haven</v>
      </c>
      <c r="D385" t="s">
        <v>166</v>
      </c>
      <c r="E385" t="s">
        <v>1521</v>
      </c>
      <c r="G385" t="str">
        <f t="shared" si="5"/>
        <v>{"title": "","forename": "John","surname": "Howell"}</v>
      </c>
    </row>
    <row r="386" spans="1:7" x14ac:dyDescent="0.25">
      <c r="A386">
        <v>385</v>
      </c>
      <c r="B386">
        <v>210</v>
      </c>
      <c r="C386" t="str">
        <f>VLOOKUP(B386,Places!A:E,5)</f>
        <v>Pevensey Haven</v>
      </c>
      <c r="D386" t="s">
        <v>166</v>
      </c>
      <c r="E386" t="s">
        <v>1533</v>
      </c>
      <c r="G386" t="str">
        <f t="shared" si="5"/>
        <v>{"title": "","forename": "John","surname": "Patchinge"}</v>
      </c>
    </row>
    <row r="387" spans="1:7" x14ac:dyDescent="0.25">
      <c r="A387">
        <v>386</v>
      </c>
      <c r="B387">
        <v>210</v>
      </c>
      <c r="C387" t="str">
        <f>VLOOKUP(B387,Places!A:E,5)</f>
        <v>Pevensey Haven</v>
      </c>
      <c r="D387" t="s">
        <v>185</v>
      </c>
      <c r="E387" t="s">
        <v>1534</v>
      </c>
      <c r="G387" t="str">
        <f t="shared" ref="G387:G450" si="6">_xlfn.CONCAT("{",_xlfn.CONCAT("""title"": """,F387,""","),_xlfn.CONCAT("""forename"": """,D387,""","),_xlfn.CONCAT("""surname"": """,E387,""""),"}")</f>
        <v>{"title": "","forename": "Henry","surname": "Norton"}</v>
      </c>
    </row>
    <row r="388" spans="1:7" x14ac:dyDescent="0.25">
      <c r="A388">
        <v>387</v>
      </c>
      <c r="B388">
        <v>211</v>
      </c>
      <c r="C388" t="str">
        <f>VLOOKUP(B388,Places!A:E,5)</f>
        <v>Bexhill Hundred</v>
      </c>
      <c r="D388" t="s">
        <v>441</v>
      </c>
      <c r="E388" t="s">
        <v>1536</v>
      </c>
      <c r="G388" t="str">
        <f t="shared" si="6"/>
        <v>{"title": "","forename": "Richard","surname": "Burkeham"}</v>
      </c>
    </row>
    <row r="389" spans="1:7" x14ac:dyDescent="0.25">
      <c r="A389">
        <v>388</v>
      </c>
      <c r="B389">
        <v>211</v>
      </c>
      <c r="C389" t="str">
        <f>VLOOKUP(B389,Places!A:E,5)</f>
        <v>Bexhill Hundred</v>
      </c>
      <c r="D389" t="s">
        <v>192</v>
      </c>
      <c r="E389" t="s">
        <v>625</v>
      </c>
      <c r="G389" t="str">
        <f t="shared" si="6"/>
        <v>{"title": "","forename": "William","surname": "Woode"}</v>
      </c>
    </row>
    <row r="390" spans="1:7" x14ac:dyDescent="0.25">
      <c r="A390">
        <v>389</v>
      </c>
      <c r="B390">
        <v>211</v>
      </c>
      <c r="C390" t="str">
        <f>VLOOKUP(B390,Places!A:E,5)</f>
        <v>Bexhill Hundred</v>
      </c>
      <c r="D390" t="s">
        <v>205</v>
      </c>
      <c r="E390" t="s">
        <v>1537</v>
      </c>
      <c r="G390" t="str">
        <f t="shared" si="6"/>
        <v>{"title": "","forename": "Thomas","surname": "Aneston"}</v>
      </c>
    </row>
    <row r="391" spans="1:7" x14ac:dyDescent="0.25">
      <c r="A391">
        <v>390</v>
      </c>
      <c r="B391">
        <v>211</v>
      </c>
      <c r="C391" t="str">
        <f>VLOOKUP(B391,Places!A:E,5)</f>
        <v>Bexhill Hundred</v>
      </c>
      <c r="D391" t="s">
        <v>192</v>
      </c>
      <c r="E391" t="s">
        <v>1538</v>
      </c>
      <c r="G391" t="str">
        <f t="shared" si="6"/>
        <v>{"title": "","forename": "William","surname": "A Soll"}</v>
      </c>
    </row>
    <row r="392" spans="1:7" x14ac:dyDescent="0.25">
      <c r="A392">
        <v>391</v>
      </c>
      <c r="B392">
        <v>211</v>
      </c>
      <c r="C392" t="str">
        <f>VLOOKUP(B392,Places!A:E,5)</f>
        <v>Bexhill Hundred</v>
      </c>
      <c r="D392" t="s">
        <v>192</v>
      </c>
      <c r="E392" t="s">
        <v>1539</v>
      </c>
      <c r="G392" t="str">
        <f t="shared" si="6"/>
        <v>{"title": "","forename": "William","surname": "Smythe"}</v>
      </c>
    </row>
    <row r="393" spans="1:7" x14ac:dyDescent="0.25">
      <c r="A393">
        <v>392</v>
      </c>
      <c r="B393">
        <v>211</v>
      </c>
      <c r="C393" t="str">
        <f>VLOOKUP(B393,Places!A:E,5)</f>
        <v>Bexhill Hundred</v>
      </c>
      <c r="D393" t="s">
        <v>441</v>
      </c>
      <c r="E393" t="s">
        <v>1540</v>
      </c>
      <c r="G393" t="str">
        <f t="shared" si="6"/>
        <v>{"title": "","forename": "Richard","surname": "a Webe*"}</v>
      </c>
    </row>
    <row r="394" spans="1:7" x14ac:dyDescent="0.25">
      <c r="A394">
        <v>393</v>
      </c>
      <c r="B394">
        <v>212</v>
      </c>
      <c r="C394" t="str">
        <f>VLOOKUP(B394,Places!A:E,5)</f>
        <v>Hastings Stade</v>
      </c>
      <c r="D394" t="s">
        <v>192</v>
      </c>
      <c r="E394" t="s">
        <v>1594</v>
      </c>
      <c r="G394" t="str">
        <f t="shared" si="6"/>
        <v>{"title": "","forename": "William","surname": "Nashe"}</v>
      </c>
    </row>
    <row r="395" spans="1:7" x14ac:dyDescent="0.25">
      <c r="A395">
        <v>394</v>
      </c>
      <c r="B395">
        <v>212</v>
      </c>
      <c r="C395" t="str">
        <f>VLOOKUP(B395,Places!A:E,5)</f>
        <v>Hastings Stade</v>
      </c>
      <c r="D395" t="s">
        <v>166</v>
      </c>
      <c r="E395" t="s">
        <v>1595</v>
      </c>
      <c r="G395" t="str">
        <f t="shared" si="6"/>
        <v>{"title": "","forename": "John","surname": "Freman"}</v>
      </c>
    </row>
    <row r="396" spans="1:7" x14ac:dyDescent="0.25">
      <c r="A396">
        <v>395</v>
      </c>
      <c r="B396">
        <v>212</v>
      </c>
      <c r="C396" t="str">
        <f>VLOOKUP(B396,Places!A:E,5)</f>
        <v>Hastings Stade</v>
      </c>
      <c r="D396" t="s">
        <v>166</v>
      </c>
      <c r="E396" t="s">
        <v>1596</v>
      </c>
      <c r="G396" t="str">
        <f t="shared" si="6"/>
        <v>{"title": "","forename": "John","surname": "Hollond"}</v>
      </c>
    </row>
    <row r="397" spans="1:7" x14ac:dyDescent="0.25">
      <c r="A397">
        <v>396</v>
      </c>
      <c r="B397">
        <v>212</v>
      </c>
      <c r="C397" t="str">
        <f>VLOOKUP(B397,Places!A:E,5)</f>
        <v>Hastings Stade</v>
      </c>
      <c r="D397" t="s">
        <v>1372</v>
      </c>
      <c r="E397" t="s">
        <v>1539</v>
      </c>
      <c r="G397" t="str">
        <f t="shared" si="6"/>
        <v>{"title": "","forename": "Edmond","surname": "Smythe"}</v>
      </c>
    </row>
    <row r="398" spans="1:7" x14ac:dyDescent="0.25">
      <c r="A398">
        <v>397</v>
      </c>
      <c r="B398">
        <v>212</v>
      </c>
      <c r="C398" t="str">
        <f>VLOOKUP(B398,Places!A:E,5)</f>
        <v>Hastings Stade</v>
      </c>
      <c r="D398" t="s">
        <v>500</v>
      </c>
      <c r="E398" t="s">
        <v>1597</v>
      </c>
      <c r="G398" t="str">
        <f t="shared" si="6"/>
        <v>{"title": "","forename": "James","surname": "Breame"}</v>
      </c>
    </row>
    <row r="399" spans="1:7" x14ac:dyDescent="0.25">
      <c r="A399">
        <v>398</v>
      </c>
      <c r="B399">
        <v>212</v>
      </c>
      <c r="C399" t="str">
        <f>VLOOKUP(B399,Places!A:E,5)</f>
        <v>Hastings Stade</v>
      </c>
      <c r="D399" t="s">
        <v>448</v>
      </c>
      <c r="E399" t="s">
        <v>1598</v>
      </c>
      <c r="G399" t="str">
        <f t="shared" si="6"/>
        <v>{"title": "","forename": "Stephen","surname": "Dowle"}</v>
      </c>
    </row>
    <row r="400" spans="1:7" x14ac:dyDescent="0.25">
      <c r="A400">
        <v>399</v>
      </c>
      <c r="B400">
        <v>213</v>
      </c>
      <c r="C400" t="str">
        <f>VLOOKUP(B400,Places!A:E,5)</f>
        <v>Guestling Hundred</v>
      </c>
      <c r="D400" t="s">
        <v>166</v>
      </c>
      <c r="E400" t="s">
        <v>1599</v>
      </c>
      <c r="G400" t="str">
        <f t="shared" si="6"/>
        <v>{"title": "","forename": "John","surname": "Lunsford"}</v>
      </c>
    </row>
    <row r="401" spans="1:7" x14ac:dyDescent="0.25">
      <c r="A401">
        <v>400</v>
      </c>
      <c r="B401">
        <v>213</v>
      </c>
      <c r="C401" t="str">
        <f>VLOOKUP(B401,Places!A:E,5)</f>
        <v>Guestling Hundred</v>
      </c>
      <c r="D401" t="s">
        <v>188</v>
      </c>
      <c r="E401" t="s">
        <v>1600</v>
      </c>
      <c r="G401" t="str">
        <f t="shared" si="6"/>
        <v>{"title": "","forename": "George","surname": "Wyddres"}</v>
      </c>
    </row>
    <row r="402" spans="1:7" x14ac:dyDescent="0.25">
      <c r="A402">
        <v>401</v>
      </c>
      <c r="B402">
        <v>213</v>
      </c>
      <c r="C402" t="str">
        <f>VLOOKUP(B402,Places!A:E,5)</f>
        <v>Guestling Hundred</v>
      </c>
      <c r="D402" t="s">
        <v>203</v>
      </c>
      <c r="E402" t="s">
        <v>1601</v>
      </c>
      <c r="G402" t="str">
        <f t="shared" si="6"/>
        <v>{"title": "","forename": "Robert","surname": "Dryncker"}</v>
      </c>
    </row>
    <row r="403" spans="1:7" x14ac:dyDescent="0.25">
      <c r="A403">
        <v>402</v>
      </c>
      <c r="B403">
        <v>213</v>
      </c>
      <c r="C403" t="str">
        <f>VLOOKUP(B403,Places!A:E,5)</f>
        <v>Guestling Hundred</v>
      </c>
      <c r="D403" t="s">
        <v>166</v>
      </c>
      <c r="E403" t="s">
        <v>1602</v>
      </c>
      <c r="G403" t="str">
        <f t="shared" si="6"/>
        <v>{"title": "","forename": "John","surname": "Fraye"}</v>
      </c>
    </row>
    <row r="404" spans="1:7" x14ac:dyDescent="0.25">
      <c r="A404">
        <v>403</v>
      </c>
      <c r="B404">
        <v>213</v>
      </c>
      <c r="C404" t="str">
        <f>VLOOKUP(B404,Places!A:E,5)</f>
        <v>Guestling Hundred</v>
      </c>
      <c r="D404" t="s">
        <v>203</v>
      </c>
      <c r="E404" t="s">
        <v>1603</v>
      </c>
      <c r="G404" t="str">
        <f t="shared" si="6"/>
        <v>{"title": "","forename": "Robert","surname": "Tokeyr"}</v>
      </c>
    </row>
    <row r="405" spans="1:7" x14ac:dyDescent="0.25">
      <c r="A405">
        <v>404</v>
      </c>
      <c r="B405">
        <v>214</v>
      </c>
      <c r="C405" t="str">
        <f>VLOOKUP(B405,Places!A:E,5)</f>
        <v>Winchelsea Town Quay</v>
      </c>
      <c r="D405" t="s">
        <v>192</v>
      </c>
      <c r="E405" t="s">
        <v>1615</v>
      </c>
      <c r="G405" t="str">
        <f t="shared" si="6"/>
        <v>{"title": "","forename": "William","surname": "Eglesden"}</v>
      </c>
    </row>
    <row r="406" spans="1:7" x14ac:dyDescent="0.25">
      <c r="A406">
        <v>405</v>
      </c>
      <c r="B406">
        <v>214</v>
      </c>
      <c r="C406" t="str">
        <f>VLOOKUP(B406,Places!A:E,5)</f>
        <v>Winchelsea Town Quay</v>
      </c>
      <c r="D406" t="s">
        <v>192</v>
      </c>
      <c r="E406" t="s">
        <v>1616</v>
      </c>
      <c r="G406" t="str">
        <f t="shared" si="6"/>
        <v>{"title": "","forename": "William","surname": "Melward"}</v>
      </c>
    </row>
    <row r="407" spans="1:7" x14ac:dyDescent="0.25">
      <c r="A407">
        <v>406</v>
      </c>
      <c r="B407">
        <v>214</v>
      </c>
      <c r="C407" t="str">
        <f>VLOOKUP(B407,Places!A:E,5)</f>
        <v>Winchelsea Town Quay</v>
      </c>
      <c r="D407" t="s">
        <v>166</v>
      </c>
      <c r="E407" t="s">
        <v>1617</v>
      </c>
      <c r="G407" t="str">
        <f t="shared" si="6"/>
        <v>{"title": "","forename": "John","surname": "Harryngton"}</v>
      </c>
    </row>
    <row r="408" spans="1:7" x14ac:dyDescent="0.25">
      <c r="A408">
        <v>407</v>
      </c>
      <c r="B408">
        <v>214</v>
      </c>
      <c r="C408" t="str">
        <f>VLOOKUP(B408,Places!A:E,5)</f>
        <v>Winchelsea Town Quay</v>
      </c>
      <c r="D408" t="s">
        <v>166</v>
      </c>
      <c r="E408" t="s">
        <v>1618</v>
      </c>
      <c r="G408" t="str">
        <f t="shared" si="6"/>
        <v>{"title": "","forename": "John","surname": "Westbourne"}</v>
      </c>
    </row>
    <row r="409" spans="1:7" x14ac:dyDescent="0.25">
      <c r="A409">
        <v>408</v>
      </c>
      <c r="B409">
        <v>215</v>
      </c>
      <c r="C409" t="str">
        <f>VLOOKUP(B409,Places!A:E,5)</f>
        <v>Rye Common Quay</v>
      </c>
      <c r="D409" t="s">
        <v>166</v>
      </c>
      <c r="E409" t="s">
        <v>1683</v>
      </c>
      <c r="G409" t="str">
        <f t="shared" si="6"/>
        <v>{"title": "","forename": "John","surname": "Brede"}</v>
      </c>
    </row>
    <row r="410" spans="1:7" x14ac:dyDescent="0.25">
      <c r="A410">
        <v>409</v>
      </c>
      <c r="B410">
        <v>215</v>
      </c>
      <c r="C410" t="str">
        <f>VLOOKUP(B410,Places!A:E,5)</f>
        <v>Rye Common Quay</v>
      </c>
      <c r="D410" t="s">
        <v>166</v>
      </c>
      <c r="E410" t="s">
        <v>1684</v>
      </c>
      <c r="G410" t="str">
        <f t="shared" si="6"/>
        <v>{"title": "","forename": "John","surname": "Bayley"}</v>
      </c>
    </row>
    <row r="411" spans="1:7" x14ac:dyDescent="0.25">
      <c r="A411">
        <v>410</v>
      </c>
      <c r="B411">
        <v>215</v>
      </c>
      <c r="C411" t="str">
        <f>VLOOKUP(B411,Places!A:E,5)</f>
        <v>Rye Common Quay</v>
      </c>
      <c r="D411" t="s">
        <v>203</v>
      </c>
      <c r="E411" t="s">
        <v>1685</v>
      </c>
      <c r="G411" t="str">
        <f t="shared" si="6"/>
        <v>{"title": "","forename": "Robert","surname": "Fowler"}</v>
      </c>
    </row>
    <row r="412" spans="1:7" x14ac:dyDescent="0.25">
      <c r="A412">
        <v>411</v>
      </c>
      <c r="B412">
        <v>215</v>
      </c>
      <c r="C412" t="str">
        <f>VLOOKUP(B412,Places!A:E,5)</f>
        <v>Rye Common Quay</v>
      </c>
      <c r="D412" t="s">
        <v>194</v>
      </c>
      <c r="E412" t="s">
        <v>1686</v>
      </c>
      <c r="G412" t="str">
        <f t="shared" si="6"/>
        <v>{"title": "","forename": "Edward","surname": "Hony"}</v>
      </c>
    </row>
    <row r="413" spans="1:7" x14ac:dyDescent="0.25">
      <c r="A413">
        <v>412</v>
      </c>
      <c r="B413">
        <v>215</v>
      </c>
      <c r="C413" t="str">
        <f>VLOOKUP(B413,Places!A:E,5)</f>
        <v>Rye Common Quay</v>
      </c>
      <c r="D413" t="s">
        <v>441</v>
      </c>
      <c r="E413" t="s">
        <v>1510</v>
      </c>
      <c r="G413" t="str">
        <f t="shared" si="6"/>
        <v>{"title": "","forename": "Richard","surname": "Frenche"}</v>
      </c>
    </row>
    <row r="414" spans="1:7" x14ac:dyDescent="0.25">
      <c r="A414">
        <v>413</v>
      </c>
      <c r="B414">
        <v>215</v>
      </c>
      <c r="C414" t="str">
        <f>VLOOKUP(B414,Places!A:E,5)</f>
        <v>Rye Common Quay</v>
      </c>
      <c r="D414" t="s">
        <v>192</v>
      </c>
      <c r="E414" t="s">
        <v>1687</v>
      </c>
      <c r="G414" t="str">
        <f t="shared" si="6"/>
        <v>{"title": "","forename": "William","surname": "Ratclyffe"}</v>
      </c>
    </row>
    <row r="415" spans="1:7" x14ac:dyDescent="0.25">
      <c r="A415">
        <v>414</v>
      </c>
      <c r="B415">
        <v>215</v>
      </c>
      <c r="C415" t="str">
        <f>VLOOKUP(B415,Places!A:E,5)</f>
        <v>Rye Common Quay</v>
      </c>
      <c r="D415" t="s">
        <v>203</v>
      </c>
      <c r="E415" t="s">
        <v>1688</v>
      </c>
      <c r="G415" t="str">
        <f t="shared" si="6"/>
        <v>{"title": "","forename": "Robert","surname": "Carpynter"}</v>
      </c>
    </row>
    <row r="416" spans="1:7" x14ac:dyDescent="0.25">
      <c r="A416">
        <v>415</v>
      </c>
      <c r="B416">
        <v>215</v>
      </c>
      <c r="C416" t="str">
        <f>VLOOKUP(B416,Places!A:E,5)</f>
        <v>Rye Common Quay</v>
      </c>
      <c r="D416" t="s">
        <v>192</v>
      </c>
      <c r="E416" t="s">
        <v>1689</v>
      </c>
      <c r="G416" t="str">
        <f t="shared" si="6"/>
        <v>{"title": "","forename": "William","surname": "Tolkyn"}</v>
      </c>
    </row>
    <row r="417" spans="1:7" x14ac:dyDescent="0.25">
      <c r="A417">
        <v>416</v>
      </c>
      <c r="B417">
        <v>216</v>
      </c>
      <c r="C417" t="str">
        <f>VLOOKUP(B417,Places!A:E,5)</f>
        <v>Goldspur Hundred</v>
      </c>
      <c r="D417" t="s">
        <v>1695</v>
      </c>
      <c r="E417" t="s">
        <v>823</v>
      </c>
      <c r="G417" t="str">
        <f t="shared" si="6"/>
        <v>{"title": "","forename": "Godderd","surname": "Foster"}</v>
      </c>
    </row>
    <row r="418" spans="1:7" x14ac:dyDescent="0.25">
      <c r="A418">
        <v>417</v>
      </c>
      <c r="B418">
        <v>216</v>
      </c>
      <c r="C418" t="str">
        <f>VLOOKUP(B418,Places!A:E,5)</f>
        <v>Goldspur Hundred</v>
      </c>
      <c r="D418" t="s">
        <v>205</v>
      </c>
      <c r="E418" t="s">
        <v>1696</v>
      </c>
      <c r="G418" t="str">
        <f t="shared" si="6"/>
        <v>{"title": "","forename": "Thomas","surname": "A Mere"}</v>
      </c>
    </row>
    <row r="419" spans="1:7" x14ac:dyDescent="0.25">
      <c r="A419">
        <v>418</v>
      </c>
      <c r="B419">
        <v>216</v>
      </c>
      <c r="C419" t="str">
        <f>VLOOKUP(B419,Places!A:E,5)</f>
        <v>Goldspur Hundred</v>
      </c>
      <c r="D419" t="s">
        <v>205</v>
      </c>
      <c r="E419" t="s">
        <v>1697</v>
      </c>
      <c r="G419" t="str">
        <f t="shared" si="6"/>
        <v>{"title": "","forename": "Thomas","surname": "Trewlove"}</v>
      </c>
    </row>
    <row r="420" spans="1:7" x14ac:dyDescent="0.25">
      <c r="A420">
        <v>419</v>
      </c>
      <c r="B420">
        <v>216</v>
      </c>
      <c r="C420" t="str">
        <f>VLOOKUP(B420,Places!A:E,5)</f>
        <v>Goldspur Hundred</v>
      </c>
      <c r="D420" t="s">
        <v>205</v>
      </c>
      <c r="E420" t="s">
        <v>1698</v>
      </c>
      <c r="G420" t="str">
        <f t="shared" si="6"/>
        <v>{"title": "","forename": "Thomas","surname": "Emery"}</v>
      </c>
    </row>
    <row r="421" spans="1:7" x14ac:dyDescent="0.25">
      <c r="A421">
        <v>420</v>
      </c>
      <c r="B421">
        <v>216</v>
      </c>
      <c r="C421" t="str">
        <f>VLOOKUP(B421,Places!A:E,5)</f>
        <v>Goldspur Hundred</v>
      </c>
      <c r="D421" t="s">
        <v>166</v>
      </c>
      <c r="E421" t="s">
        <v>1699</v>
      </c>
      <c r="G421" t="str">
        <f t="shared" si="6"/>
        <v>{"title": "","forename": "John","surname": "Selye"}</v>
      </c>
    </row>
    <row r="422" spans="1:7" x14ac:dyDescent="0.25">
      <c r="A422">
        <v>421</v>
      </c>
      <c r="B422">
        <v>261</v>
      </c>
      <c r="C422" t="str">
        <f>VLOOKUP(B422,Places!A:E,5)</f>
        <v>Cardigan</v>
      </c>
      <c r="E422" t="s">
        <v>1953</v>
      </c>
      <c r="G422" t="str">
        <f t="shared" si="6"/>
        <v>{"title": "","forename": "","surname": "Mayor of Cardigan"}</v>
      </c>
    </row>
    <row r="423" spans="1:7" x14ac:dyDescent="0.25">
      <c r="A423">
        <v>422</v>
      </c>
      <c r="B423">
        <v>261</v>
      </c>
      <c r="C423" t="str">
        <f>VLOOKUP(B423,Places!A:E,5)</f>
        <v>Cardigan</v>
      </c>
      <c r="D423" t="s">
        <v>166</v>
      </c>
      <c r="E423" t="s">
        <v>1954</v>
      </c>
      <c r="G423" t="str">
        <f t="shared" si="6"/>
        <v>{"title": "","forename": "John","surname": "ap _ of Towin"}</v>
      </c>
    </row>
    <row r="424" spans="1:7" x14ac:dyDescent="0.25">
      <c r="A424">
        <v>423</v>
      </c>
      <c r="B424">
        <v>262</v>
      </c>
      <c r="C424" t="str">
        <f>VLOOKUP(B424,Places!A:E,5)</f>
        <v>Aberporth</v>
      </c>
      <c r="D424" t="s">
        <v>1957</v>
      </c>
      <c r="E424" t="s">
        <v>1956</v>
      </c>
      <c r="G424" t="str">
        <f t="shared" si="6"/>
        <v>{"title": "","forename": "Lewis dd","surname": "Mredyth"}</v>
      </c>
    </row>
    <row r="425" spans="1:7" x14ac:dyDescent="0.25">
      <c r="A425">
        <v>424</v>
      </c>
      <c r="B425">
        <v>262</v>
      </c>
      <c r="C425" t="str">
        <f>VLOOKUP(B425,Places!A:E,5)</f>
        <v>Aberporth</v>
      </c>
      <c r="D425" t="s">
        <v>1958</v>
      </c>
      <c r="E425" t="s">
        <v>1959</v>
      </c>
      <c r="G425" t="str">
        <f t="shared" si="6"/>
        <v>{"title": "","forename": "dd","surname": "ap Jevan dd ap poll"}</v>
      </c>
    </row>
    <row r="426" spans="1:7" x14ac:dyDescent="0.25">
      <c r="A426">
        <v>425</v>
      </c>
      <c r="B426">
        <v>263</v>
      </c>
      <c r="C426" t="str">
        <f>VLOOKUP(B426,Places!A:E,5)</f>
        <v>Penbryn</v>
      </c>
      <c r="D426" t="s">
        <v>1957</v>
      </c>
      <c r="E426" t="s">
        <v>1956</v>
      </c>
      <c r="G426" t="str">
        <f t="shared" si="6"/>
        <v>{"title": "","forename": "Lewis dd","surname": "Mredyth"}</v>
      </c>
    </row>
    <row r="427" spans="1:7" x14ac:dyDescent="0.25">
      <c r="A427">
        <v>426</v>
      </c>
      <c r="B427">
        <v>263</v>
      </c>
      <c r="C427" t="str">
        <f>VLOOKUP(B427,Places!A:E,5)</f>
        <v>Penbryn</v>
      </c>
      <c r="D427" t="s">
        <v>1958</v>
      </c>
      <c r="E427" t="s">
        <v>1959</v>
      </c>
      <c r="G427" t="str">
        <f t="shared" si="6"/>
        <v>{"title": "","forename": "dd","surname": "ap Jevan dd ap poll"}</v>
      </c>
    </row>
    <row r="428" spans="1:7" x14ac:dyDescent="0.25">
      <c r="A428">
        <v>427</v>
      </c>
      <c r="B428">
        <v>264</v>
      </c>
      <c r="C428" t="str">
        <f>VLOOKUP(B428,Places!A:E,5)</f>
        <v>Llanina</v>
      </c>
      <c r="D428" t="s">
        <v>1960</v>
      </c>
      <c r="E428" t="s">
        <v>1961</v>
      </c>
      <c r="G428" t="str">
        <f t="shared" si="6"/>
        <v>{"title": "","forename": "P'he","surname": "ap Mredyth"}</v>
      </c>
    </row>
    <row r="429" spans="1:7" x14ac:dyDescent="0.25">
      <c r="A429">
        <v>428</v>
      </c>
      <c r="B429">
        <v>265</v>
      </c>
      <c r="C429" t="str">
        <f>VLOOKUP(B429,Places!A:E,5)</f>
        <v>Aberaeron</v>
      </c>
      <c r="D429" t="s">
        <v>1962</v>
      </c>
      <c r="E429" t="s">
        <v>1963</v>
      </c>
      <c r="G429" t="str">
        <f t="shared" si="6"/>
        <v>{"title": "","forename": "R'","surname": "ap Canter"}</v>
      </c>
    </row>
    <row r="430" spans="1:7" x14ac:dyDescent="0.25">
      <c r="A430">
        <v>429</v>
      </c>
      <c r="B430">
        <v>265</v>
      </c>
      <c r="C430" t="str">
        <f>VLOOKUP(B430,Places!A:E,5)</f>
        <v>Aberaeron</v>
      </c>
      <c r="D430" t="s">
        <v>1955</v>
      </c>
      <c r="E430" t="s">
        <v>1964</v>
      </c>
      <c r="G430" t="str">
        <f t="shared" si="6"/>
        <v>{"title": "","forename": "Lewis","surname": "Gwin ap _ Lewis"}</v>
      </c>
    </row>
    <row r="431" spans="1:7" x14ac:dyDescent="0.25">
      <c r="A431">
        <v>430</v>
      </c>
      <c r="B431">
        <v>266</v>
      </c>
      <c r="C431" t="str">
        <f>VLOOKUP(B431,Places!A:E,5)</f>
        <v>Llansantffraed</v>
      </c>
      <c r="D431" t="s">
        <v>1966</v>
      </c>
      <c r="E431" t="s">
        <v>1967</v>
      </c>
      <c r="G431" t="str">
        <f t="shared" si="6"/>
        <v>{"title": "","forename": "R_","surname": "Mrike"}</v>
      </c>
    </row>
    <row r="432" spans="1:7" x14ac:dyDescent="0.25">
      <c r="A432">
        <v>431</v>
      </c>
      <c r="B432">
        <v>266</v>
      </c>
      <c r="C432" t="str">
        <f>VLOOKUP(B432,Places!A:E,5)</f>
        <v>Llansantffraed</v>
      </c>
      <c r="D432" t="s">
        <v>205</v>
      </c>
      <c r="E432" t="s">
        <v>1968</v>
      </c>
      <c r="G432" t="str">
        <f t="shared" si="6"/>
        <v>{"title": "","forename": "Thomas","surname": "Gwin ap Morgan Vaughan"}</v>
      </c>
    </row>
    <row r="433" spans="1:7" x14ac:dyDescent="0.25">
      <c r="A433">
        <v>432</v>
      </c>
      <c r="B433">
        <v>267</v>
      </c>
      <c r="C433" t="str">
        <f>VLOOKUP(B433,Places!A:E,5)</f>
        <v>Llanrhystyd</v>
      </c>
      <c r="D433" t="s">
        <v>1966</v>
      </c>
      <c r="E433" t="s">
        <v>1967</v>
      </c>
      <c r="G433" t="str">
        <f t="shared" si="6"/>
        <v>{"title": "","forename": "R_","surname": "Mrike"}</v>
      </c>
    </row>
    <row r="434" spans="1:7" x14ac:dyDescent="0.25">
      <c r="A434">
        <v>433</v>
      </c>
      <c r="B434">
        <v>267</v>
      </c>
      <c r="C434" t="str">
        <f>VLOOKUP(B434,Places!A:E,5)</f>
        <v>Llanrhystyd</v>
      </c>
      <c r="D434" t="s">
        <v>205</v>
      </c>
      <c r="E434" t="s">
        <v>1968</v>
      </c>
      <c r="G434" t="str">
        <f t="shared" si="6"/>
        <v>{"title": "","forename": "Thomas","surname": "Gwin ap Morgan Vaughan"}</v>
      </c>
    </row>
    <row r="435" spans="1:7" x14ac:dyDescent="0.25">
      <c r="A435">
        <v>434</v>
      </c>
      <c r="B435">
        <v>268</v>
      </c>
      <c r="C435" t="str">
        <f>VLOOKUP(B435,Places!A:E,5)</f>
        <v>Aberystwyth</v>
      </c>
      <c r="E435" t="s">
        <v>1969</v>
      </c>
      <c r="G435" t="str">
        <f t="shared" si="6"/>
        <v>{"title": "","forename": "","surname": "Mayor of Aberystwyth"}</v>
      </c>
    </row>
    <row r="436" spans="1:7" x14ac:dyDescent="0.25">
      <c r="A436">
        <v>435</v>
      </c>
      <c r="B436">
        <v>268</v>
      </c>
      <c r="C436" t="str">
        <f>VLOOKUP(B436,Places!A:E,5)</f>
        <v>Aberystwyth</v>
      </c>
      <c r="D436" t="s">
        <v>192</v>
      </c>
      <c r="E436" t="s">
        <v>1970</v>
      </c>
      <c r="G436" t="str">
        <f t="shared" si="6"/>
        <v>{"title": "","forename": "William","surname": "Moris"}</v>
      </c>
    </row>
    <row r="437" spans="1:7" x14ac:dyDescent="0.25">
      <c r="A437">
        <v>436</v>
      </c>
      <c r="B437">
        <v>269</v>
      </c>
      <c r="C437" t="str">
        <f>VLOOKUP(B437,Places!A:E,5)</f>
        <v>Borth</v>
      </c>
      <c r="D437" t="s">
        <v>205</v>
      </c>
      <c r="E437" t="s">
        <v>1971</v>
      </c>
      <c r="G437" t="str">
        <f t="shared" si="6"/>
        <v>{"title": "","forename": "Thomas","surname": "Jankin"}</v>
      </c>
    </row>
    <row r="438" spans="1:7" x14ac:dyDescent="0.25">
      <c r="A438">
        <v>437</v>
      </c>
      <c r="B438">
        <v>269</v>
      </c>
      <c r="C438" t="str">
        <f>VLOOKUP(B438,Places!A:E,5)</f>
        <v>Borth</v>
      </c>
      <c r="D438" t="s">
        <v>166</v>
      </c>
      <c r="E438" t="s">
        <v>1972</v>
      </c>
      <c r="G438" t="str">
        <f t="shared" si="6"/>
        <v>{"title": "","forename": "John","surname": "Vaughan ap Redd_"}</v>
      </c>
    </row>
    <row r="439" spans="1:7" x14ac:dyDescent="0.25">
      <c r="A439">
        <v>438</v>
      </c>
      <c r="B439">
        <v>270</v>
      </c>
      <c r="C439" t="str">
        <f>VLOOKUP(B439,Places!A:E,5)</f>
        <v>Dyfi</v>
      </c>
      <c r="D439" t="s">
        <v>205</v>
      </c>
      <c r="E439" t="s">
        <v>1971</v>
      </c>
      <c r="G439" t="str">
        <f t="shared" si="6"/>
        <v>{"title": "","forename": "Thomas","surname": "Jankin"}</v>
      </c>
    </row>
    <row r="440" spans="1:7" x14ac:dyDescent="0.25">
      <c r="A440">
        <v>439</v>
      </c>
      <c r="B440">
        <v>270</v>
      </c>
      <c r="C440" t="str">
        <f>VLOOKUP(B440,Places!A:E,5)</f>
        <v>Dyfi</v>
      </c>
      <c r="D440" t="s">
        <v>166</v>
      </c>
      <c r="E440" t="s">
        <v>1972</v>
      </c>
      <c r="G440" t="str">
        <f t="shared" si="6"/>
        <v>{"title": "","forename": "John","surname": "Vaughan ap Redd_"}</v>
      </c>
    </row>
    <row r="441" spans="1:7" x14ac:dyDescent="0.25">
      <c r="A441">
        <v>440</v>
      </c>
      <c r="B441">
        <v>271</v>
      </c>
      <c r="C441" t="str">
        <f>VLOOKUP(B441,Places!A:E,5)</f>
        <v>Conway</v>
      </c>
      <c r="D441" t="s">
        <v>192</v>
      </c>
      <c r="E441" t="s">
        <v>1981</v>
      </c>
      <c r="G441" t="str">
        <f t="shared" si="6"/>
        <v>{"title": "","forename": "William","surname": "ap John Owen"}</v>
      </c>
    </row>
    <row r="442" spans="1:7" x14ac:dyDescent="0.25">
      <c r="A442">
        <v>441</v>
      </c>
      <c r="B442">
        <v>271</v>
      </c>
      <c r="C442" t="str">
        <f>VLOOKUP(B442,Places!A:E,5)</f>
        <v>Conway</v>
      </c>
      <c r="D442" t="s">
        <v>196</v>
      </c>
      <c r="E442" t="s">
        <v>1982</v>
      </c>
      <c r="G442" t="str">
        <f t="shared" si="6"/>
        <v>{"title": "","forename": "Hugh","surname": "Lloyd Lewis"}</v>
      </c>
    </row>
    <row r="443" spans="1:7" x14ac:dyDescent="0.25">
      <c r="A443">
        <v>442</v>
      </c>
      <c r="B443">
        <v>271</v>
      </c>
      <c r="C443" t="str">
        <f>VLOOKUP(B443,Places!A:E,5)</f>
        <v>Conway</v>
      </c>
      <c r="D443" t="s">
        <v>166</v>
      </c>
      <c r="E443" t="s">
        <v>1983</v>
      </c>
      <c r="G443" t="str">
        <f t="shared" si="6"/>
        <v>{"title": "","forename": "John","surname": "Hooke"}</v>
      </c>
    </row>
    <row r="444" spans="1:7" x14ac:dyDescent="0.25">
      <c r="A444">
        <v>443</v>
      </c>
      <c r="B444">
        <v>271</v>
      </c>
      <c r="C444" t="str">
        <f>VLOOKUP(B444,Places!A:E,5)</f>
        <v>Conway</v>
      </c>
      <c r="D444" t="s">
        <v>205</v>
      </c>
      <c r="E444" t="s">
        <v>1984</v>
      </c>
      <c r="G444" t="str">
        <f t="shared" si="6"/>
        <v>{"title": "","forename": "Thomas","surname": "Salesbury"}</v>
      </c>
    </row>
    <row r="445" spans="1:7" x14ac:dyDescent="0.25">
      <c r="A445">
        <v>444</v>
      </c>
      <c r="B445">
        <v>272</v>
      </c>
      <c r="C445" t="str">
        <f>VLOOKUP(B445,Places!A:E,5)</f>
        <v>Caernarfon</v>
      </c>
      <c r="D445" t="s">
        <v>1985</v>
      </c>
      <c r="E445" t="s">
        <v>1986</v>
      </c>
      <c r="G445" t="str">
        <f t="shared" si="6"/>
        <v>{"title": "","forename": "Moses","surname": "Davies"}</v>
      </c>
    </row>
    <row r="446" spans="1:7" x14ac:dyDescent="0.25">
      <c r="A446">
        <v>445</v>
      </c>
      <c r="B446">
        <v>272</v>
      </c>
      <c r="C446" t="str">
        <f>VLOOKUP(B446,Places!A:E,5)</f>
        <v>Caernarfon</v>
      </c>
      <c r="D446" t="s">
        <v>192</v>
      </c>
      <c r="E446" t="s">
        <v>1987</v>
      </c>
      <c r="G446" t="str">
        <f t="shared" si="6"/>
        <v>{"title": "","forename": "William","surname": "Spicer"}</v>
      </c>
    </row>
    <row r="447" spans="1:7" x14ac:dyDescent="0.25">
      <c r="A447">
        <v>446</v>
      </c>
      <c r="B447">
        <v>272</v>
      </c>
      <c r="C447" t="str">
        <f>VLOOKUP(B447,Places!A:E,5)</f>
        <v>Caernarfon</v>
      </c>
      <c r="D447" t="s">
        <v>166</v>
      </c>
      <c r="E447" t="s">
        <v>1988</v>
      </c>
      <c r="G447" t="str">
        <f t="shared" si="6"/>
        <v>{"title": "","forename": "John","surname": "Powel"}</v>
      </c>
    </row>
    <row r="448" spans="1:7" x14ac:dyDescent="0.25">
      <c r="A448">
        <v>447</v>
      </c>
      <c r="B448">
        <v>273</v>
      </c>
      <c r="C448" t="str">
        <f>VLOOKUP(B448,Places!A:E,5)</f>
        <v>Porthdinllaen</v>
      </c>
      <c r="D448" t="s">
        <v>441</v>
      </c>
      <c r="E448" t="s">
        <v>1989</v>
      </c>
      <c r="G448" t="str">
        <f t="shared" si="6"/>
        <v>{"title": "","forename": "Richard","surname": "ap dd ap Hoell"}</v>
      </c>
    </row>
    <row r="449" spans="1:7" x14ac:dyDescent="0.25">
      <c r="A449">
        <v>448</v>
      </c>
      <c r="B449">
        <v>273</v>
      </c>
      <c r="C449" t="str">
        <f>VLOOKUP(B449,Places!A:E,5)</f>
        <v>Porthdinllaen</v>
      </c>
      <c r="D449" t="s">
        <v>196</v>
      </c>
      <c r="E449" t="s">
        <v>1990</v>
      </c>
      <c r="G449" t="str">
        <f t="shared" si="6"/>
        <v>{"title": "","forename": "Hugh","surname": "Lewis ap Hoell"}</v>
      </c>
    </row>
    <row r="450" spans="1:7" x14ac:dyDescent="0.25">
      <c r="A450">
        <v>449</v>
      </c>
      <c r="B450">
        <v>273</v>
      </c>
      <c r="C450" t="str">
        <f>VLOOKUP(B450,Places!A:E,5)</f>
        <v>Porthdinllaen</v>
      </c>
      <c r="D450" t="s">
        <v>203</v>
      </c>
      <c r="E450" t="s">
        <v>1991</v>
      </c>
      <c r="G450" t="str">
        <f t="shared" si="6"/>
        <v>{"title": "","forename": "Robert","surname": "ap William ap Hol"}</v>
      </c>
    </row>
    <row r="451" spans="1:7" x14ac:dyDescent="0.25">
      <c r="A451">
        <v>450</v>
      </c>
      <c r="B451">
        <v>275</v>
      </c>
      <c r="C451" t="str">
        <f>VLOOKUP(B451,Places!A:E,5)</f>
        <v>Pwllheli</v>
      </c>
      <c r="D451" t="s">
        <v>441</v>
      </c>
      <c r="E451" t="s">
        <v>1992</v>
      </c>
      <c r="G451" t="str">
        <f t="shared" ref="G451:G514" si="7">_xlfn.CONCAT("{",_xlfn.CONCAT("""title"": """,F451,""","),_xlfn.CONCAT("""forename"": """,D451,""","),_xlfn.CONCAT("""surname"": """,E451,""""),"}")</f>
        <v>{"title": "","forename": "Richard","surname": "Bych_"}</v>
      </c>
    </row>
    <row r="452" spans="1:7" x14ac:dyDescent="0.25">
      <c r="A452">
        <v>451</v>
      </c>
      <c r="B452">
        <v>275</v>
      </c>
      <c r="C452" t="str">
        <f>VLOOKUP(B452,Places!A:E,5)</f>
        <v>Pwllheli</v>
      </c>
      <c r="D452" t="s">
        <v>203</v>
      </c>
      <c r="E452" t="s">
        <v>1993</v>
      </c>
      <c r="G452" t="str">
        <f t="shared" si="7"/>
        <v>{"title": "","forename": "Robert","surname": "ap John ap Rp Wyn"}</v>
      </c>
    </row>
    <row r="453" spans="1:7" x14ac:dyDescent="0.25">
      <c r="A453">
        <v>452</v>
      </c>
      <c r="B453">
        <v>275</v>
      </c>
      <c r="C453" t="str">
        <f>VLOOKUP(B453,Places!A:E,5)</f>
        <v>Pwllheli</v>
      </c>
      <c r="D453" t="s">
        <v>166</v>
      </c>
      <c r="E453" t="s">
        <v>1994</v>
      </c>
      <c r="G453" t="str">
        <f t="shared" si="7"/>
        <v>{"title": "","forename": "John","surname": "Owen ap John"}</v>
      </c>
    </row>
    <row r="454" spans="1:7" x14ac:dyDescent="0.25">
      <c r="A454">
        <v>453</v>
      </c>
      <c r="B454">
        <v>276</v>
      </c>
      <c r="C454" t="str">
        <f>VLOOKUP(B454,Places!A:E,5)</f>
        <v>Beaumaris</v>
      </c>
      <c r="D454" t="s">
        <v>1226</v>
      </c>
      <c r="E454" t="s">
        <v>2008</v>
      </c>
      <c r="G454" t="str">
        <f t="shared" si="7"/>
        <v>{"title": "","forename": "Ralph","surname": "Goodman"}</v>
      </c>
    </row>
    <row r="455" spans="1:7" x14ac:dyDescent="0.25">
      <c r="A455">
        <v>454</v>
      </c>
      <c r="B455">
        <v>276</v>
      </c>
      <c r="C455" t="str">
        <f>VLOOKUP(B455,Places!A:E,5)</f>
        <v>Beaumaris</v>
      </c>
      <c r="D455" t="s">
        <v>205</v>
      </c>
      <c r="E455" t="s">
        <v>2009</v>
      </c>
      <c r="G455" t="str">
        <f t="shared" si="7"/>
        <v>{"title": "","forename": "Thomas","surname": "Evans"}</v>
      </c>
    </row>
    <row r="456" spans="1:7" x14ac:dyDescent="0.25">
      <c r="A456">
        <v>455</v>
      </c>
      <c r="B456">
        <v>277</v>
      </c>
      <c r="C456" t="str">
        <f>VLOOKUP(B456,Places!A:E,5)</f>
        <v>Beaumaris to north side of Red Wharf</v>
      </c>
      <c r="D456" t="s">
        <v>185</v>
      </c>
      <c r="E456" t="s">
        <v>2010</v>
      </c>
      <c r="G456" t="str">
        <f t="shared" si="7"/>
        <v>{"title": "","forename": "Henry","surname": "Williams"}</v>
      </c>
    </row>
    <row r="457" spans="1:7" x14ac:dyDescent="0.25">
      <c r="A457">
        <v>456</v>
      </c>
      <c r="B457">
        <v>277</v>
      </c>
      <c r="C457" t="str">
        <f>VLOOKUP(B457,Places!A:E,5)</f>
        <v>Beaumaris to north side of Red Wharf</v>
      </c>
      <c r="D457" t="s">
        <v>1955</v>
      </c>
      <c r="E457" t="s">
        <v>2011</v>
      </c>
      <c r="G457" t="str">
        <f t="shared" si="7"/>
        <v>{"title": "","forename": "Lewis","surname": "Johns"}</v>
      </c>
    </row>
    <row r="458" spans="1:7" x14ac:dyDescent="0.25">
      <c r="A458">
        <v>457</v>
      </c>
      <c r="B458">
        <v>278</v>
      </c>
      <c r="C458" t="str">
        <f>VLOOKUP(B458,Places!A:E,5)</f>
        <v>North side of Red Wharf to Dulas</v>
      </c>
      <c r="D458" t="s">
        <v>203</v>
      </c>
      <c r="E458" t="s">
        <v>2012</v>
      </c>
      <c r="G458" t="str">
        <f t="shared" si="7"/>
        <v>{"title": "","forename": "Robert","surname": "ap Richerde"}</v>
      </c>
    </row>
    <row r="459" spans="1:7" x14ac:dyDescent="0.25">
      <c r="A459">
        <v>458</v>
      </c>
      <c r="B459">
        <v>278</v>
      </c>
      <c r="C459" t="str">
        <f>VLOOKUP(B459,Places!A:E,5)</f>
        <v>North side of Red Wharf to Dulas</v>
      </c>
      <c r="D459" t="s">
        <v>1919</v>
      </c>
      <c r="E459" t="s">
        <v>2013</v>
      </c>
      <c r="G459" t="str">
        <f t="shared" si="7"/>
        <v>{"title": "","forename": "David","surname": "Lloid ap Owen"}</v>
      </c>
    </row>
    <row r="460" spans="1:7" x14ac:dyDescent="0.25">
      <c r="A460">
        <v>459</v>
      </c>
      <c r="B460">
        <v>279</v>
      </c>
      <c r="C460" t="str">
        <f>VLOOKUP(B460,Places!A:E,5)</f>
        <v>Dulas to Cemaes</v>
      </c>
      <c r="D460" t="s">
        <v>166</v>
      </c>
      <c r="E460" t="s">
        <v>2014</v>
      </c>
      <c r="G460" t="str">
        <f t="shared" si="7"/>
        <v>{"title": "","forename": "John","surname": "ap Rice"}</v>
      </c>
    </row>
    <row r="461" spans="1:7" x14ac:dyDescent="0.25">
      <c r="A461">
        <v>460</v>
      </c>
      <c r="B461">
        <v>279</v>
      </c>
      <c r="C461" t="str">
        <f>VLOOKUP(B461,Places!A:E,5)</f>
        <v>Dulas to Cemaes</v>
      </c>
      <c r="D461" t="s">
        <v>166</v>
      </c>
      <c r="E461" t="s">
        <v>2015</v>
      </c>
      <c r="G461" t="str">
        <f t="shared" si="7"/>
        <v>{"title": "","forename": "John","surname": "Gruffith"}</v>
      </c>
    </row>
    <row r="462" spans="1:7" x14ac:dyDescent="0.25">
      <c r="A462">
        <v>461</v>
      </c>
      <c r="B462">
        <v>280</v>
      </c>
      <c r="C462" t="str">
        <f>VLOOKUP(B462,Places!A:E,5)</f>
        <v>Cemaes to Holyhead</v>
      </c>
      <c r="D462" t="s">
        <v>203</v>
      </c>
      <c r="E462" t="s">
        <v>2016</v>
      </c>
      <c r="G462" t="str">
        <f t="shared" si="7"/>
        <v>{"title": "","forename": "Robert","surname": "Gr ap Rice"}</v>
      </c>
    </row>
    <row r="463" spans="1:7" x14ac:dyDescent="0.25">
      <c r="A463">
        <v>462</v>
      </c>
      <c r="B463">
        <v>281</v>
      </c>
      <c r="C463" t="str">
        <f>VLOOKUP(B463,Places!A:E,5)</f>
        <v>Holyhead Coast</v>
      </c>
      <c r="D463" t="s">
        <v>166</v>
      </c>
      <c r="E463" t="s">
        <v>2017</v>
      </c>
      <c r="G463" t="str">
        <f t="shared" si="7"/>
        <v>{"title": "","forename": "John","surname": "ap Robert ap Res"}</v>
      </c>
    </row>
    <row r="464" spans="1:7" x14ac:dyDescent="0.25">
      <c r="A464">
        <v>463</v>
      </c>
      <c r="B464">
        <v>281</v>
      </c>
      <c r="C464" t="str">
        <f>VLOOKUP(B464,Places!A:E,5)</f>
        <v>Holyhead Coast</v>
      </c>
      <c r="D464" t="s">
        <v>203</v>
      </c>
      <c r="E464" t="s">
        <v>2018</v>
      </c>
      <c r="G464" t="str">
        <f t="shared" si="7"/>
        <v>{"title": "","forename": "Robert","surname": "ap Hugh"}</v>
      </c>
    </row>
    <row r="465" spans="1:7" x14ac:dyDescent="0.25">
      <c r="A465">
        <v>464</v>
      </c>
      <c r="B465">
        <v>288</v>
      </c>
      <c r="C465" t="str">
        <f>VLOOKUP(B465,Places!A:E,5)</f>
        <v>Wepre Pool</v>
      </c>
      <c r="D465" t="s">
        <v>205</v>
      </c>
      <c r="E465" t="s">
        <v>2047</v>
      </c>
      <c r="G465" t="str">
        <f t="shared" si="7"/>
        <v>{"title": "","forename": "Thomas","surname": "ap Hoell ap Jenn'"}</v>
      </c>
    </row>
    <row r="466" spans="1:7" x14ac:dyDescent="0.25">
      <c r="A466">
        <v>465</v>
      </c>
      <c r="B466">
        <v>288</v>
      </c>
      <c r="C466" t="str">
        <f>VLOOKUP(B466,Places!A:E,5)</f>
        <v>Wepre Pool</v>
      </c>
      <c r="D466" t="s">
        <v>1955</v>
      </c>
      <c r="E466" t="s">
        <v>2048</v>
      </c>
      <c r="G466" t="str">
        <f t="shared" si="7"/>
        <v>{"title": "","forename": "Lewis","surname": "ap Jenn' ap David ap Ma_k"}</v>
      </c>
    </row>
    <row r="467" spans="1:7" x14ac:dyDescent="0.25">
      <c r="A467">
        <v>466</v>
      </c>
      <c r="B467">
        <v>287</v>
      </c>
      <c r="C467" t="str">
        <f>VLOOKUP(B467,Places!A:E,5)</f>
        <v>Welsh Lake</v>
      </c>
      <c r="D467" t="s">
        <v>205</v>
      </c>
      <c r="E467" t="s">
        <v>2049</v>
      </c>
      <c r="G467" t="str">
        <f t="shared" si="7"/>
        <v>{"title": "","forename": "Thomas","surname": "Pennt"}</v>
      </c>
    </row>
    <row r="468" spans="1:7" x14ac:dyDescent="0.25">
      <c r="A468">
        <v>467</v>
      </c>
      <c r="B468">
        <v>287</v>
      </c>
      <c r="C468" t="str">
        <f>VLOOKUP(B468,Places!A:E,5)</f>
        <v>Welsh Lake</v>
      </c>
      <c r="D468" t="s">
        <v>218</v>
      </c>
      <c r="E468" t="s">
        <v>2049</v>
      </c>
      <c r="G468" t="str">
        <f t="shared" si="7"/>
        <v>{"title": "","forename": "Nicholas","surname": "Pennt"}</v>
      </c>
    </row>
    <row r="469" spans="1:7" x14ac:dyDescent="0.25">
      <c r="A469">
        <v>468</v>
      </c>
      <c r="B469">
        <v>289</v>
      </c>
      <c r="C469" t="str">
        <f>VLOOKUP(B469,Places!A:E,5)</f>
        <v>Bychton Pool</v>
      </c>
      <c r="D469" t="s">
        <v>192</v>
      </c>
      <c r="E469" t="s">
        <v>2015</v>
      </c>
      <c r="G469" t="str">
        <f t="shared" si="7"/>
        <v>{"title": "","forename": "William","surname": "Gruffith"}</v>
      </c>
    </row>
    <row r="470" spans="1:7" x14ac:dyDescent="0.25">
      <c r="A470">
        <v>469</v>
      </c>
      <c r="B470">
        <v>289</v>
      </c>
      <c r="C470" t="str">
        <f>VLOOKUP(B470,Places!A:E,5)</f>
        <v>Bychton Pool</v>
      </c>
      <c r="D470" t="s">
        <v>2050</v>
      </c>
      <c r="E470" t="s">
        <v>205</v>
      </c>
      <c r="G470" t="str">
        <f t="shared" si="7"/>
        <v>{"title": "","forename": "Benet","surname": "Thomas"}</v>
      </c>
    </row>
    <row r="471" spans="1:7" x14ac:dyDescent="0.25">
      <c r="A471">
        <v>470</v>
      </c>
      <c r="B471">
        <v>290</v>
      </c>
      <c r="C471" t="str">
        <f>VLOOKUP(B471,Places!A:E,5)</f>
        <v>Foryd</v>
      </c>
      <c r="D471" t="s">
        <v>2051</v>
      </c>
      <c r="E471" t="s">
        <v>1973</v>
      </c>
      <c r="G471" t="str">
        <f t="shared" si="7"/>
        <v>{"title": "","forename": "Piers","surname": "Conway"}</v>
      </c>
    </row>
    <row r="472" spans="1:7" x14ac:dyDescent="0.25">
      <c r="A472">
        <v>471</v>
      </c>
      <c r="B472">
        <v>290</v>
      </c>
      <c r="C472" t="str">
        <f>VLOOKUP(B472,Places!A:E,5)</f>
        <v>Foryd</v>
      </c>
      <c r="D472" t="s">
        <v>2052</v>
      </c>
      <c r="E472" t="s">
        <v>1973</v>
      </c>
      <c r="G472" t="str">
        <f t="shared" si="7"/>
        <v>{"title": "","forename": "Jenkyn","surname": "Conway"}</v>
      </c>
    </row>
    <row r="473" spans="1:7" x14ac:dyDescent="0.25">
      <c r="A473">
        <v>472</v>
      </c>
      <c r="B473">
        <v>291</v>
      </c>
      <c r="C473" t="str">
        <f>VLOOKUP(B473,Places!A:E,5)</f>
        <v>Devye</v>
      </c>
      <c r="D473" t="s">
        <v>1919</v>
      </c>
      <c r="E473" t="s">
        <v>2063</v>
      </c>
      <c r="G473" t="str">
        <f t="shared" si="7"/>
        <v>{"title": "","forename": "David","surname": "ap Thomas ap Rucherch"}</v>
      </c>
    </row>
    <row r="474" spans="1:7" x14ac:dyDescent="0.25">
      <c r="A474">
        <v>473</v>
      </c>
      <c r="B474">
        <v>291</v>
      </c>
      <c r="C474" t="str">
        <f>VLOOKUP(B474,Places!A:E,5)</f>
        <v>Devye</v>
      </c>
      <c r="D474" t="s">
        <v>205</v>
      </c>
      <c r="E474" t="s">
        <v>2064</v>
      </c>
      <c r="G474" t="str">
        <f t="shared" si="7"/>
        <v>{"title": "","forename": "Thomas","surname": "ap Humffrey"}</v>
      </c>
    </row>
    <row r="475" spans="1:7" x14ac:dyDescent="0.25">
      <c r="A475">
        <v>474</v>
      </c>
      <c r="B475">
        <v>292</v>
      </c>
      <c r="C475" t="str">
        <f>VLOOKUP(B475,Places!A:E,5)</f>
        <v>Dysynni</v>
      </c>
      <c r="D475" t="s">
        <v>1955</v>
      </c>
      <c r="E475" t="s">
        <v>2065</v>
      </c>
      <c r="G475" t="str">
        <f t="shared" si="7"/>
        <v>{"title": "","forename": "Lewis","surname": "Gethyn"}</v>
      </c>
    </row>
    <row r="476" spans="1:7" x14ac:dyDescent="0.25">
      <c r="A476">
        <v>475</v>
      </c>
      <c r="B476">
        <v>292</v>
      </c>
      <c r="C476" t="str">
        <f>VLOOKUP(B476,Places!A:E,5)</f>
        <v>Dysynni</v>
      </c>
      <c r="D476" t="s">
        <v>166</v>
      </c>
      <c r="E476" t="s">
        <v>2066</v>
      </c>
      <c r="G476" t="str">
        <f t="shared" si="7"/>
        <v>{"title": "","forename": "John","surname": "ap Gruff ap Harry"}</v>
      </c>
    </row>
    <row r="477" spans="1:7" x14ac:dyDescent="0.25">
      <c r="A477">
        <v>476</v>
      </c>
      <c r="B477">
        <v>293</v>
      </c>
      <c r="C477" t="str">
        <f>VLOOKUP(B477,Places!A:E,5)</f>
        <v>Bermowe</v>
      </c>
      <c r="D477" t="s">
        <v>1906</v>
      </c>
      <c r="E477" t="s">
        <v>2067</v>
      </c>
      <c r="G477" t="str">
        <f t="shared" si="7"/>
        <v>{"title": "","forename": "Maurice","surname": "ap Hoell Bedo"}</v>
      </c>
    </row>
    <row r="478" spans="1:7" x14ac:dyDescent="0.25">
      <c r="A478">
        <v>477</v>
      </c>
      <c r="B478">
        <v>293</v>
      </c>
      <c r="C478" t="str">
        <f>VLOOKUP(B478,Places!A:E,5)</f>
        <v>Bermowe</v>
      </c>
      <c r="D478" t="s">
        <v>2068</v>
      </c>
      <c r="E478" t="s">
        <v>2069</v>
      </c>
      <c r="G478" t="str">
        <f t="shared" si="7"/>
        <v>{"title": "","forename": "Eden","surname": "ap Hoell ap Ernss"}</v>
      </c>
    </row>
    <row r="479" spans="1:7" x14ac:dyDescent="0.25">
      <c r="A479">
        <v>478</v>
      </c>
      <c r="B479">
        <v>294</v>
      </c>
      <c r="C479" t="str">
        <f>VLOOKUP(B479,Places!A:E,5)</f>
        <v>Artro</v>
      </c>
      <c r="D479" t="s">
        <v>441</v>
      </c>
      <c r="E479" t="s">
        <v>1934</v>
      </c>
      <c r="G479" t="str">
        <f t="shared" si="7"/>
        <v>{"title": "","forename": "Richard","surname": "Owen"}</v>
      </c>
    </row>
    <row r="480" spans="1:7" x14ac:dyDescent="0.25">
      <c r="A480">
        <v>479</v>
      </c>
      <c r="B480">
        <v>295</v>
      </c>
      <c r="C480" t="str">
        <f>VLOOKUP(B480,Places!A:E,5)</f>
        <v>Traeth Mawr</v>
      </c>
      <c r="D480" t="s">
        <v>2070</v>
      </c>
      <c r="E480" t="s">
        <v>2071</v>
      </c>
      <c r="G480" t="str">
        <f t="shared" si="7"/>
        <v>{"title": "","forename": "Humphrey","surname": "ap Owen"}</v>
      </c>
    </row>
    <row r="481" spans="1:7" x14ac:dyDescent="0.25">
      <c r="A481">
        <v>480</v>
      </c>
      <c r="B481">
        <v>295</v>
      </c>
      <c r="C481" t="str">
        <f>VLOOKUP(B481,Places!A:E,5)</f>
        <v>Traeth Mawr</v>
      </c>
      <c r="D481" t="s">
        <v>192</v>
      </c>
      <c r="E481" t="s">
        <v>2072</v>
      </c>
      <c r="G481" t="str">
        <f t="shared" si="7"/>
        <v>{"title": "","forename": "William","surname": "ap Robert ap Jenn' ap Eign"}</v>
      </c>
    </row>
    <row r="482" spans="1:7" x14ac:dyDescent="0.25">
      <c r="A482">
        <v>481</v>
      </c>
      <c r="B482" t="s">
        <v>2178</v>
      </c>
      <c r="C482" t="str">
        <f>VLOOKUP(B482,Places!A:E,5)</f>
        <v>Estons Flotte</v>
      </c>
      <c r="D482" t="s">
        <v>2140</v>
      </c>
      <c r="E482" t="s">
        <v>2141</v>
      </c>
      <c r="G482" t="str">
        <f t="shared" si="7"/>
        <v>{"title": "","forename": "Philip","surname": "Prudith"}</v>
      </c>
    </row>
    <row r="483" spans="1:7" x14ac:dyDescent="0.25">
      <c r="A483">
        <v>482</v>
      </c>
      <c r="B483" t="s">
        <v>2178</v>
      </c>
      <c r="C483" t="str">
        <f>VLOOKUP(B483,Places!A:E,5)</f>
        <v>Estons Flotte</v>
      </c>
      <c r="D483" t="s">
        <v>1919</v>
      </c>
      <c r="E483" t="s">
        <v>624</v>
      </c>
      <c r="G483" t="str">
        <f t="shared" si="7"/>
        <v>{"title": "","forename": "David","surname": "Roger"}</v>
      </c>
    </row>
    <row r="484" spans="1:7" x14ac:dyDescent="0.25">
      <c r="A484">
        <v>483</v>
      </c>
      <c r="B484" t="s">
        <v>2178</v>
      </c>
      <c r="C484" t="str">
        <f>VLOOKUP(B484,Places!A:E,5)</f>
        <v>Estons Flotte</v>
      </c>
      <c r="D484" t="s">
        <v>624</v>
      </c>
      <c r="E484" t="s">
        <v>2142</v>
      </c>
      <c r="G484" t="str">
        <f t="shared" si="7"/>
        <v>{"title": "","forename": "Roger","surname": "Gunthur"}</v>
      </c>
    </row>
    <row r="485" spans="1:7" x14ac:dyDescent="0.25">
      <c r="A485">
        <v>484</v>
      </c>
      <c r="B485" t="s">
        <v>2178</v>
      </c>
      <c r="C485" t="str">
        <f>VLOOKUP(B485,Places!A:E,5)</f>
        <v>Estons Flotte</v>
      </c>
      <c r="D485" t="s">
        <v>2140</v>
      </c>
      <c r="E485" t="s">
        <v>2143</v>
      </c>
      <c r="G485" t="str">
        <f t="shared" si="7"/>
        <v>{"title": "","forename": "Philip","surname": "Lewys"}</v>
      </c>
    </row>
    <row r="486" spans="1:7" x14ac:dyDescent="0.25">
      <c r="A486">
        <v>485</v>
      </c>
      <c r="B486">
        <v>298</v>
      </c>
      <c r="C486" t="str">
        <f>VLOOKUP(B486,Places!A:E,5)</f>
        <v>Stackpole</v>
      </c>
      <c r="D486" t="s">
        <v>166</v>
      </c>
      <c r="E486" t="s">
        <v>2144</v>
      </c>
      <c r="G486" t="str">
        <f t="shared" si="7"/>
        <v>{"title": "","forename": "John","surname": "Marrychurch"}</v>
      </c>
    </row>
    <row r="487" spans="1:7" x14ac:dyDescent="0.25">
      <c r="A487">
        <v>486</v>
      </c>
      <c r="B487">
        <v>298</v>
      </c>
      <c r="C487" t="str">
        <f>VLOOKUP(B487,Places!A:E,5)</f>
        <v>Stackpole</v>
      </c>
      <c r="D487" t="s">
        <v>166</v>
      </c>
      <c r="E487" t="s">
        <v>2145</v>
      </c>
      <c r="G487" t="str">
        <f t="shared" si="7"/>
        <v>{"title": "","forename": "John","surname": "Smith"}</v>
      </c>
    </row>
    <row r="488" spans="1:7" x14ac:dyDescent="0.25">
      <c r="A488">
        <v>487</v>
      </c>
      <c r="B488">
        <v>298</v>
      </c>
      <c r="C488" t="str">
        <f>VLOOKUP(B488,Places!A:E,5)</f>
        <v>Stackpole</v>
      </c>
      <c r="D488" t="s">
        <v>196</v>
      </c>
      <c r="E488" t="s">
        <v>2146</v>
      </c>
      <c r="G488" t="str">
        <f t="shared" si="7"/>
        <v>{"title": "","forename": "Hugh","surname": "Brotherton"}</v>
      </c>
    </row>
    <row r="489" spans="1:7" x14ac:dyDescent="0.25">
      <c r="A489">
        <v>488</v>
      </c>
      <c r="B489">
        <v>298</v>
      </c>
      <c r="C489" t="str">
        <f>VLOOKUP(B489,Places!A:E,5)</f>
        <v>Stackpole</v>
      </c>
      <c r="D489" t="s">
        <v>433</v>
      </c>
      <c r="E489" t="s">
        <v>1280</v>
      </c>
      <c r="G489" t="str">
        <f t="shared" si="7"/>
        <v>{"title": "","forename": "Mathew","surname": "Bishoppe"}</v>
      </c>
    </row>
    <row r="490" spans="1:7" x14ac:dyDescent="0.25">
      <c r="A490">
        <v>489</v>
      </c>
      <c r="B490" t="s">
        <v>2179</v>
      </c>
      <c r="C490" t="str">
        <f>VLOOKUP(B490,Places!A:E,5)</f>
        <v>Estons Flotte</v>
      </c>
      <c r="D490" t="s">
        <v>218</v>
      </c>
      <c r="E490" t="s">
        <v>2147</v>
      </c>
      <c r="G490" t="str">
        <f t="shared" si="7"/>
        <v>{"title": "","forename": "Nicholas","surname": "Dawis"}</v>
      </c>
    </row>
    <row r="491" spans="1:7" x14ac:dyDescent="0.25">
      <c r="A491">
        <v>490</v>
      </c>
      <c r="B491" t="s">
        <v>2179</v>
      </c>
      <c r="C491" t="str">
        <f>VLOOKUP(B491,Places!A:E,5)</f>
        <v>Estons Flotte</v>
      </c>
      <c r="D491" t="s">
        <v>192</v>
      </c>
      <c r="E491" t="s">
        <v>2148</v>
      </c>
      <c r="G491" t="str">
        <f t="shared" si="7"/>
        <v>{"title": "","forename": "William","surname": "Warren"}</v>
      </c>
    </row>
    <row r="492" spans="1:7" x14ac:dyDescent="0.25">
      <c r="A492">
        <v>491</v>
      </c>
      <c r="B492" t="s">
        <v>2179</v>
      </c>
      <c r="C492" t="str">
        <f>VLOOKUP(B492,Places!A:E,5)</f>
        <v>Estons Flotte</v>
      </c>
      <c r="D492" t="s">
        <v>166</v>
      </c>
      <c r="E492" t="s">
        <v>2148</v>
      </c>
      <c r="G492" t="str">
        <f t="shared" si="7"/>
        <v>{"title": "","forename": "John","surname": "Warren"}</v>
      </c>
    </row>
    <row r="493" spans="1:7" x14ac:dyDescent="0.25">
      <c r="A493">
        <v>492</v>
      </c>
      <c r="B493" t="s">
        <v>2179</v>
      </c>
      <c r="C493" t="str">
        <f>VLOOKUP(B493,Places!A:E,5)</f>
        <v>Estons Flotte</v>
      </c>
      <c r="D493" t="s">
        <v>441</v>
      </c>
      <c r="E493" t="s">
        <v>2149</v>
      </c>
      <c r="G493" t="str">
        <f t="shared" si="7"/>
        <v>{"title": "","forename": "Richard","surname": "Hinton"}</v>
      </c>
    </row>
    <row r="494" spans="1:7" x14ac:dyDescent="0.25">
      <c r="A494">
        <v>493</v>
      </c>
      <c r="B494" t="s">
        <v>2180</v>
      </c>
      <c r="C494" t="str">
        <f>VLOOKUP(B494,Places!A:E,5)</f>
        <v>Estons Flotte</v>
      </c>
      <c r="D494" t="s">
        <v>2143</v>
      </c>
      <c r="E494" t="s">
        <v>2150</v>
      </c>
      <c r="G494" t="str">
        <f t="shared" si="7"/>
        <v>{"title": "","forename": "Lewys","surname": "ap Holl"}</v>
      </c>
    </row>
    <row r="495" spans="1:7" x14ac:dyDescent="0.25">
      <c r="A495">
        <v>494</v>
      </c>
      <c r="B495" t="s">
        <v>2180</v>
      </c>
      <c r="C495" t="str">
        <f>VLOOKUP(B495,Places!A:E,5)</f>
        <v>Estons Flotte</v>
      </c>
      <c r="D495" t="s">
        <v>500</v>
      </c>
      <c r="E495" t="s">
        <v>2151</v>
      </c>
      <c r="G495" t="str">
        <f t="shared" si="7"/>
        <v>{"title": "","forename": "James","surname": "Baskafeld"}</v>
      </c>
    </row>
    <row r="496" spans="1:7" x14ac:dyDescent="0.25">
      <c r="A496">
        <v>495</v>
      </c>
      <c r="B496" t="s">
        <v>2180</v>
      </c>
      <c r="C496" t="str">
        <f>VLOOKUP(B496,Places!A:E,5)</f>
        <v>Estons Flotte</v>
      </c>
      <c r="D496" t="s">
        <v>205</v>
      </c>
      <c r="E496" t="s">
        <v>218</v>
      </c>
      <c r="G496" t="str">
        <f t="shared" si="7"/>
        <v>{"title": "","forename": "Thomas","surname": "Nicholas"}</v>
      </c>
    </row>
    <row r="497" spans="1:7" x14ac:dyDescent="0.25">
      <c r="A497">
        <v>496</v>
      </c>
      <c r="B497" t="s">
        <v>2180</v>
      </c>
      <c r="C497" t="str">
        <f>VLOOKUP(B497,Places!A:E,5)</f>
        <v>Estons Flotte</v>
      </c>
      <c r="D497" t="s">
        <v>166</v>
      </c>
      <c r="E497" t="s">
        <v>2152</v>
      </c>
      <c r="G497" t="str">
        <f t="shared" si="7"/>
        <v>{"title": "","forename": "John","surname": "Jones"}</v>
      </c>
    </row>
    <row r="498" spans="1:7" x14ac:dyDescent="0.25">
      <c r="A498">
        <v>497</v>
      </c>
      <c r="B498" t="s">
        <v>2181</v>
      </c>
      <c r="C498" t="str">
        <f>VLOOKUP(B498,Places!A:E,5)</f>
        <v>Estons Flotte</v>
      </c>
      <c r="D498" t="s">
        <v>194</v>
      </c>
      <c r="E498" t="s">
        <v>2153</v>
      </c>
      <c r="G498" t="str">
        <f t="shared" si="7"/>
        <v>{"title": "","forename": "Edward","surname": "Copper"}</v>
      </c>
    </row>
    <row r="499" spans="1:7" x14ac:dyDescent="0.25">
      <c r="A499">
        <v>498</v>
      </c>
      <c r="B499" t="s">
        <v>2181</v>
      </c>
      <c r="C499" t="str">
        <f>VLOOKUP(B499,Places!A:E,5)</f>
        <v>Estons Flotte</v>
      </c>
      <c r="D499" t="s">
        <v>166</v>
      </c>
      <c r="E499" t="s">
        <v>2154</v>
      </c>
      <c r="G499" t="str">
        <f t="shared" si="7"/>
        <v>{"title": "","forename": "John","surname": "Butler jr"}</v>
      </c>
    </row>
    <row r="500" spans="1:7" x14ac:dyDescent="0.25">
      <c r="A500">
        <v>499</v>
      </c>
      <c r="B500" t="s">
        <v>2181</v>
      </c>
      <c r="C500" t="str">
        <f>VLOOKUP(B500,Places!A:E,5)</f>
        <v>Estons Flotte</v>
      </c>
      <c r="D500" t="s">
        <v>2155</v>
      </c>
      <c r="E500" t="s">
        <v>2156</v>
      </c>
      <c r="G500" t="str">
        <f t="shared" si="7"/>
        <v>{"title": "","forename": "Mathias","surname": "More"}</v>
      </c>
    </row>
    <row r="501" spans="1:7" x14ac:dyDescent="0.25">
      <c r="A501">
        <v>500</v>
      </c>
      <c r="B501" t="s">
        <v>2181</v>
      </c>
      <c r="C501" t="str">
        <f>VLOOKUP(B501,Places!A:E,5)</f>
        <v>Estons Flotte</v>
      </c>
      <c r="D501" t="s">
        <v>205</v>
      </c>
      <c r="E501" t="s">
        <v>205</v>
      </c>
      <c r="G501" t="str">
        <f t="shared" si="7"/>
        <v>{"title": "","forename": "Thomas","surname": "Thomas"}</v>
      </c>
    </row>
    <row r="502" spans="1:7" x14ac:dyDescent="0.25">
      <c r="A502">
        <v>501</v>
      </c>
      <c r="B502" t="s">
        <v>2177</v>
      </c>
      <c r="C502" t="str">
        <f>VLOOKUP(B502,Places!A:E,5)</f>
        <v>Estons Flotte</v>
      </c>
      <c r="D502" t="s">
        <v>205</v>
      </c>
      <c r="E502" t="s">
        <v>627</v>
      </c>
      <c r="G502" t="str">
        <f t="shared" si="7"/>
        <v>{"title": "","forename": "Thomas","surname": "Harrys"}</v>
      </c>
    </row>
    <row r="503" spans="1:7" x14ac:dyDescent="0.25">
      <c r="A503">
        <v>502</v>
      </c>
      <c r="B503" t="s">
        <v>2177</v>
      </c>
      <c r="C503" t="str">
        <f>VLOOKUP(B503,Places!A:E,5)</f>
        <v>Estons Flotte</v>
      </c>
      <c r="D503" t="s">
        <v>2157</v>
      </c>
      <c r="E503" t="s">
        <v>2158</v>
      </c>
      <c r="G503" t="str">
        <f t="shared" si="7"/>
        <v>{"title": "","forename": "W?","surname": "Boulton"}</v>
      </c>
    </row>
    <row r="504" spans="1:7" x14ac:dyDescent="0.25">
      <c r="A504">
        <v>503</v>
      </c>
      <c r="B504" t="s">
        <v>2177</v>
      </c>
      <c r="C504" t="str">
        <f>VLOOKUP(B504,Places!A:E,5)</f>
        <v>Estons Flotte</v>
      </c>
      <c r="D504" t="s">
        <v>2159</v>
      </c>
      <c r="E504" t="s">
        <v>2160</v>
      </c>
      <c r="G504" t="str">
        <f t="shared" si="7"/>
        <v>{"title": "","forename": "Gr","surname": "_rriat"}</v>
      </c>
    </row>
    <row r="505" spans="1:7" x14ac:dyDescent="0.25">
      <c r="A505">
        <v>504</v>
      </c>
      <c r="B505" t="s">
        <v>2177</v>
      </c>
      <c r="C505" t="str">
        <f>VLOOKUP(B505,Places!A:E,5)</f>
        <v>Estons Flotte</v>
      </c>
      <c r="D505" t="s">
        <v>166</v>
      </c>
      <c r="E505" t="s">
        <v>2161</v>
      </c>
      <c r="G505" t="str">
        <f t="shared" si="7"/>
        <v>{"title": "","forename": "John","surname": "Hicks"}</v>
      </c>
    </row>
    <row r="506" spans="1:7" x14ac:dyDescent="0.25">
      <c r="A506">
        <v>505</v>
      </c>
      <c r="B506" t="s">
        <v>2182</v>
      </c>
      <c r="C506" t="str">
        <f>VLOOKUP(B506,Places!A:E,5)</f>
        <v>Estons Flotte</v>
      </c>
      <c r="D506" t="s">
        <v>441</v>
      </c>
      <c r="E506" t="s">
        <v>2162</v>
      </c>
      <c r="G506" t="str">
        <f t="shared" si="7"/>
        <v>{"title": "","forename": "Richard","surname": "Jordan"}</v>
      </c>
    </row>
    <row r="507" spans="1:7" x14ac:dyDescent="0.25">
      <c r="A507">
        <v>506</v>
      </c>
      <c r="B507" t="s">
        <v>2182</v>
      </c>
      <c r="C507" t="str">
        <f>VLOOKUP(B507,Places!A:E,5)</f>
        <v>Estons Flotte</v>
      </c>
      <c r="D507" t="s">
        <v>441</v>
      </c>
      <c r="E507" t="s">
        <v>2163</v>
      </c>
      <c r="G507" t="str">
        <f t="shared" si="7"/>
        <v>{"title": "","forename": "Richard","surname": "Marsshe"}</v>
      </c>
    </row>
    <row r="508" spans="1:7" x14ac:dyDescent="0.25">
      <c r="A508">
        <v>507</v>
      </c>
      <c r="B508" t="s">
        <v>2182</v>
      </c>
      <c r="C508" t="str">
        <f>VLOOKUP(B508,Places!A:E,5)</f>
        <v>Estons Flotte</v>
      </c>
      <c r="D508" t="s">
        <v>205</v>
      </c>
      <c r="E508" t="s">
        <v>1594</v>
      </c>
      <c r="G508" t="str">
        <f t="shared" si="7"/>
        <v>{"title": "","forename": "Thomas","surname": "Nashe"}</v>
      </c>
    </row>
    <row r="509" spans="1:7" x14ac:dyDescent="0.25">
      <c r="A509">
        <v>508</v>
      </c>
      <c r="B509" t="s">
        <v>2182</v>
      </c>
      <c r="C509" t="str">
        <f>VLOOKUP(B509,Places!A:E,5)</f>
        <v>Estons Flotte</v>
      </c>
      <c r="D509" t="s">
        <v>205</v>
      </c>
      <c r="E509" t="s">
        <v>916</v>
      </c>
      <c r="G509" t="str">
        <f t="shared" si="7"/>
        <v>{"title": "","forename": "Thomas","surname": "Webbe"}</v>
      </c>
    </row>
    <row r="510" spans="1:7" x14ac:dyDescent="0.25">
      <c r="A510">
        <v>509</v>
      </c>
      <c r="B510">
        <v>321</v>
      </c>
      <c r="C510" t="str">
        <f>VLOOKUP(B510,Places!A:E,5)</f>
        <v>Solva</v>
      </c>
      <c r="D510" t="s">
        <v>188</v>
      </c>
      <c r="E510" t="s">
        <v>2164</v>
      </c>
      <c r="G510" t="str">
        <f t="shared" si="7"/>
        <v>{"title": "","forename": "George","surname": "Colton"}</v>
      </c>
    </row>
    <row r="511" spans="1:7" x14ac:dyDescent="0.25">
      <c r="A511">
        <v>510</v>
      </c>
      <c r="B511">
        <v>321</v>
      </c>
      <c r="C511" t="str">
        <f>VLOOKUP(B511,Places!A:E,5)</f>
        <v>Solva</v>
      </c>
      <c r="D511" t="s">
        <v>166</v>
      </c>
      <c r="E511" t="s">
        <v>2165</v>
      </c>
      <c r="G511" t="str">
        <f t="shared" si="7"/>
        <v>{"title": "","forename": "John","surname": "Renbote"}</v>
      </c>
    </row>
    <row r="512" spans="1:7" x14ac:dyDescent="0.25">
      <c r="A512">
        <v>511</v>
      </c>
      <c r="B512">
        <v>321</v>
      </c>
      <c r="C512" t="str">
        <f>VLOOKUP(B512,Places!A:E,5)</f>
        <v>Solva</v>
      </c>
      <c r="D512" t="s">
        <v>166</v>
      </c>
      <c r="E512" t="s">
        <v>2166</v>
      </c>
      <c r="G512" t="str">
        <f t="shared" si="7"/>
        <v>{"title": "","forename": "John","surname": "Tailor"}</v>
      </c>
    </row>
    <row r="513" spans="1:7" x14ac:dyDescent="0.25">
      <c r="A513">
        <v>512</v>
      </c>
      <c r="B513" t="s">
        <v>2183</v>
      </c>
      <c r="C513" t="str">
        <f>VLOOKUP(B513,Places!A:E,5)</f>
        <v>Estons Flotte</v>
      </c>
      <c r="D513" t="s">
        <v>192</v>
      </c>
      <c r="E513" t="s">
        <v>2167</v>
      </c>
      <c r="G513" t="str">
        <f t="shared" si="7"/>
        <v>{"title": "","forename": "William","surname": "Jones of Brodie"}</v>
      </c>
    </row>
    <row r="514" spans="1:7" x14ac:dyDescent="0.25">
      <c r="A514">
        <v>513</v>
      </c>
      <c r="B514" t="s">
        <v>2183</v>
      </c>
      <c r="C514" t="str">
        <f>VLOOKUP(B514,Places!A:E,5)</f>
        <v>Estons Flotte</v>
      </c>
      <c r="D514" t="s">
        <v>192</v>
      </c>
      <c r="E514" t="s">
        <v>2168</v>
      </c>
      <c r="G514" t="str">
        <f t="shared" si="7"/>
        <v>{"title": "","forename": "William","surname": "Jones of Castle Moris"}</v>
      </c>
    </row>
    <row r="515" spans="1:7" x14ac:dyDescent="0.25">
      <c r="A515">
        <v>514</v>
      </c>
      <c r="B515" t="s">
        <v>2183</v>
      </c>
      <c r="C515" t="str">
        <f>VLOOKUP(B515,Places!A:E,5)</f>
        <v>Estons Flotte</v>
      </c>
      <c r="D515" t="s">
        <v>2169</v>
      </c>
      <c r="G515" t="str">
        <f t="shared" ref="G515:G523" si="8">_xlfn.CONCAT("{",_xlfn.CONCAT("""title"": """,F515,""","),_xlfn.CONCAT("""forename"": """,D515,""","),_xlfn.CONCAT("""surname"": """,E515,""""),"}")</f>
        <v>{"title": "","forename": "Owen ap R'","surname": ""}</v>
      </c>
    </row>
    <row r="516" spans="1:7" x14ac:dyDescent="0.25">
      <c r="A516">
        <v>515</v>
      </c>
      <c r="B516" t="s">
        <v>2183</v>
      </c>
      <c r="C516" t="str">
        <f>VLOOKUP(B516,Places!A:E,5)</f>
        <v>Estons Flotte</v>
      </c>
      <c r="D516" t="s">
        <v>2170</v>
      </c>
      <c r="E516" t="s">
        <v>2171</v>
      </c>
      <c r="G516" t="str">
        <f t="shared" si="8"/>
        <v>{"title": "","forename": "Alexander","surname": "Watkyns"}</v>
      </c>
    </row>
    <row r="517" spans="1:7" x14ac:dyDescent="0.25">
      <c r="A517">
        <v>516</v>
      </c>
      <c r="B517" t="s">
        <v>2183</v>
      </c>
      <c r="C517" t="str">
        <f>VLOOKUP(B517,Places!A:E,5)</f>
        <v>Estons Flotte</v>
      </c>
      <c r="D517" t="s">
        <v>205</v>
      </c>
      <c r="E517" t="s">
        <v>2172</v>
      </c>
      <c r="G517" t="str">
        <f t="shared" si="8"/>
        <v>{"title": "","forename": "Thomas","surname": "Parkyn of Pencare"}</v>
      </c>
    </row>
    <row r="518" spans="1:7" x14ac:dyDescent="0.25">
      <c r="A518">
        <v>517</v>
      </c>
      <c r="B518" t="s">
        <v>2183</v>
      </c>
      <c r="C518" t="str">
        <f>VLOOKUP(B518,Places!A:E,5)</f>
        <v>Estons Flotte</v>
      </c>
      <c r="D518" t="s">
        <v>166</v>
      </c>
      <c r="E518" t="s">
        <v>2173</v>
      </c>
      <c r="G518" t="str">
        <f t="shared" si="8"/>
        <v>{"title": "","forename": "John","surname": "ap William"}</v>
      </c>
    </row>
    <row r="519" spans="1:7" x14ac:dyDescent="0.25">
      <c r="A519">
        <v>518</v>
      </c>
      <c r="B519" t="s">
        <v>2183</v>
      </c>
      <c r="C519" t="str">
        <f>VLOOKUP(B519,Places!A:E,5)</f>
        <v>Estons Flotte</v>
      </c>
      <c r="D519" t="s">
        <v>205</v>
      </c>
      <c r="E519" t="s">
        <v>2174</v>
      </c>
      <c r="G519" t="str">
        <f t="shared" si="8"/>
        <v>{"title": "","forename": "Thomas","surname": "Parkyn of St _ll_"}</v>
      </c>
    </row>
    <row r="520" spans="1:7" x14ac:dyDescent="0.25">
      <c r="A520">
        <v>519</v>
      </c>
      <c r="B520" t="s">
        <v>2184</v>
      </c>
      <c r="C520" t="str">
        <f>VLOOKUP(B520,Places!A:E,5)</f>
        <v>Estons Flotte</v>
      </c>
      <c r="D520" t="s">
        <v>760</v>
      </c>
      <c r="E520" t="s">
        <v>2175</v>
      </c>
      <c r="G520" t="str">
        <f t="shared" si="8"/>
        <v>{"title": "","forename": "Morgan","surname": "ap Bowen"}</v>
      </c>
    </row>
    <row r="521" spans="1:7" x14ac:dyDescent="0.25">
      <c r="A521">
        <v>520</v>
      </c>
      <c r="B521" t="s">
        <v>2184</v>
      </c>
      <c r="C521" t="str">
        <f>VLOOKUP(B521,Places!A:E,5)</f>
        <v>Estons Flotte</v>
      </c>
      <c r="D521" t="s">
        <v>205</v>
      </c>
      <c r="E521" t="s">
        <v>2010</v>
      </c>
      <c r="G521" t="str">
        <f t="shared" si="8"/>
        <v>{"title": "","forename": "Thomas","surname": "Williams"}</v>
      </c>
    </row>
    <row r="522" spans="1:7" x14ac:dyDescent="0.25">
      <c r="A522">
        <v>521</v>
      </c>
      <c r="B522" t="s">
        <v>2184</v>
      </c>
      <c r="C522" t="str">
        <f>VLOOKUP(B522,Places!A:E,5)</f>
        <v>Estons Flotte</v>
      </c>
      <c r="D522" t="s">
        <v>1919</v>
      </c>
      <c r="E522" t="s">
        <v>205</v>
      </c>
      <c r="G522" t="str">
        <f t="shared" si="8"/>
        <v>{"title": "","forename": "David","surname": "Thomas"}</v>
      </c>
    </row>
    <row r="523" spans="1:7" x14ac:dyDescent="0.25">
      <c r="A523">
        <v>522</v>
      </c>
      <c r="B523" t="s">
        <v>2184</v>
      </c>
      <c r="C523" t="str">
        <f>VLOOKUP(B523,Places!A:E,5)</f>
        <v>Estons Flotte</v>
      </c>
      <c r="D523" t="s">
        <v>2140</v>
      </c>
      <c r="E523" t="s">
        <v>2176</v>
      </c>
      <c r="G523" t="str">
        <f t="shared" si="8"/>
        <v>{"title": "","forename": "Philip","surname": "Phillpyn"}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FFBE-97B2-4C31-B9C2-A1BC07267EFE}">
  <dimension ref="A1:E88"/>
  <sheetViews>
    <sheetView workbookViewId="0">
      <pane ySplit="1" topLeftCell="A61" activePane="bottomLeft" state="frozen"/>
      <selection pane="bottomLeft" activeCell="B87" sqref="B87"/>
    </sheetView>
  </sheetViews>
  <sheetFormatPr defaultRowHeight="15" x14ac:dyDescent="0.25"/>
  <cols>
    <col min="2" max="2" width="19.140625" bestFit="1" customWidth="1"/>
    <col min="3" max="3" width="9.28515625" customWidth="1"/>
    <col min="4" max="4" width="8.28515625" customWidth="1"/>
  </cols>
  <sheetData>
    <row r="1" spans="1:5" s="1" customFormat="1" x14ac:dyDescent="0.25">
      <c r="A1" s="1" t="s">
        <v>2404</v>
      </c>
      <c r="B1" s="1" t="s">
        <v>2407</v>
      </c>
      <c r="C1" s="1" t="s">
        <v>2406</v>
      </c>
      <c r="D1" s="1" t="s">
        <v>2408</v>
      </c>
      <c r="E1" s="1" t="s">
        <v>2405</v>
      </c>
    </row>
    <row r="2" spans="1:5" x14ac:dyDescent="0.25">
      <c r="A2">
        <v>41</v>
      </c>
      <c r="B2" t="s">
        <v>313</v>
      </c>
      <c r="C2" t="s">
        <v>2410</v>
      </c>
      <c r="D2" t="s">
        <v>2409</v>
      </c>
      <c r="E2" t="str">
        <f>IFERROR(MID(B2,SEARCH("(",B2)+1,SEARCH(")",B2)-SEARCH("(",B2)-1),"")</f>
        <v>1565</v>
      </c>
    </row>
    <row r="3" spans="1:5" x14ac:dyDescent="0.25">
      <c r="A3">
        <v>138</v>
      </c>
      <c r="B3" t="s">
        <v>330</v>
      </c>
      <c r="C3" t="s">
        <v>2410</v>
      </c>
      <c r="D3" t="s">
        <v>2409</v>
      </c>
      <c r="E3" t="str">
        <f t="shared" ref="E3:E56" si="0">IFERROR(MID(B3,SEARCH("(",B3)+1,SEARCH(")",B3)-SEARCH("(",B3)-1),"")</f>
        <v/>
      </c>
    </row>
    <row r="4" spans="1:5" x14ac:dyDescent="0.25">
      <c r="A4">
        <v>235</v>
      </c>
      <c r="B4" t="s">
        <v>266</v>
      </c>
      <c r="C4" t="s">
        <v>2410</v>
      </c>
      <c r="D4" t="s">
        <v>2409</v>
      </c>
      <c r="E4" t="str">
        <f t="shared" si="0"/>
        <v>1565</v>
      </c>
    </row>
    <row r="5" spans="1:5" x14ac:dyDescent="0.25">
      <c r="A5">
        <v>236</v>
      </c>
      <c r="B5" t="s">
        <v>247</v>
      </c>
      <c r="C5" t="s">
        <v>2409</v>
      </c>
      <c r="D5" t="s">
        <v>2409</v>
      </c>
      <c r="E5" t="str">
        <f t="shared" si="0"/>
        <v>1565</v>
      </c>
    </row>
    <row r="6" spans="1:5" x14ac:dyDescent="0.25">
      <c r="A6">
        <v>182</v>
      </c>
      <c r="B6" t="s">
        <v>260</v>
      </c>
      <c r="C6" t="s">
        <v>2410</v>
      </c>
      <c r="D6" t="s">
        <v>2410</v>
      </c>
      <c r="E6" t="str">
        <f t="shared" si="0"/>
        <v>1565</v>
      </c>
    </row>
    <row r="7" spans="1:5" x14ac:dyDescent="0.25">
      <c r="A7">
        <v>1</v>
      </c>
      <c r="B7" t="s">
        <v>244</v>
      </c>
      <c r="C7" t="s">
        <v>2409</v>
      </c>
      <c r="D7" t="s">
        <v>2410</v>
      </c>
      <c r="E7" t="str">
        <f t="shared" si="0"/>
        <v>1606</v>
      </c>
    </row>
    <row r="8" spans="1:5" x14ac:dyDescent="0.25">
      <c r="A8">
        <v>137</v>
      </c>
      <c r="B8" t="s">
        <v>248</v>
      </c>
      <c r="C8" t="s">
        <v>2410</v>
      </c>
      <c r="D8" t="s">
        <v>2409</v>
      </c>
      <c r="E8" t="str">
        <f t="shared" si="0"/>
        <v>1686</v>
      </c>
    </row>
    <row r="9" spans="1:5" x14ac:dyDescent="0.25">
      <c r="A9">
        <v>35</v>
      </c>
      <c r="B9" t="s">
        <v>314</v>
      </c>
      <c r="C9" t="s">
        <v>2410</v>
      </c>
      <c r="D9" t="s">
        <v>2410</v>
      </c>
      <c r="E9" t="str">
        <f t="shared" si="0"/>
        <v>1565</v>
      </c>
    </row>
    <row r="10" spans="1:5" x14ac:dyDescent="0.25">
      <c r="A10">
        <v>26</v>
      </c>
      <c r="B10" t="s">
        <v>250</v>
      </c>
      <c r="C10" t="s">
        <v>2409</v>
      </c>
      <c r="D10" t="s">
        <v>2409</v>
      </c>
      <c r="E10" t="str">
        <f t="shared" si="0"/>
        <v>1565</v>
      </c>
    </row>
    <row r="11" spans="1:5" x14ac:dyDescent="0.25">
      <c r="A11">
        <v>525</v>
      </c>
      <c r="B11" t="s">
        <v>329</v>
      </c>
      <c r="C11" t="s">
        <v>2410</v>
      </c>
      <c r="D11" t="s">
        <v>2409</v>
      </c>
      <c r="E11" t="str">
        <f t="shared" si="0"/>
        <v/>
      </c>
    </row>
    <row r="12" spans="1:5" x14ac:dyDescent="0.25">
      <c r="A12">
        <v>146</v>
      </c>
      <c r="B12" t="s">
        <v>252</v>
      </c>
      <c r="C12" t="s">
        <v>2409</v>
      </c>
      <c r="D12" t="s">
        <v>2409</v>
      </c>
      <c r="E12" t="str">
        <f t="shared" si="0"/>
        <v>1567</v>
      </c>
    </row>
    <row r="13" spans="1:5" x14ac:dyDescent="0.25">
      <c r="A13">
        <v>13</v>
      </c>
      <c r="B13" t="s">
        <v>280</v>
      </c>
      <c r="C13" t="s">
        <v>2410</v>
      </c>
      <c r="D13" t="s">
        <v>2409</v>
      </c>
      <c r="E13" t="str">
        <f t="shared" si="0"/>
        <v>1613</v>
      </c>
    </row>
    <row r="14" spans="1:5" x14ac:dyDescent="0.25">
      <c r="A14">
        <v>152</v>
      </c>
      <c r="B14" t="s">
        <v>254</v>
      </c>
      <c r="C14" t="s">
        <v>2409</v>
      </c>
      <c r="D14" t="s">
        <v>2409</v>
      </c>
      <c r="E14" t="str">
        <f t="shared" si="0"/>
        <v>1565</v>
      </c>
    </row>
    <row r="15" spans="1:5" x14ac:dyDescent="0.25">
      <c r="A15">
        <v>147</v>
      </c>
      <c r="B15" t="s">
        <v>255</v>
      </c>
      <c r="C15" t="s">
        <v>2409</v>
      </c>
      <c r="D15" t="s">
        <v>2410</v>
      </c>
      <c r="E15" t="str">
        <f t="shared" si="0"/>
        <v>1579</v>
      </c>
    </row>
    <row r="16" spans="1:5" x14ac:dyDescent="0.25">
      <c r="A16">
        <v>237</v>
      </c>
      <c r="B16" t="s">
        <v>258</v>
      </c>
      <c r="C16" t="s">
        <v>2409</v>
      </c>
      <c r="D16" t="s">
        <v>2409</v>
      </c>
      <c r="E16" t="str">
        <f t="shared" si="0"/>
        <v>1610</v>
      </c>
    </row>
    <row r="17" spans="1:5" x14ac:dyDescent="0.25">
      <c r="A17">
        <v>239</v>
      </c>
      <c r="B17" t="s">
        <v>261</v>
      </c>
      <c r="C17" t="s">
        <v>2410</v>
      </c>
      <c r="D17" t="s">
        <v>2410</v>
      </c>
      <c r="E17" t="str">
        <f t="shared" si="0"/>
        <v>1565</v>
      </c>
    </row>
    <row r="18" spans="1:5" x14ac:dyDescent="0.25">
      <c r="A18">
        <v>174</v>
      </c>
      <c r="B18" t="s">
        <v>262</v>
      </c>
      <c r="C18" t="s">
        <v>2410</v>
      </c>
      <c r="D18" t="s">
        <v>2410</v>
      </c>
      <c r="E18" t="str">
        <f t="shared" si="0"/>
        <v>1565</v>
      </c>
    </row>
    <row r="19" spans="1:5" x14ac:dyDescent="0.25">
      <c r="A19">
        <v>240</v>
      </c>
      <c r="B19" t="s">
        <v>256</v>
      </c>
      <c r="C19" t="s">
        <v>2410</v>
      </c>
      <c r="D19" t="s">
        <v>2410</v>
      </c>
      <c r="E19" t="str">
        <f t="shared" si="0"/>
        <v>1579</v>
      </c>
    </row>
    <row r="20" spans="1:5" x14ac:dyDescent="0.25">
      <c r="A20">
        <v>218</v>
      </c>
      <c r="B20" t="s">
        <v>263</v>
      </c>
      <c r="C20" t="s">
        <v>2409</v>
      </c>
      <c r="D20" t="s">
        <v>2409</v>
      </c>
      <c r="E20" t="str">
        <f t="shared" si="0"/>
        <v>1565</v>
      </c>
    </row>
    <row r="21" spans="1:5" x14ac:dyDescent="0.25">
      <c r="A21">
        <v>665</v>
      </c>
      <c r="B21" t="s">
        <v>267</v>
      </c>
      <c r="C21" t="s">
        <v>2409</v>
      </c>
      <c r="D21" t="s">
        <v>2409</v>
      </c>
      <c r="E21" t="str">
        <f t="shared" si="0"/>
        <v>1566</v>
      </c>
    </row>
    <row r="22" spans="1:5" x14ac:dyDescent="0.25">
      <c r="A22">
        <v>243</v>
      </c>
      <c r="B22" t="s">
        <v>325</v>
      </c>
      <c r="C22" t="s">
        <v>2410</v>
      </c>
      <c r="D22" t="s">
        <v>2409</v>
      </c>
      <c r="E22" t="str">
        <f t="shared" si="0"/>
        <v/>
      </c>
    </row>
    <row r="23" spans="1:5" x14ac:dyDescent="0.25">
      <c r="A23">
        <v>241</v>
      </c>
      <c r="B23" t="s">
        <v>284</v>
      </c>
      <c r="C23" t="s">
        <v>2410</v>
      </c>
      <c r="D23" t="s">
        <v>2409</v>
      </c>
      <c r="E23" t="str">
        <f t="shared" si="0"/>
        <v>1565</v>
      </c>
    </row>
    <row r="24" spans="1:5" x14ac:dyDescent="0.25">
      <c r="A24">
        <v>186</v>
      </c>
      <c r="B24" t="s">
        <v>264</v>
      </c>
      <c r="C24" t="s">
        <v>2410</v>
      </c>
      <c r="D24" t="s">
        <v>2410</v>
      </c>
      <c r="E24" t="str">
        <f t="shared" si="0"/>
        <v>1565</v>
      </c>
    </row>
    <row r="25" spans="1:5" x14ac:dyDescent="0.25">
      <c r="A25">
        <v>103</v>
      </c>
      <c r="B25" t="s">
        <v>278</v>
      </c>
      <c r="C25" t="s">
        <v>2410</v>
      </c>
      <c r="D25" t="s">
        <v>2409</v>
      </c>
      <c r="E25" t="str">
        <f t="shared" si="0"/>
        <v>1565</v>
      </c>
    </row>
    <row r="26" spans="1:5" x14ac:dyDescent="0.25">
      <c r="A26">
        <v>68</v>
      </c>
      <c r="B26" t="s">
        <v>306</v>
      </c>
      <c r="C26" t="s">
        <v>2410</v>
      </c>
      <c r="D26" t="s">
        <v>2409</v>
      </c>
      <c r="E26" t="str">
        <f t="shared" si="0"/>
        <v>1567</v>
      </c>
    </row>
    <row r="27" spans="1:5" x14ac:dyDescent="0.25">
      <c r="A27">
        <v>253</v>
      </c>
      <c r="B27" t="s">
        <v>315</v>
      </c>
      <c r="C27" t="s">
        <v>2410</v>
      </c>
      <c r="D27" t="s">
        <v>2409</v>
      </c>
      <c r="E27" t="str">
        <f t="shared" si="0"/>
        <v>1565</v>
      </c>
    </row>
    <row r="28" spans="1:5" x14ac:dyDescent="0.25">
      <c r="A28">
        <v>200</v>
      </c>
      <c r="B28" t="s">
        <v>328</v>
      </c>
      <c r="C28" t="s">
        <v>2410</v>
      </c>
      <c r="D28" t="s">
        <v>2409</v>
      </c>
      <c r="E28" t="str">
        <f t="shared" si="0"/>
        <v/>
      </c>
    </row>
    <row r="29" spans="1:5" x14ac:dyDescent="0.25">
      <c r="A29">
        <v>99</v>
      </c>
      <c r="B29" t="s">
        <v>279</v>
      </c>
      <c r="C29" t="s">
        <v>2409</v>
      </c>
      <c r="D29" t="s">
        <v>2409</v>
      </c>
      <c r="E29" t="str">
        <f t="shared" si="0"/>
        <v>1565</v>
      </c>
    </row>
    <row r="30" spans="1:5" x14ac:dyDescent="0.25">
      <c r="A30">
        <v>60</v>
      </c>
      <c r="B30" t="s">
        <v>307</v>
      </c>
      <c r="C30" t="s">
        <v>2410</v>
      </c>
      <c r="D30" t="s">
        <v>2409</v>
      </c>
      <c r="E30" t="str">
        <f t="shared" si="0"/>
        <v>1565</v>
      </c>
    </row>
    <row r="31" spans="1:5" x14ac:dyDescent="0.25">
      <c r="A31">
        <v>513</v>
      </c>
      <c r="B31" t="s">
        <v>332</v>
      </c>
      <c r="C31" t="s">
        <v>2410</v>
      </c>
      <c r="D31" t="s">
        <v>2409</v>
      </c>
      <c r="E31" t="str">
        <f t="shared" si="0"/>
        <v/>
      </c>
    </row>
    <row r="32" spans="1:5" x14ac:dyDescent="0.25">
      <c r="A32">
        <v>512</v>
      </c>
      <c r="B32" t="s">
        <v>331</v>
      </c>
      <c r="C32" t="s">
        <v>2410</v>
      </c>
      <c r="D32" t="s">
        <v>2409</v>
      </c>
      <c r="E32" t="str">
        <f t="shared" si="0"/>
        <v/>
      </c>
    </row>
    <row r="33" spans="1:5" x14ac:dyDescent="0.25">
      <c r="A33">
        <v>69</v>
      </c>
      <c r="B33" t="s">
        <v>268</v>
      </c>
      <c r="C33" t="s">
        <v>2410</v>
      </c>
      <c r="D33" t="s">
        <v>2409</v>
      </c>
      <c r="E33" t="str">
        <f t="shared" si="0"/>
        <v>1568</v>
      </c>
    </row>
    <row r="34" spans="1:5" x14ac:dyDescent="0.25">
      <c r="A34">
        <v>111</v>
      </c>
      <c r="B34" t="s">
        <v>295</v>
      </c>
      <c r="C34" t="s">
        <v>2410</v>
      </c>
      <c r="D34" t="s">
        <v>2409</v>
      </c>
      <c r="E34" t="str">
        <f t="shared" si="0"/>
        <v>1565</v>
      </c>
    </row>
    <row r="35" spans="1:5" x14ac:dyDescent="0.25">
      <c r="A35">
        <v>157</v>
      </c>
      <c r="B35" t="s">
        <v>245</v>
      </c>
      <c r="C35" t="s">
        <v>2409</v>
      </c>
      <c r="D35" t="s">
        <v>2410</v>
      </c>
      <c r="E35" t="str">
        <f t="shared" si="0"/>
        <v>1575</v>
      </c>
    </row>
    <row r="36" spans="1:5" x14ac:dyDescent="0.25">
      <c r="A36">
        <v>24</v>
      </c>
      <c r="B36" t="s">
        <v>281</v>
      </c>
      <c r="C36" t="s">
        <v>2410</v>
      </c>
      <c r="D36" t="s">
        <v>2410</v>
      </c>
      <c r="E36" t="str">
        <f t="shared" si="0"/>
        <v>1565</v>
      </c>
    </row>
    <row r="37" spans="1:5" x14ac:dyDescent="0.25">
      <c r="A37">
        <v>10</v>
      </c>
      <c r="B37" t="s">
        <v>290</v>
      </c>
      <c r="C37" t="s">
        <v>2410</v>
      </c>
      <c r="D37" t="s">
        <v>2409</v>
      </c>
      <c r="E37" t="str">
        <f t="shared" si="0"/>
        <v>1579</v>
      </c>
    </row>
    <row r="38" spans="1:5" x14ac:dyDescent="0.25">
      <c r="A38">
        <v>330</v>
      </c>
      <c r="B38" t="s">
        <v>269</v>
      </c>
      <c r="C38" t="s">
        <v>2410</v>
      </c>
      <c r="D38" t="s">
        <v>2409</v>
      </c>
      <c r="E38" t="str">
        <f t="shared" si="0"/>
        <v>1566</v>
      </c>
    </row>
    <row r="39" spans="1:5" x14ac:dyDescent="0.25">
      <c r="A39">
        <v>822</v>
      </c>
      <c r="B39" t="s">
        <v>296</v>
      </c>
      <c r="C39" t="s">
        <v>2410</v>
      </c>
      <c r="D39" t="s">
        <v>2409</v>
      </c>
      <c r="E39" t="str">
        <f t="shared" si="0"/>
        <v>1565</v>
      </c>
    </row>
    <row r="40" spans="1:5" x14ac:dyDescent="0.25">
      <c r="A40">
        <v>23</v>
      </c>
      <c r="B40" t="s">
        <v>282</v>
      </c>
      <c r="C40" t="s">
        <v>2409</v>
      </c>
      <c r="D40" t="s">
        <v>2409</v>
      </c>
      <c r="E40" t="str">
        <f t="shared" si="0"/>
        <v>1565</v>
      </c>
    </row>
    <row r="41" spans="1:5" x14ac:dyDescent="0.25">
      <c r="A41">
        <v>266</v>
      </c>
      <c r="B41" t="s">
        <v>270</v>
      </c>
      <c r="C41" t="s">
        <v>2410</v>
      </c>
      <c r="D41" t="s">
        <v>2409</v>
      </c>
      <c r="E41" t="str">
        <f t="shared" si="0"/>
        <v>1565</v>
      </c>
    </row>
    <row r="42" spans="1:5" x14ac:dyDescent="0.25">
      <c r="A42">
        <v>139</v>
      </c>
      <c r="B42" t="s">
        <v>249</v>
      </c>
      <c r="C42" t="s">
        <v>2410</v>
      </c>
      <c r="D42" t="s">
        <v>2409</v>
      </c>
      <c r="E42" t="str">
        <f t="shared" si="0"/>
        <v>1565</v>
      </c>
    </row>
    <row r="43" spans="1:5" x14ac:dyDescent="0.25">
      <c r="A43">
        <v>47</v>
      </c>
      <c r="B43" t="s">
        <v>285</v>
      </c>
      <c r="C43" t="s">
        <v>2409</v>
      </c>
      <c r="D43" t="s">
        <v>2409</v>
      </c>
      <c r="E43" t="str">
        <f t="shared" si="0"/>
        <v>1565</v>
      </c>
    </row>
    <row r="44" spans="1:5" x14ac:dyDescent="0.25">
      <c r="A44">
        <v>30</v>
      </c>
      <c r="B44" t="s">
        <v>287</v>
      </c>
      <c r="C44" t="s">
        <v>2409</v>
      </c>
      <c r="D44" t="s">
        <v>2409</v>
      </c>
      <c r="E44" t="str">
        <f t="shared" si="0"/>
        <v>1565</v>
      </c>
    </row>
    <row r="45" spans="1:5" x14ac:dyDescent="0.25">
      <c r="A45">
        <v>223</v>
      </c>
      <c r="B45" t="s">
        <v>246</v>
      </c>
      <c r="C45" t="s">
        <v>2410</v>
      </c>
      <c r="D45" t="s">
        <v>2410</v>
      </c>
      <c r="E45" t="str">
        <f t="shared" si="0"/>
        <v>1579</v>
      </c>
    </row>
    <row r="46" spans="1:5" x14ac:dyDescent="0.25">
      <c r="A46">
        <v>271</v>
      </c>
      <c r="B46" t="s">
        <v>271</v>
      </c>
      <c r="C46" t="s">
        <v>2410</v>
      </c>
      <c r="D46" t="s">
        <v>2409</v>
      </c>
      <c r="E46" t="str">
        <f t="shared" si="0"/>
        <v>1565</v>
      </c>
    </row>
    <row r="47" spans="1:5" x14ac:dyDescent="0.25">
      <c r="A47">
        <v>190</v>
      </c>
      <c r="B47" t="s">
        <v>265</v>
      </c>
      <c r="C47" t="s">
        <v>2410</v>
      </c>
      <c r="D47" t="s">
        <v>2410</v>
      </c>
      <c r="E47" t="str">
        <f t="shared" si="0"/>
        <v>1565</v>
      </c>
    </row>
    <row r="48" spans="1:5" x14ac:dyDescent="0.25">
      <c r="A48">
        <v>64</v>
      </c>
      <c r="B48" t="s">
        <v>288</v>
      </c>
      <c r="C48" t="s">
        <v>2409</v>
      </c>
      <c r="D48" t="s">
        <v>2409</v>
      </c>
      <c r="E48" t="str">
        <f t="shared" si="0"/>
        <v>1565</v>
      </c>
    </row>
    <row r="49" spans="1:5" x14ac:dyDescent="0.25">
      <c r="A49">
        <v>109</v>
      </c>
      <c r="B49" t="s">
        <v>297</v>
      </c>
      <c r="C49" t="s">
        <v>2410</v>
      </c>
      <c r="D49" t="s">
        <v>2410</v>
      </c>
      <c r="E49" t="str">
        <f t="shared" si="0"/>
        <v>1565</v>
      </c>
    </row>
    <row r="50" spans="1:5" x14ac:dyDescent="0.25">
      <c r="A50">
        <v>340</v>
      </c>
      <c r="B50" t="s">
        <v>242</v>
      </c>
      <c r="C50" t="s">
        <v>2410</v>
      </c>
      <c r="D50" t="s">
        <v>2409</v>
      </c>
      <c r="E50" t="str">
        <f t="shared" si="0"/>
        <v/>
      </c>
    </row>
    <row r="51" spans="1:5" x14ac:dyDescent="0.25">
      <c r="A51">
        <v>92</v>
      </c>
      <c r="B51" t="s">
        <v>303</v>
      </c>
      <c r="C51" t="s">
        <v>2410</v>
      </c>
      <c r="D51" t="s">
        <v>2409</v>
      </c>
      <c r="E51" t="str">
        <f t="shared" si="0"/>
        <v>1565</v>
      </c>
    </row>
    <row r="52" spans="1:5" x14ac:dyDescent="0.25">
      <c r="A52">
        <v>50</v>
      </c>
      <c r="B52" t="s">
        <v>286</v>
      </c>
      <c r="C52" t="s">
        <v>2410</v>
      </c>
      <c r="D52" t="s">
        <v>2410</v>
      </c>
      <c r="E52" t="str">
        <f t="shared" si="0"/>
        <v>1568</v>
      </c>
    </row>
    <row r="53" spans="1:5" x14ac:dyDescent="0.25">
      <c r="A53">
        <v>280</v>
      </c>
      <c r="B53" t="s">
        <v>273</v>
      </c>
      <c r="C53" t="s">
        <v>2410</v>
      </c>
      <c r="D53" t="s">
        <v>2409</v>
      </c>
      <c r="E53" t="str">
        <f t="shared" si="0"/>
        <v>1565</v>
      </c>
    </row>
    <row r="54" spans="1:5" x14ac:dyDescent="0.25">
      <c r="A54">
        <v>165</v>
      </c>
      <c r="B54" t="s">
        <v>289</v>
      </c>
      <c r="C54" t="s">
        <v>2409</v>
      </c>
      <c r="D54" t="s">
        <v>2410</v>
      </c>
      <c r="E54" t="str">
        <f t="shared" si="0"/>
        <v>1565</v>
      </c>
    </row>
    <row r="55" spans="1:5" x14ac:dyDescent="0.25">
      <c r="A55">
        <v>331</v>
      </c>
      <c r="B55" t="s">
        <v>308</v>
      </c>
      <c r="C55" t="s">
        <v>2410</v>
      </c>
      <c r="D55" t="s">
        <v>2409</v>
      </c>
      <c r="E55" t="str">
        <f t="shared" si="0"/>
        <v>1568</v>
      </c>
    </row>
    <row r="56" spans="1:5" x14ac:dyDescent="0.25">
      <c r="A56">
        <v>143</v>
      </c>
      <c r="B56" t="s">
        <v>253</v>
      </c>
      <c r="C56" t="s">
        <v>2410</v>
      </c>
      <c r="D56" t="s">
        <v>2409</v>
      </c>
      <c r="E56" t="str">
        <f t="shared" si="0"/>
        <v>1566</v>
      </c>
    </row>
    <row r="57" spans="1:5" x14ac:dyDescent="0.25">
      <c r="A57">
        <v>283</v>
      </c>
      <c r="B57" t="s">
        <v>291</v>
      </c>
      <c r="C57" t="s">
        <v>2409</v>
      </c>
      <c r="D57" t="s">
        <v>2409</v>
      </c>
      <c r="E57" t="str">
        <f t="shared" ref="E57:E88" si="1">IFERROR(MID(B57,SEARCH("(",B57)+1,SEARCH(")",B57)-SEARCH("(",B57)-1),"")</f>
        <v>1593</v>
      </c>
    </row>
    <row r="58" spans="1:5" x14ac:dyDescent="0.25">
      <c r="A58">
        <v>84</v>
      </c>
      <c r="B58" t="s">
        <v>334</v>
      </c>
      <c r="C58" t="s">
        <v>2410</v>
      </c>
      <c r="D58" t="s">
        <v>2409</v>
      </c>
      <c r="E58" t="str">
        <f t="shared" si="1"/>
        <v>IoW</v>
      </c>
    </row>
    <row r="59" spans="1:5" x14ac:dyDescent="0.25">
      <c r="A59">
        <v>122</v>
      </c>
      <c r="B59" t="s">
        <v>298</v>
      </c>
      <c r="C59" t="s">
        <v>2410</v>
      </c>
      <c r="D59" t="s">
        <v>2409</v>
      </c>
      <c r="E59" t="str">
        <f t="shared" si="1"/>
        <v>1565</v>
      </c>
    </row>
    <row r="60" spans="1:5" x14ac:dyDescent="0.25">
      <c r="A60">
        <v>117</v>
      </c>
      <c r="B60" t="s">
        <v>299</v>
      </c>
      <c r="C60" t="s">
        <v>2410</v>
      </c>
      <c r="D60" t="s">
        <v>2409</v>
      </c>
      <c r="E60" t="str">
        <f t="shared" si="1"/>
        <v>1565</v>
      </c>
    </row>
    <row r="61" spans="1:5" x14ac:dyDescent="0.25">
      <c r="A61">
        <v>126</v>
      </c>
      <c r="B61" t="s">
        <v>2411</v>
      </c>
      <c r="C61" t="s">
        <v>2410</v>
      </c>
      <c r="D61" t="s">
        <v>2409</v>
      </c>
      <c r="E61" t="str">
        <f t="shared" si="1"/>
        <v>1565</v>
      </c>
    </row>
    <row r="62" spans="1:5" x14ac:dyDescent="0.25">
      <c r="A62">
        <v>290</v>
      </c>
      <c r="B62" t="s">
        <v>274</v>
      </c>
      <c r="C62" t="s">
        <v>2410</v>
      </c>
      <c r="D62" t="s">
        <v>2409</v>
      </c>
      <c r="E62" t="str">
        <f t="shared" si="1"/>
        <v>1565</v>
      </c>
    </row>
    <row r="63" spans="1:5" x14ac:dyDescent="0.25">
      <c r="A63">
        <v>107</v>
      </c>
      <c r="B63" t="s">
        <v>300</v>
      </c>
      <c r="C63" t="s">
        <v>2409</v>
      </c>
      <c r="D63" t="s">
        <v>2409</v>
      </c>
      <c r="E63" t="str">
        <f t="shared" si="1"/>
        <v>1565</v>
      </c>
    </row>
    <row r="64" spans="1:5" x14ac:dyDescent="0.25">
      <c r="A64">
        <v>87</v>
      </c>
      <c r="B64" t="s">
        <v>304</v>
      </c>
      <c r="C64" t="s">
        <v>2409</v>
      </c>
      <c r="D64" t="s">
        <v>2409</v>
      </c>
      <c r="E64" t="str">
        <f t="shared" si="1"/>
        <v>1565</v>
      </c>
    </row>
    <row r="65" spans="1:5" x14ac:dyDescent="0.25">
      <c r="A65">
        <v>77</v>
      </c>
      <c r="B65" t="s">
        <v>311</v>
      </c>
      <c r="C65" t="s">
        <v>2410</v>
      </c>
      <c r="D65" t="s">
        <v>2409</v>
      </c>
      <c r="E65" t="str">
        <f t="shared" si="1"/>
        <v>1612</v>
      </c>
    </row>
    <row r="66" spans="1:5" x14ac:dyDescent="0.25">
      <c r="A66">
        <v>297</v>
      </c>
      <c r="B66" t="s">
        <v>33</v>
      </c>
      <c r="C66" t="s">
        <v>2410</v>
      </c>
      <c r="D66" t="s">
        <v>2409</v>
      </c>
      <c r="E66" t="str">
        <f t="shared" si="1"/>
        <v/>
      </c>
    </row>
    <row r="67" spans="1:5" x14ac:dyDescent="0.25">
      <c r="A67">
        <v>57</v>
      </c>
      <c r="B67" t="s">
        <v>309</v>
      </c>
      <c r="C67" t="s">
        <v>2410</v>
      </c>
      <c r="D67" t="s">
        <v>2409</v>
      </c>
      <c r="E67" t="str">
        <f t="shared" si="1"/>
        <v>1565</v>
      </c>
    </row>
    <row r="68" spans="1:5" x14ac:dyDescent="0.25">
      <c r="A68">
        <v>296</v>
      </c>
      <c r="B68" t="s">
        <v>275</v>
      </c>
      <c r="C68" t="s">
        <v>2410</v>
      </c>
      <c r="D68" t="s">
        <v>2409</v>
      </c>
      <c r="E68" t="str">
        <f t="shared" si="1"/>
        <v>1565</v>
      </c>
    </row>
    <row r="69" spans="1:5" x14ac:dyDescent="0.25">
      <c r="A69">
        <v>75</v>
      </c>
      <c r="B69" t="s">
        <v>276</v>
      </c>
      <c r="C69" t="s">
        <v>2410</v>
      </c>
      <c r="D69" t="s">
        <v>2409</v>
      </c>
      <c r="E69" t="str">
        <f t="shared" si="1"/>
        <v>1566</v>
      </c>
    </row>
    <row r="70" spans="1:5" x14ac:dyDescent="0.25">
      <c r="A70">
        <v>234</v>
      </c>
      <c r="B70" t="s">
        <v>327</v>
      </c>
      <c r="C70" t="s">
        <v>2410</v>
      </c>
      <c r="D70" t="s">
        <v>2409</v>
      </c>
      <c r="E70" t="str">
        <f t="shared" si="1"/>
        <v/>
      </c>
    </row>
    <row r="71" spans="1:5" x14ac:dyDescent="0.25">
      <c r="A71">
        <v>67</v>
      </c>
      <c r="B71" t="s">
        <v>310</v>
      </c>
      <c r="C71" t="s">
        <v>2409</v>
      </c>
      <c r="D71" t="s">
        <v>2409</v>
      </c>
      <c r="E71" t="str">
        <f t="shared" si="1"/>
        <v>1568</v>
      </c>
    </row>
    <row r="72" spans="1:5" x14ac:dyDescent="0.25">
      <c r="A72">
        <v>12</v>
      </c>
      <c r="B72" t="s">
        <v>283</v>
      </c>
      <c r="C72" t="s">
        <v>2410</v>
      </c>
      <c r="D72" t="s">
        <v>2409</v>
      </c>
      <c r="E72" t="str">
        <f t="shared" si="1"/>
        <v>1565</v>
      </c>
    </row>
    <row r="73" spans="1:5" x14ac:dyDescent="0.25">
      <c r="A73">
        <v>73</v>
      </c>
      <c r="B73" t="s">
        <v>272</v>
      </c>
      <c r="C73" t="s">
        <v>2410</v>
      </c>
      <c r="D73" t="s">
        <v>2409</v>
      </c>
      <c r="E73" t="str">
        <f t="shared" si="1"/>
        <v>1565</v>
      </c>
    </row>
    <row r="74" spans="1:5" x14ac:dyDescent="0.25">
      <c r="A74">
        <v>79</v>
      </c>
      <c r="B74" t="s">
        <v>312</v>
      </c>
      <c r="C74" t="s">
        <v>2409</v>
      </c>
      <c r="D74" t="s">
        <v>2409</v>
      </c>
      <c r="E74" t="str">
        <f t="shared" si="1"/>
        <v>1565</v>
      </c>
    </row>
    <row r="75" spans="1:5" x14ac:dyDescent="0.25">
      <c r="A75">
        <v>309</v>
      </c>
      <c r="B75" t="s">
        <v>251</v>
      </c>
      <c r="C75" t="s">
        <v>2410</v>
      </c>
      <c r="D75" t="s">
        <v>2410</v>
      </c>
      <c r="E75" t="str">
        <f t="shared" si="1"/>
        <v>1675</v>
      </c>
    </row>
    <row r="76" spans="1:5" x14ac:dyDescent="0.25">
      <c r="A76">
        <v>131</v>
      </c>
      <c r="B76" t="s">
        <v>301</v>
      </c>
      <c r="C76" t="s">
        <v>2410</v>
      </c>
      <c r="D76" t="s">
        <v>2409</v>
      </c>
      <c r="E76" t="str">
        <f t="shared" si="1"/>
        <v>1565</v>
      </c>
    </row>
    <row r="77" spans="1:5" x14ac:dyDescent="0.25">
      <c r="A77">
        <v>228</v>
      </c>
      <c r="B77" t="s">
        <v>293</v>
      </c>
      <c r="C77" t="s">
        <v>2410</v>
      </c>
      <c r="D77" t="s">
        <v>2410</v>
      </c>
      <c r="E77" t="str">
        <f t="shared" si="1"/>
        <v>1615</v>
      </c>
    </row>
    <row r="78" spans="1:5" x14ac:dyDescent="0.25">
      <c r="A78">
        <v>8</v>
      </c>
      <c r="B78" t="s">
        <v>292</v>
      </c>
      <c r="C78" t="s">
        <v>2410</v>
      </c>
      <c r="D78" t="s">
        <v>2410</v>
      </c>
      <c r="E78" t="str">
        <f t="shared" si="1"/>
        <v>1611</v>
      </c>
    </row>
    <row r="79" spans="1:5" x14ac:dyDescent="0.25">
      <c r="A79">
        <v>160</v>
      </c>
      <c r="B79" t="s">
        <v>257</v>
      </c>
      <c r="C79" t="s">
        <v>2410</v>
      </c>
      <c r="D79" t="s">
        <v>2410</v>
      </c>
      <c r="E79" t="str">
        <f t="shared" si="1"/>
        <v>1579</v>
      </c>
    </row>
    <row r="80" spans="1:5" x14ac:dyDescent="0.25">
      <c r="A80">
        <v>116</v>
      </c>
      <c r="B80" t="s">
        <v>302</v>
      </c>
      <c r="C80" t="s">
        <v>2410</v>
      </c>
      <c r="D80" t="s">
        <v>2409</v>
      </c>
      <c r="E80" t="str">
        <f t="shared" si="1"/>
        <v>1565</v>
      </c>
    </row>
    <row r="81" spans="1:5" x14ac:dyDescent="0.25">
      <c r="A81">
        <v>25</v>
      </c>
      <c r="B81" t="s">
        <v>326</v>
      </c>
      <c r="C81" t="s">
        <v>2410</v>
      </c>
      <c r="D81" t="s">
        <v>2409</v>
      </c>
      <c r="E81" t="str">
        <f t="shared" si="1"/>
        <v/>
      </c>
    </row>
    <row r="82" spans="1:5" x14ac:dyDescent="0.25">
      <c r="A82">
        <v>89</v>
      </c>
      <c r="B82" t="s">
        <v>305</v>
      </c>
      <c r="C82" t="s">
        <v>2410</v>
      </c>
      <c r="D82" t="s">
        <v>2409</v>
      </c>
      <c r="E82" t="str">
        <f t="shared" si="1"/>
        <v>1565</v>
      </c>
    </row>
    <row r="83" spans="1:5" x14ac:dyDescent="0.25">
      <c r="A83">
        <v>11</v>
      </c>
      <c r="B83" t="s">
        <v>294</v>
      </c>
      <c r="C83" t="s">
        <v>2410</v>
      </c>
      <c r="D83" t="s">
        <v>2409</v>
      </c>
      <c r="E83" t="str">
        <f t="shared" si="1"/>
        <v>1592</v>
      </c>
    </row>
    <row r="84" spans="1:5" x14ac:dyDescent="0.25">
      <c r="A84">
        <v>197</v>
      </c>
      <c r="B84" t="s">
        <v>259</v>
      </c>
      <c r="C84" t="s">
        <v>2410</v>
      </c>
      <c r="D84" t="s">
        <v>2409</v>
      </c>
      <c r="E84" t="str">
        <f t="shared" si="1"/>
        <v>1687</v>
      </c>
    </row>
    <row r="85" spans="1:5" x14ac:dyDescent="0.25">
      <c r="A85">
        <v>317</v>
      </c>
      <c r="B85" t="s">
        <v>277</v>
      </c>
      <c r="C85" t="s">
        <v>2410</v>
      </c>
      <c r="D85" t="s">
        <v>2409</v>
      </c>
      <c r="E85" t="str">
        <f t="shared" si="1"/>
        <v>1565</v>
      </c>
    </row>
    <row r="86" spans="1:5" x14ac:dyDescent="0.25">
      <c r="A86">
        <v>43</v>
      </c>
      <c r="B86" t="s">
        <v>316</v>
      </c>
      <c r="C86" t="s">
        <v>2410</v>
      </c>
      <c r="D86" t="s">
        <v>2409</v>
      </c>
      <c r="E86" t="str">
        <f t="shared" si="1"/>
        <v>1566</v>
      </c>
    </row>
    <row r="87" spans="1:5" x14ac:dyDescent="0.25">
      <c r="A87">
        <v>199</v>
      </c>
      <c r="B87" t="s">
        <v>13</v>
      </c>
      <c r="C87" t="s">
        <v>2410</v>
      </c>
      <c r="D87" t="s">
        <v>2409</v>
      </c>
      <c r="E87" t="str">
        <f t="shared" si="1"/>
        <v/>
      </c>
    </row>
    <row r="88" spans="1:5" x14ac:dyDescent="0.25">
      <c r="A88">
        <v>36</v>
      </c>
      <c r="B88" t="s">
        <v>317</v>
      </c>
      <c r="C88" t="s">
        <v>2409</v>
      </c>
      <c r="D88" t="s">
        <v>2409</v>
      </c>
      <c r="E88" t="str">
        <f t="shared" si="1"/>
        <v>1566</v>
      </c>
    </row>
  </sheetData>
  <sortState xmlns:xlrd2="http://schemas.microsoft.com/office/spreadsheetml/2017/richdata2" ref="B2:B88">
    <sortCondition ref="B2:B88"/>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BF43A-CF2B-41F6-89A6-9306DDF61F7A}">
  <dimension ref="A1:D833"/>
  <sheetViews>
    <sheetView workbookViewId="0">
      <selection activeCell="B2" sqref="B2"/>
    </sheetView>
  </sheetViews>
  <sheetFormatPr defaultRowHeight="15" x14ac:dyDescent="0.25"/>
  <cols>
    <col min="1" max="1" width="4" bestFit="1" customWidth="1"/>
    <col min="2" max="2" width="42.42578125" bestFit="1" customWidth="1"/>
    <col min="3" max="3" width="10" bestFit="1" customWidth="1"/>
    <col min="4" max="4" width="9.7109375" bestFit="1" customWidth="1"/>
  </cols>
  <sheetData>
    <row r="1" spans="1:4" x14ac:dyDescent="0.25">
      <c r="A1" t="s">
        <v>2382</v>
      </c>
      <c r="B1" t="s">
        <v>2383</v>
      </c>
      <c r="C1" t="s">
        <v>2413</v>
      </c>
      <c r="D1" t="s">
        <v>2414</v>
      </c>
    </row>
    <row r="2" spans="1:4" x14ac:dyDescent="0.25">
      <c r="A2">
        <v>1</v>
      </c>
      <c r="B2" t="s">
        <v>2415</v>
      </c>
      <c r="C2">
        <v>55.764819000000003</v>
      </c>
      <c r="D2">
        <v>-2.0104139999999999</v>
      </c>
    </row>
    <row r="3" spans="1:4" x14ac:dyDescent="0.25">
      <c r="A3">
        <v>2</v>
      </c>
      <c r="B3" t="s">
        <v>2416</v>
      </c>
      <c r="C3">
        <v>55.669612000000001</v>
      </c>
      <c r="D3">
        <v>-1.7958050000000001</v>
      </c>
    </row>
    <row r="4" spans="1:4" x14ac:dyDescent="0.25">
      <c r="A4">
        <v>3</v>
      </c>
      <c r="B4" t="s">
        <v>2417</v>
      </c>
      <c r="C4">
        <v>55.386054999999999</v>
      </c>
      <c r="D4">
        <v>-1.615942</v>
      </c>
    </row>
    <row r="5" spans="1:4" x14ac:dyDescent="0.25">
      <c r="A5">
        <v>4</v>
      </c>
      <c r="B5" t="s">
        <v>2418</v>
      </c>
      <c r="C5">
        <v>55.336326</v>
      </c>
      <c r="D5">
        <v>-1.5863830000000001</v>
      </c>
    </row>
    <row r="6" spans="1:4" x14ac:dyDescent="0.25">
      <c r="A6">
        <v>5</v>
      </c>
      <c r="B6" t="s">
        <v>2419</v>
      </c>
      <c r="C6">
        <v>55.084794000000002</v>
      </c>
      <c r="D6">
        <v>-1.4757370000000001</v>
      </c>
    </row>
    <row r="7" spans="1:4" x14ac:dyDescent="0.25">
      <c r="A7">
        <v>6</v>
      </c>
      <c r="B7" t="s">
        <v>2420</v>
      </c>
      <c r="C7">
        <v>55.016314000000001</v>
      </c>
      <c r="D7">
        <v>-1.4173929999999999</v>
      </c>
    </row>
    <row r="8" spans="1:4" x14ac:dyDescent="0.25">
      <c r="A8">
        <v>7</v>
      </c>
      <c r="B8" t="s">
        <v>1429</v>
      </c>
      <c r="C8">
        <v>55.133997999999998</v>
      </c>
      <c r="D8">
        <v>-1.542087</v>
      </c>
    </row>
    <row r="9" spans="1:4" x14ac:dyDescent="0.25">
      <c r="A9">
        <v>8</v>
      </c>
      <c r="B9" t="s">
        <v>476</v>
      </c>
      <c r="C9">
        <v>54.907164999999999</v>
      </c>
      <c r="D9">
        <v>-1.3616090000000001</v>
      </c>
    </row>
    <row r="10" spans="1:4" x14ac:dyDescent="0.25">
      <c r="A10">
        <v>9</v>
      </c>
      <c r="B10" t="s">
        <v>2421</v>
      </c>
      <c r="C10">
        <v>54.837429999999998</v>
      </c>
      <c r="D10">
        <v>-1.328735</v>
      </c>
    </row>
    <row r="11" spans="1:4" x14ac:dyDescent="0.25">
      <c r="A11">
        <v>10</v>
      </c>
      <c r="B11" t="s">
        <v>473</v>
      </c>
      <c r="C11">
        <v>54.699902000000002</v>
      </c>
      <c r="D11">
        <v>-1.2072080000000001</v>
      </c>
    </row>
    <row r="12" spans="1:4" x14ac:dyDescent="0.25">
      <c r="A12">
        <v>11</v>
      </c>
      <c r="B12" t="s">
        <v>2422</v>
      </c>
      <c r="C12">
        <v>54.488306000000001</v>
      </c>
      <c r="D12">
        <v>-0.61479399999999995</v>
      </c>
    </row>
    <row r="13" spans="1:4" x14ac:dyDescent="0.25">
      <c r="A13">
        <v>12</v>
      </c>
      <c r="B13" t="s">
        <v>2423</v>
      </c>
      <c r="C13">
        <v>54.284064000000001</v>
      </c>
      <c r="D13">
        <v>-0.38966400000000001</v>
      </c>
    </row>
    <row r="14" spans="1:4" x14ac:dyDescent="0.25">
      <c r="A14">
        <v>13</v>
      </c>
      <c r="B14" t="s">
        <v>2424</v>
      </c>
      <c r="C14">
        <v>54.081453000000003</v>
      </c>
      <c r="D14">
        <v>-0.189223</v>
      </c>
    </row>
    <row r="15" spans="1:4" x14ac:dyDescent="0.25">
      <c r="A15">
        <v>14</v>
      </c>
      <c r="B15" t="s">
        <v>2425</v>
      </c>
      <c r="C15">
        <v>53.782778</v>
      </c>
      <c r="D15">
        <v>-1.0596319999999999</v>
      </c>
    </row>
    <row r="16" spans="1:4" x14ac:dyDescent="0.25">
      <c r="A16">
        <v>15</v>
      </c>
      <c r="B16" t="s">
        <v>2426</v>
      </c>
      <c r="C16">
        <v>53.694937000000003</v>
      </c>
      <c r="D16">
        <v>-0.86741699999999999</v>
      </c>
    </row>
    <row r="17" spans="1:4" x14ac:dyDescent="0.25">
      <c r="A17">
        <v>16</v>
      </c>
      <c r="B17" t="s">
        <v>2427</v>
      </c>
      <c r="C17">
        <v>53.414734000000003</v>
      </c>
      <c r="D17">
        <v>-0.78911500000000001</v>
      </c>
    </row>
    <row r="18" spans="1:4" x14ac:dyDescent="0.25">
      <c r="A18">
        <v>17</v>
      </c>
      <c r="B18" t="s">
        <v>2428</v>
      </c>
      <c r="C18">
        <v>53.592682000000003</v>
      </c>
      <c r="D18">
        <v>-0.74097299999999999</v>
      </c>
    </row>
    <row r="19" spans="1:4" x14ac:dyDescent="0.25">
      <c r="A19">
        <v>18</v>
      </c>
      <c r="B19" t="s">
        <v>2429</v>
      </c>
      <c r="C19">
        <v>53.619683000000002</v>
      </c>
      <c r="D19">
        <v>-0.70323599999999997</v>
      </c>
    </row>
    <row r="20" spans="1:4" x14ac:dyDescent="0.25">
      <c r="A20">
        <v>19</v>
      </c>
      <c r="B20" t="s">
        <v>1209</v>
      </c>
      <c r="C20">
        <v>53.655383</v>
      </c>
      <c r="D20">
        <v>-0.69539700000000004</v>
      </c>
    </row>
    <row r="21" spans="1:4" x14ac:dyDescent="0.25">
      <c r="A21">
        <v>20</v>
      </c>
      <c r="B21" t="s">
        <v>2430</v>
      </c>
      <c r="C21">
        <v>53.699098999999997</v>
      </c>
      <c r="D21">
        <v>-0.39518799999999998</v>
      </c>
    </row>
    <row r="22" spans="1:4" x14ac:dyDescent="0.25">
      <c r="A22">
        <v>21</v>
      </c>
      <c r="B22" t="s">
        <v>2431</v>
      </c>
      <c r="C22">
        <v>53.60651</v>
      </c>
      <c r="D22">
        <v>-0.71919500000000003</v>
      </c>
    </row>
    <row r="23" spans="1:4" x14ac:dyDescent="0.25">
      <c r="A23">
        <v>22</v>
      </c>
      <c r="B23" t="s">
        <v>2432</v>
      </c>
      <c r="C23">
        <v>53.666826999999998</v>
      </c>
      <c r="D23">
        <v>-0.23616200000000001</v>
      </c>
    </row>
    <row r="24" spans="1:4" x14ac:dyDescent="0.25">
      <c r="A24">
        <v>23</v>
      </c>
      <c r="B24" t="s">
        <v>1061</v>
      </c>
      <c r="C24">
        <v>53.744005000000001</v>
      </c>
      <c r="D24">
        <v>-0.28802299999999997</v>
      </c>
    </row>
    <row r="25" spans="1:4" x14ac:dyDescent="0.25">
      <c r="A25">
        <v>24</v>
      </c>
      <c r="B25" t="s">
        <v>1059</v>
      </c>
      <c r="C25">
        <v>53.578125</v>
      </c>
      <c r="D25">
        <v>-7.5093999999999994E-2</v>
      </c>
    </row>
    <row r="26" spans="1:4" x14ac:dyDescent="0.25">
      <c r="A26">
        <v>25</v>
      </c>
      <c r="B26" t="s">
        <v>2433</v>
      </c>
      <c r="C26">
        <v>53.096330999999999</v>
      </c>
      <c r="D26">
        <v>0.31976900000000003</v>
      </c>
    </row>
    <row r="27" spans="1:4" x14ac:dyDescent="0.25">
      <c r="A27">
        <v>26</v>
      </c>
      <c r="B27" t="s">
        <v>1058</v>
      </c>
      <c r="C27">
        <v>52.968634000000002</v>
      </c>
      <c r="D27">
        <v>-2.1906999999999999E-2</v>
      </c>
    </row>
    <row r="28" spans="1:4" x14ac:dyDescent="0.25">
      <c r="A28">
        <v>27</v>
      </c>
      <c r="B28" t="s">
        <v>1106</v>
      </c>
      <c r="C28">
        <v>52.872700999999999</v>
      </c>
      <c r="D28">
        <v>-4.1671E-2</v>
      </c>
    </row>
    <row r="29" spans="1:4" x14ac:dyDescent="0.25">
      <c r="A29">
        <v>28</v>
      </c>
      <c r="B29" t="s">
        <v>2434</v>
      </c>
      <c r="C29">
        <v>52.777442000000001</v>
      </c>
      <c r="D29">
        <v>0.19888900000000001</v>
      </c>
    </row>
    <row r="30" spans="1:4" x14ac:dyDescent="0.25">
      <c r="A30">
        <v>29</v>
      </c>
      <c r="B30" t="s">
        <v>2435</v>
      </c>
      <c r="C30">
        <v>52.674926999999997</v>
      </c>
      <c r="D30">
        <v>0.15349699999999999</v>
      </c>
    </row>
    <row r="31" spans="1:4" x14ac:dyDescent="0.25">
      <c r="A31">
        <v>30</v>
      </c>
      <c r="B31" t="s">
        <v>2436</v>
      </c>
      <c r="C31">
        <v>52.759652000000003</v>
      </c>
      <c r="D31">
        <v>0.39204600000000001</v>
      </c>
    </row>
    <row r="32" spans="1:4" x14ac:dyDescent="0.25">
      <c r="A32">
        <v>31</v>
      </c>
      <c r="B32" t="s">
        <v>2437</v>
      </c>
      <c r="C32">
        <v>52.977595999999998</v>
      </c>
      <c r="D32">
        <v>0.59628099999999995</v>
      </c>
    </row>
    <row r="33" spans="1:4" x14ac:dyDescent="0.25">
      <c r="A33">
        <v>32</v>
      </c>
      <c r="B33" t="s">
        <v>2438</v>
      </c>
      <c r="C33">
        <v>52.970405</v>
      </c>
      <c r="D33">
        <v>0.63919999999999999</v>
      </c>
    </row>
    <row r="34" spans="1:4" x14ac:dyDescent="0.25">
      <c r="A34">
        <v>33</v>
      </c>
      <c r="B34" t="s">
        <v>2439</v>
      </c>
      <c r="C34">
        <v>52.965034000000003</v>
      </c>
      <c r="D34">
        <v>0.74294800000000005</v>
      </c>
    </row>
    <row r="35" spans="1:4" x14ac:dyDescent="0.25">
      <c r="A35">
        <v>34</v>
      </c>
      <c r="B35" t="s">
        <v>2261</v>
      </c>
      <c r="C35">
        <v>52.958247999999998</v>
      </c>
      <c r="D35">
        <v>0.84907600000000005</v>
      </c>
    </row>
    <row r="36" spans="1:4" x14ac:dyDescent="0.25">
      <c r="A36">
        <v>35</v>
      </c>
      <c r="B36" t="s">
        <v>1313</v>
      </c>
      <c r="C36">
        <v>52.955742000000001</v>
      </c>
      <c r="D36">
        <v>1.013598</v>
      </c>
    </row>
    <row r="37" spans="1:4" x14ac:dyDescent="0.25">
      <c r="A37">
        <v>36</v>
      </c>
      <c r="B37" t="s">
        <v>2440</v>
      </c>
      <c r="C37">
        <v>52.592348000000001</v>
      </c>
      <c r="D37">
        <v>1.7258690000000001</v>
      </c>
    </row>
    <row r="38" spans="1:4" x14ac:dyDescent="0.25">
      <c r="A38">
        <v>37</v>
      </c>
      <c r="B38" t="s">
        <v>342</v>
      </c>
      <c r="C38">
        <v>52.473944000000003</v>
      </c>
      <c r="D38">
        <v>1.7550539999999999</v>
      </c>
    </row>
    <row r="39" spans="1:4" x14ac:dyDescent="0.25">
      <c r="A39">
        <v>38</v>
      </c>
      <c r="B39" t="s">
        <v>2441</v>
      </c>
      <c r="C39">
        <v>52.629897</v>
      </c>
      <c r="D39">
        <v>1.305404</v>
      </c>
    </row>
    <row r="40" spans="1:4" x14ac:dyDescent="0.25">
      <c r="A40">
        <v>39</v>
      </c>
      <c r="B40" t="s">
        <v>324</v>
      </c>
      <c r="C40">
        <v>52.330530000000003</v>
      </c>
      <c r="D40">
        <v>1.6862490000000001</v>
      </c>
    </row>
    <row r="41" spans="1:4" x14ac:dyDescent="0.25">
      <c r="A41">
        <v>40</v>
      </c>
      <c r="B41" t="s">
        <v>323</v>
      </c>
      <c r="C41">
        <v>52.315511999999998</v>
      </c>
      <c r="D41">
        <v>1.6671879999999999</v>
      </c>
    </row>
    <row r="42" spans="1:4" x14ac:dyDescent="0.25">
      <c r="A42">
        <v>41</v>
      </c>
      <c r="B42" t="s">
        <v>1482</v>
      </c>
      <c r="C42">
        <v>52.154687000000003</v>
      </c>
      <c r="D42">
        <v>1.6041570000000001</v>
      </c>
    </row>
    <row r="43" spans="1:4" x14ac:dyDescent="0.25">
      <c r="A43">
        <v>42</v>
      </c>
      <c r="B43" t="s">
        <v>1481</v>
      </c>
      <c r="C43">
        <v>52.091717000000003</v>
      </c>
      <c r="D43">
        <v>1.537641</v>
      </c>
    </row>
    <row r="44" spans="1:4" x14ac:dyDescent="0.25">
      <c r="A44">
        <v>43</v>
      </c>
      <c r="B44" t="s">
        <v>1477</v>
      </c>
      <c r="C44">
        <v>52.091019000000003</v>
      </c>
      <c r="D44">
        <v>1.3219700000000001</v>
      </c>
    </row>
    <row r="45" spans="1:4" x14ac:dyDescent="0.25">
      <c r="A45">
        <v>44</v>
      </c>
      <c r="B45" t="s">
        <v>2442</v>
      </c>
      <c r="C45">
        <v>51.948265999999997</v>
      </c>
      <c r="D45">
        <v>1.2538180000000001</v>
      </c>
    </row>
    <row r="46" spans="1:4" x14ac:dyDescent="0.25">
      <c r="A46">
        <v>45</v>
      </c>
      <c r="B46" t="s">
        <v>2262</v>
      </c>
      <c r="C46">
        <v>51.941833000000003</v>
      </c>
      <c r="D46">
        <v>1.2744819999999999</v>
      </c>
    </row>
    <row r="47" spans="1:4" x14ac:dyDescent="0.25">
      <c r="A47">
        <v>46</v>
      </c>
      <c r="B47" t="s">
        <v>516</v>
      </c>
      <c r="C47">
        <v>51.946806000000002</v>
      </c>
      <c r="D47">
        <v>1.076864</v>
      </c>
    </row>
    <row r="48" spans="1:4" x14ac:dyDescent="0.25">
      <c r="A48">
        <v>47</v>
      </c>
      <c r="B48" t="s">
        <v>2443</v>
      </c>
      <c r="C48">
        <v>52.052571</v>
      </c>
      <c r="D48">
        <v>1.152871</v>
      </c>
    </row>
    <row r="49" spans="1:4" x14ac:dyDescent="0.25">
      <c r="A49">
        <v>48</v>
      </c>
      <c r="B49" t="s">
        <v>322</v>
      </c>
      <c r="C49">
        <v>51.805826000000003</v>
      </c>
      <c r="D49">
        <v>1.021039</v>
      </c>
    </row>
    <row r="50" spans="1:4" x14ac:dyDescent="0.25">
      <c r="A50">
        <v>49</v>
      </c>
      <c r="B50" t="s">
        <v>537</v>
      </c>
      <c r="C50">
        <v>51.854500000000002</v>
      </c>
      <c r="D50">
        <v>0.95895900000000001</v>
      </c>
    </row>
    <row r="51" spans="1:4" x14ac:dyDescent="0.25">
      <c r="A51">
        <v>50</v>
      </c>
      <c r="B51" t="s">
        <v>2263</v>
      </c>
      <c r="C51">
        <v>51.732131000000003</v>
      </c>
      <c r="D51">
        <v>0.68505099999999997</v>
      </c>
    </row>
    <row r="52" spans="1:4" x14ac:dyDescent="0.25">
      <c r="A52">
        <v>51</v>
      </c>
      <c r="B52" t="s">
        <v>2264</v>
      </c>
      <c r="C52">
        <v>51.624636000000002</v>
      </c>
      <c r="D52">
        <v>0.81782200000000005</v>
      </c>
    </row>
    <row r="53" spans="1:4" x14ac:dyDescent="0.25">
      <c r="A53">
        <v>52</v>
      </c>
      <c r="B53" t="s">
        <v>2444</v>
      </c>
      <c r="C53">
        <v>51.578094</v>
      </c>
      <c r="D53">
        <v>0.72358500000000003</v>
      </c>
    </row>
    <row r="54" spans="1:4" x14ac:dyDescent="0.25">
      <c r="A54">
        <v>53</v>
      </c>
      <c r="B54" t="s">
        <v>2445</v>
      </c>
      <c r="C54">
        <v>51.539273999999999</v>
      </c>
      <c r="D54">
        <v>0.65505000000000002</v>
      </c>
    </row>
    <row r="55" spans="1:4" x14ac:dyDescent="0.25">
      <c r="A55">
        <v>54</v>
      </c>
      <c r="B55" t="s">
        <v>2446</v>
      </c>
      <c r="C55">
        <v>51.460948999999999</v>
      </c>
      <c r="D55">
        <v>0.34461199999999997</v>
      </c>
    </row>
    <row r="56" spans="1:4" x14ac:dyDescent="0.25">
      <c r="A56">
        <v>55</v>
      </c>
      <c r="B56" t="s">
        <v>2447</v>
      </c>
      <c r="C56">
        <v>51.442574</v>
      </c>
      <c r="D56">
        <v>0.74336400000000002</v>
      </c>
    </row>
    <row r="57" spans="1:4" x14ac:dyDescent="0.25">
      <c r="A57">
        <v>56</v>
      </c>
      <c r="B57" t="s">
        <v>2226</v>
      </c>
      <c r="C57">
        <v>51.416327000000003</v>
      </c>
      <c r="D57">
        <v>0.74087099999999995</v>
      </c>
    </row>
    <row r="58" spans="1:4" x14ac:dyDescent="0.25">
      <c r="A58">
        <v>57</v>
      </c>
      <c r="B58" t="s">
        <v>2241</v>
      </c>
      <c r="C58">
        <v>51.391374999999996</v>
      </c>
      <c r="D58">
        <v>0.50651599999999997</v>
      </c>
    </row>
    <row r="59" spans="1:4" x14ac:dyDescent="0.25">
      <c r="A59">
        <v>58</v>
      </c>
      <c r="B59" t="s">
        <v>2448</v>
      </c>
      <c r="C59">
        <v>51.384382000000002</v>
      </c>
      <c r="D59">
        <v>0.52056899999999995</v>
      </c>
    </row>
    <row r="60" spans="1:4" x14ac:dyDescent="0.25">
      <c r="A60">
        <v>59</v>
      </c>
      <c r="B60" t="s">
        <v>2238</v>
      </c>
      <c r="C60">
        <v>51.396121999999998</v>
      </c>
      <c r="D60">
        <v>0.55571599999999999</v>
      </c>
    </row>
    <row r="61" spans="1:4" x14ac:dyDescent="0.25">
      <c r="A61">
        <v>60</v>
      </c>
      <c r="B61" t="s">
        <v>2223</v>
      </c>
      <c r="C61">
        <v>51.336036999999997</v>
      </c>
      <c r="D61">
        <v>0.89412199999999997</v>
      </c>
    </row>
    <row r="62" spans="1:4" x14ac:dyDescent="0.25">
      <c r="A62">
        <v>61</v>
      </c>
      <c r="B62" t="s">
        <v>2265</v>
      </c>
      <c r="C62">
        <v>51.364038000000001</v>
      </c>
      <c r="D62">
        <v>1.0246409999999999</v>
      </c>
    </row>
    <row r="63" spans="1:4" x14ac:dyDescent="0.25">
      <c r="A63">
        <v>62</v>
      </c>
      <c r="B63" t="s">
        <v>2449</v>
      </c>
      <c r="C63">
        <v>51.372711000000002</v>
      </c>
      <c r="D63">
        <v>1.1190040000000001</v>
      </c>
    </row>
    <row r="64" spans="1:4" x14ac:dyDescent="0.25">
      <c r="A64">
        <v>63</v>
      </c>
      <c r="B64" t="s">
        <v>2217</v>
      </c>
      <c r="C64">
        <v>51.391364000000003</v>
      </c>
      <c r="D64">
        <v>1.379437</v>
      </c>
    </row>
    <row r="65" spans="1:4" x14ac:dyDescent="0.25">
      <c r="A65">
        <v>64</v>
      </c>
      <c r="B65" t="s">
        <v>2450</v>
      </c>
      <c r="C65">
        <v>51.507345999999998</v>
      </c>
      <c r="D65">
        <v>-0.123904</v>
      </c>
    </row>
    <row r="66" spans="1:4" x14ac:dyDescent="0.25">
      <c r="A66">
        <v>65</v>
      </c>
      <c r="B66" t="s">
        <v>2208</v>
      </c>
      <c r="C66">
        <v>51.359703000000003</v>
      </c>
      <c r="D66">
        <v>1.443079</v>
      </c>
    </row>
    <row r="67" spans="1:4" x14ac:dyDescent="0.25">
      <c r="A67">
        <v>66</v>
      </c>
      <c r="B67" t="s">
        <v>2215</v>
      </c>
      <c r="C67">
        <v>51.331753999999997</v>
      </c>
      <c r="D67">
        <v>1.4191800000000001</v>
      </c>
    </row>
    <row r="68" spans="1:4" x14ac:dyDescent="0.25">
      <c r="A68">
        <v>67</v>
      </c>
      <c r="B68" t="s">
        <v>2212</v>
      </c>
      <c r="C68">
        <v>51.276009000000002</v>
      </c>
      <c r="D68">
        <v>1.341445</v>
      </c>
    </row>
    <row r="69" spans="1:4" x14ac:dyDescent="0.25">
      <c r="A69">
        <v>68</v>
      </c>
      <c r="B69" t="s">
        <v>2200</v>
      </c>
      <c r="C69">
        <v>51.129573999999998</v>
      </c>
      <c r="D69">
        <v>1.3251550000000001</v>
      </c>
    </row>
    <row r="70" spans="1:4" x14ac:dyDescent="0.25">
      <c r="A70">
        <v>69</v>
      </c>
      <c r="B70" t="s">
        <v>2199</v>
      </c>
      <c r="C70">
        <v>51.078814999999999</v>
      </c>
      <c r="D70">
        <v>1.1867190000000001</v>
      </c>
    </row>
    <row r="71" spans="1:4" x14ac:dyDescent="0.25">
      <c r="A71">
        <v>70</v>
      </c>
      <c r="B71" t="s">
        <v>1523</v>
      </c>
      <c r="C71">
        <v>50.767395999999998</v>
      </c>
      <c r="D71">
        <v>0.293298</v>
      </c>
    </row>
    <row r="72" spans="1:4" x14ac:dyDescent="0.25">
      <c r="A72">
        <v>71</v>
      </c>
      <c r="B72" t="s">
        <v>2451</v>
      </c>
      <c r="C72">
        <v>50.788685000000001</v>
      </c>
      <c r="D72">
        <v>5.5509999999999997E-2</v>
      </c>
    </row>
    <row r="73" spans="1:4" x14ac:dyDescent="0.25">
      <c r="A73">
        <v>72</v>
      </c>
      <c r="B73" t="s">
        <v>1726</v>
      </c>
      <c r="C73">
        <v>50.819895000000002</v>
      </c>
      <c r="D73">
        <v>-0.13805000000000001</v>
      </c>
    </row>
    <row r="74" spans="1:4" x14ac:dyDescent="0.25">
      <c r="A74">
        <v>73</v>
      </c>
      <c r="B74" t="s">
        <v>1723</v>
      </c>
      <c r="C74">
        <v>50.830492999999997</v>
      </c>
      <c r="D74">
        <v>-0.25344</v>
      </c>
    </row>
    <row r="75" spans="1:4" x14ac:dyDescent="0.25">
      <c r="A75">
        <v>74</v>
      </c>
      <c r="B75" t="s">
        <v>1832</v>
      </c>
      <c r="C75">
        <v>50.807457999999997</v>
      </c>
      <c r="D75">
        <v>-0.54505300000000001</v>
      </c>
    </row>
    <row r="76" spans="1:4" x14ac:dyDescent="0.25">
      <c r="A76">
        <v>75</v>
      </c>
      <c r="B76" t="s">
        <v>1619</v>
      </c>
      <c r="C76">
        <v>50.93853</v>
      </c>
      <c r="D76">
        <v>0.760884</v>
      </c>
    </row>
    <row r="77" spans="1:4" x14ac:dyDescent="0.25">
      <c r="A77">
        <v>76</v>
      </c>
      <c r="B77" t="s">
        <v>2452</v>
      </c>
      <c r="C77">
        <v>50.815852999999997</v>
      </c>
      <c r="D77">
        <v>-0.91652</v>
      </c>
    </row>
    <row r="78" spans="1:4" x14ac:dyDescent="0.25">
      <c r="A78">
        <v>77</v>
      </c>
      <c r="B78" t="s">
        <v>801</v>
      </c>
      <c r="C78">
        <v>50.792695000000002</v>
      </c>
      <c r="D78">
        <v>-1.1104130000000001</v>
      </c>
    </row>
    <row r="79" spans="1:4" x14ac:dyDescent="0.25">
      <c r="A79">
        <v>78</v>
      </c>
      <c r="B79" t="s">
        <v>2266</v>
      </c>
      <c r="C79">
        <v>50.853307999999998</v>
      </c>
      <c r="D79">
        <v>-1.314087</v>
      </c>
    </row>
    <row r="80" spans="1:4" x14ac:dyDescent="0.25">
      <c r="A80">
        <v>79</v>
      </c>
      <c r="B80" t="s">
        <v>684</v>
      </c>
      <c r="C80">
        <v>50.896172</v>
      </c>
      <c r="D80">
        <v>-1.4027229999999999</v>
      </c>
    </row>
    <row r="81" spans="1:4" x14ac:dyDescent="0.25">
      <c r="A81">
        <v>80</v>
      </c>
      <c r="B81" t="s">
        <v>2267</v>
      </c>
      <c r="C81">
        <v>50.757266999999999</v>
      </c>
      <c r="D81">
        <v>-1.5308409999999999</v>
      </c>
    </row>
    <row r="82" spans="1:4" x14ac:dyDescent="0.25">
      <c r="A82">
        <v>81</v>
      </c>
      <c r="B82" t="s">
        <v>2453</v>
      </c>
      <c r="C82">
        <v>50.706434000000002</v>
      </c>
      <c r="D82">
        <v>-1.5046919999999999</v>
      </c>
    </row>
    <row r="83" spans="1:4" x14ac:dyDescent="0.25">
      <c r="A83">
        <v>82</v>
      </c>
      <c r="B83" t="s">
        <v>2454</v>
      </c>
      <c r="C83">
        <v>50.693600000000004</v>
      </c>
      <c r="D83">
        <v>-1.095928</v>
      </c>
    </row>
    <row r="84" spans="1:4" x14ac:dyDescent="0.25">
      <c r="A84">
        <v>83</v>
      </c>
      <c r="B84" t="s">
        <v>2455</v>
      </c>
      <c r="C84">
        <v>50.732368999999998</v>
      </c>
      <c r="D84">
        <v>-1.158531</v>
      </c>
    </row>
    <row r="85" spans="1:4" x14ac:dyDescent="0.25">
      <c r="A85">
        <v>84</v>
      </c>
      <c r="B85" t="s">
        <v>2456</v>
      </c>
      <c r="C85">
        <v>50.705421999999999</v>
      </c>
      <c r="D85">
        <v>-1.29193</v>
      </c>
    </row>
    <row r="86" spans="1:4" x14ac:dyDescent="0.25">
      <c r="A86">
        <v>85</v>
      </c>
      <c r="B86" t="s">
        <v>2457</v>
      </c>
      <c r="C86">
        <v>50.761681000000003</v>
      </c>
      <c r="D86">
        <v>-1.2959909999999999</v>
      </c>
    </row>
    <row r="87" spans="1:4" x14ac:dyDescent="0.25">
      <c r="A87">
        <v>86</v>
      </c>
      <c r="B87" t="s">
        <v>321</v>
      </c>
      <c r="C87">
        <v>50.731037999999998</v>
      </c>
      <c r="D87">
        <v>-1.7746500000000001</v>
      </c>
    </row>
    <row r="88" spans="1:4" x14ac:dyDescent="0.25">
      <c r="A88">
        <v>87</v>
      </c>
      <c r="B88" t="s">
        <v>82</v>
      </c>
      <c r="C88">
        <v>50.712128999999997</v>
      </c>
      <c r="D88">
        <v>-1.9883649999999999</v>
      </c>
    </row>
    <row r="89" spans="1:4" x14ac:dyDescent="0.25">
      <c r="A89">
        <v>88</v>
      </c>
      <c r="B89" t="s">
        <v>2458</v>
      </c>
      <c r="C89">
        <v>50.607444999999998</v>
      </c>
      <c r="D89">
        <v>-1.9513910000000001</v>
      </c>
    </row>
    <row r="90" spans="1:4" x14ac:dyDescent="0.25">
      <c r="A90">
        <v>89</v>
      </c>
      <c r="B90" t="s">
        <v>2268</v>
      </c>
      <c r="C90">
        <v>50.607049000000004</v>
      </c>
      <c r="D90">
        <v>-2.459781</v>
      </c>
    </row>
    <row r="91" spans="1:4" x14ac:dyDescent="0.25">
      <c r="A91">
        <v>90</v>
      </c>
      <c r="B91" t="s">
        <v>2459</v>
      </c>
      <c r="C91">
        <v>50.569201</v>
      </c>
      <c r="D91">
        <v>-2.4355410000000002</v>
      </c>
    </row>
    <row r="92" spans="1:4" x14ac:dyDescent="0.25">
      <c r="A92">
        <v>91</v>
      </c>
      <c r="B92" t="s">
        <v>385</v>
      </c>
      <c r="C92">
        <v>50.731802000000002</v>
      </c>
      <c r="D92">
        <v>-2.7608459999999999</v>
      </c>
    </row>
    <row r="93" spans="1:4" x14ac:dyDescent="0.25">
      <c r="A93">
        <v>92</v>
      </c>
      <c r="B93" t="s">
        <v>2460</v>
      </c>
      <c r="C93">
        <v>50.720097000000003</v>
      </c>
      <c r="D93">
        <v>-2.9394420000000001</v>
      </c>
    </row>
    <row r="94" spans="1:4" x14ac:dyDescent="0.25">
      <c r="A94">
        <v>93</v>
      </c>
      <c r="B94" t="s">
        <v>2461</v>
      </c>
      <c r="C94">
        <v>50.717722999999999</v>
      </c>
      <c r="D94">
        <v>-3.0591529999999998</v>
      </c>
    </row>
    <row r="95" spans="1:4" x14ac:dyDescent="0.25">
      <c r="A95">
        <v>94</v>
      </c>
      <c r="B95" t="s">
        <v>339</v>
      </c>
      <c r="C95">
        <v>50.617038999999998</v>
      </c>
      <c r="D95">
        <v>-3.4232429999999998</v>
      </c>
    </row>
    <row r="96" spans="1:4" x14ac:dyDescent="0.25">
      <c r="A96">
        <v>95</v>
      </c>
      <c r="B96" t="s">
        <v>2462</v>
      </c>
      <c r="C96">
        <v>50.681286</v>
      </c>
      <c r="D96">
        <v>-3.465916</v>
      </c>
    </row>
    <row r="97" spans="1:4" x14ac:dyDescent="0.25">
      <c r="A97">
        <v>96</v>
      </c>
      <c r="B97" t="s">
        <v>2463</v>
      </c>
      <c r="C97">
        <v>50.545085999999998</v>
      </c>
      <c r="D97">
        <v>-3.4951509999999999</v>
      </c>
    </row>
    <row r="98" spans="1:4" x14ac:dyDescent="0.25">
      <c r="A98">
        <v>97</v>
      </c>
      <c r="B98" t="s">
        <v>2464</v>
      </c>
      <c r="C98">
        <v>50.648124000000003</v>
      </c>
      <c r="D98">
        <v>-3.4339080000000002</v>
      </c>
    </row>
    <row r="99" spans="1:4" x14ac:dyDescent="0.25">
      <c r="A99">
        <v>98</v>
      </c>
      <c r="B99" t="s">
        <v>2465</v>
      </c>
      <c r="C99">
        <v>50.626368999999997</v>
      </c>
      <c r="D99">
        <v>-3.4472119999999999</v>
      </c>
    </row>
    <row r="100" spans="1:4" x14ac:dyDescent="0.25">
      <c r="A100">
        <v>99</v>
      </c>
      <c r="B100" t="s">
        <v>2466</v>
      </c>
      <c r="C100">
        <v>50.718347000000001</v>
      </c>
      <c r="D100">
        <v>-3.5313129999999999</v>
      </c>
    </row>
    <row r="101" spans="1:4" x14ac:dyDescent="0.25">
      <c r="A101">
        <v>100</v>
      </c>
      <c r="B101" t="s">
        <v>2467</v>
      </c>
      <c r="C101">
        <v>50.460563</v>
      </c>
      <c r="D101">
        <v>-3.5275099999999999</v>
      </c>
    </row>
    <row r="102" spans="1:4" x14ac:dyDescent="0.25">
      <c r="A102">
        <v>101</v>
      </c>
      <c r="B102" t="s">
        <v>2468</v>
      </c>
      <c r="C102">
        <v>50.431480999999998</v>
      </c>
      <c r="D102">
        <v>-3.55749</v>
      </c>
    </row>
    <row r="103" spans="1:4" x14ac:dyDescent="0.25">
      <c r="A103">
        <v>102</v>
      </c>
      <c r="B103" t="s">
        <v>2469</v>
      </c>
      <c r="C103">
        <v>50.400117999999999</v>
      </c>
      <c r="D103">
        <v>-3.506237</v>
      </c>
    </row>
    <row r="104" spans="1:4" x14ac:dyDescent="0.25">
      <c r="A104">
        <v>103</v>
      </c>
      <c r="B104" t="s">
        <v>2470</v>
      </c>
      <c r="C104">
        <v>50.348956999999999</v>
      </c>
      <c r="D104">
        <v>-3.5773619999999999</v>
      </c>
    </row>
    <row r="105" spans="1:4" x14ac:dyDescent="0.25">
      <c r="A105">
        <v>104</v>
      </c>
      <c r="B105" t="s">
        <v>2471</v>
      </c>
      <c r="C105">
        <v>50.427920999999998</v>
      </c>
      <c r="D105">
        <v>-3.6815090000000001</v>
      </c>
    </row>
    <row r="106" spans="1:4" x14ac:dyDescent="0.25">
      <c r="A106">
        <v>105</v>
      </c>
      <c r="B106" t="s">
        <v>320</v>
      </c>
      <c r="C106">
        <v>50.240693</v>
      </c>
      <c r="D106">
        <v>-3.7675939999999999</v>
      </c>
    </row>
    <row r="107" spans="1:4" x14ac:dyDescent="0.25">
      <c r="A107">
        <v>106</v>
      </c>
      <c r="B107" t="s">
        <v>2472</v>
      </c>
      <c r="C107">
        <v>50.363393000000002</v>
      </c>
      <c r="D107">
        <v>-4.1153089999999999</v>
      </c>
    </row>
    <row r="108" spans="1:4" x14ac:dyDescent="0.25">
      <c r="A108">
        <v>107</v>
      </c>
      <c r="B108" t="s">
        <v>2473</v>
      </c>
      <c r="C108">
        <v>50.369698</v>
      </c>
      <c r="D108">
        <v>-4.1350670000000003</v>
      </c>
    </row>
    <row r="109" spans="1:4" x14ac:dyDescent="0.25">
      <c r="A109">
        <v>108</v>
      </c>
      <c r="B109" t="s">
        <v>2474</v>
      </c>
      <c r="C109">
        <v>50.365364</v>
      </c>
      <c r="D109">
        <v>-4.1575759999999997</v>
      </c>
    </row>
    <row r="110" spans="1:4" x14ac:dyDescent="0.25">
      <c r="A110">
        <v>109</v>
      </c>
      <c r="B110" t="s">
        <v>2475</v>
      </c>
      <c r="C110">
        <v>50.356160000000003</v>
      </c>
      <c r="D110">
        <v>-4.4550450000000001</v>
      </c>
    </row>
    <row r="111" spans="1:4" x14ac:dyDescent="0.25">
      <c r="A111">
        <v>110</v>
      </c>
      <c r="B111" t="s">
        <v>2476</v>
      </c>
      <c r="C111">
        <v>50.331316000000001</v>
      </c>
      <c r="D111">
        <v>-4.5178459999999996</v>
      </c>
    </row>
    <row r="112" spans="1:4" x14ac:dyDescent="0.25">
      <c r="A112">
        <v>111</v>
      </c>
      <c r="B112" t="s">
        <v>2477</v>
      </c>
      <c r="C112">
        <v>50.340513000000001</v>
      </c>
      <c r="D112">
        <v>-4.6341380000000001</v>
      </c>
    </row>
    <row r="113" spans="1:4" x14ac:dyDescent="0.25">
      <c r="A113">
        <v>112</v>
      </c>
      <c r="B113" t="s">
        <v>2478</v>
      </c>
      <c r="C113">
        <v>50.344481999999999</v>
      </c>
      <c r="D113">
        <v>-4.7054039999999997</v>
      </c>
    </row>
    <row r="114" spans="1:4" x14ac:dyDescent="0.25">
      <c r="A114">
        <v>113</v>
      </c>
      <c r="B114" t="s">
        <v>2479</v>
      </c>
      <c r="C114">
        <v>50.332562000000003</v>
      </c>
      <c r="D114">
        <v>-4.7575200000000004</v>
      </c>
    </row>
    <row r="115" spans="1:4" x14ac:dyDescent="0.25">
      <c r="A115">
        <v>114</v>
      </c>
      <c r="B115" t="s">
        <v>2480</v>
      </c>
      <c r="C115">
        <v>50.270394000000003</v>
      </c>
      <c r="D115">
        <v>-4.7845800000000001</v>
      </c>
    </row>
    <row r="116" spans="1:4" x14ac:dyDescent="0.25">
      <c r="A116">
        <v>115</v>
      </c>
      <c r="B116" t="s">
        <v>2481</v>
      </c>
      <c r="C116">
        <v>50.242353999999999</v>
      </c>
      <c r="D116">
        <v>-4.7872130000000004</v>
      </c>
    </row>
    <row r="117" spans="1:4" x14ac:dyDescent="0.25">
      <c r="A117">
        <v>116</v>
      </c>
      <c r="B117" t="s">
        <v>2482</v>
      </c>
      <c r="C117">
        <v>50.262718999999997</v>
      </c>
      <c r="D117">
        <v>-5.0479570000000002</v>
      </c>
    </row>
    <row r="118" spans="1:4" x14ac:dyDescent="0.25">
      <c r="A118">
        <v>117</v>
      </c>
      <c r="B118" t="s">
        <v>2483</v>
      </c>
      <c r="C118">
        <v>50.167588000000002</v>
      </c>
      <c r="D118">
        <v>-5.0986840000000004</v>
      </c>
    </row>
    <row r="119" spans="1:4" x14ac:dyDescent="0.25">
      <c r="A119">
        <v>118</v>
      </c>
      <c r="B119" t="s">
        <v>337</v>
      </c>
      <c r="C119">
        <v>50.153612000000003</v>
      </c>
      <c r="D119">
        <v>-5.0560179999999999</v>
      </c>
    </row>
    <row r="120" spans="1:4" x14ac:dyDescent="0.25">
      <c r="A120">
        <v>119</v>
      </c>
      <c r="B120" t="s">
        <v>2484</v>
      </c>
      <c r="C120">
        <v>50.158599000000002</v>
      </c>
      <c r="D120">
        <v>-5.015892</v>
      </c>
    </row>
    <row r="121" spans="1:4" x14ac:dyDescent="0.25">
      <c r="A121">
        <v>120</v>
      </c>
      <c r="B121" t="s">
        <v>2485</v>
      </c>
      <c r="C121">
        <v>50.093653000000003</v>
      </c>
      <c r="D121">
        <v>-5.1351959999999996</v>
      </c>
    </row>
    <row r="122" spans="1:4" x14ac:dyDescent="0.25">
      <c r="A122">
        <v>121</v>
      </c>
      <c r="B122" t="s">
        <v>2486</v>
      </c>
      <c r="C122">
        <v>50.417298000000002</v>
      </c>
      <c r="D122">
        <v>-5.0888790000000004</v>
      </c>
    </row>
    <row r="123" spans="1:4" x14ac:dyDescent="0.25">
      <c r="A123">
        <v>122</v>
      </c>
      <c r="B123" t="s">
        <v>2487</v>
      </c>
      <c r="C123">
        <v>50.540430000000001</v>
      </c>
      <c r="D123">
        <v>-4.9390260000000001</v>
      </c>
    </row>
    <row r="124" spans="1:4" x14ac:dyDescent="0.25">
      <c r="A124">
        <v>123</v>
      </c>
      <c r="B124" t="s">
        <v>2488</v>
      </c>
      <c r="C124">
        <v>50.592460000000003</v>
      </c>
      <c r="D124">
        <v>-4.8332040000000003</v>
      </c>
    </row>
    <row r="125" spans="1:4" x14ac:dyDescent="0.25">
      <c r="A125">
        <v>124</v>
      </c>
      <c r="B125" t="s">
        <v>2489</v>
      </c>
      <c r="C125">
        <v>50.092871000000002</v>
      </c>
      <c r="D125">
        <v>-5.2066109999999997</v>
      </c>
    </row>
    <row r="126" spans="1:4" x14ac:dyDescent="0.25">
      <c r="A126">
        <v>125</v>
      </c>
      <c r="B126" t="s">
        <v>2490</v>
      </c>
      <c r="C126">
        <v>50.084485000000001</v>
      </c>
      <c r="D126">
        <v>-5.3164629999999997</v>
      </c>
    </row>
    <row r="127" spans="1:4" x14ac:dyDescent="0.25">
      <c r="A127">
        <v>126</v>
      </c>
      <c r="B127" t="s">
        <v>333</v>
      </c>
      <c r="C127">
        <v>50.121237999999998</v>
      </c>
      <c r="D127">
        <v>-5.532762</v>
      </c>
    </row>
    <row r="128" spans="1:4" x14ac:dyDescent="0.25">
      <c r="A128">
        <v>127</v>
      </c>
      <c r="B128" t="s">
        <v>2491</v>
      </c>
      <c r="C128">
        <v>50.119152999999997</v>
      </c>
      <c r="D128">
        <v>-5.4788050000000004</v>
      </c>
    </row>
    <row r="129" spans="1:4" x14ac:dyDescent="0.25">
      <c r="A129">
        <v>128</v>
      </c>
      <c r="B129" t="s">
        <v>2492</v>
      </c>
      <c r="C129">
        <v>50.123019999999997</v>
      </c>
      <c r="D129">
        <v>-5.472321</v>
      </c>
    </row>
    <row r="130" spans="1:4" x14ac:dyDescent="0.25">
      <c r="A130">
        <v>129</v>
      </c>
      <c r="B130" t="s">
        <v>2493</v>
      </c>
      <c r="C130">
        <v>50.106734000000003</v>
      </c>
      <c r="D130">
        <v>-5.5501170000000002</v>
      </c>
    </row>
    <row r="131" spans="1:4" x14ac:dyDescent="0.25">
      <c r="A131">
        <v>130</v>
      </c>
      <c r="B131" t="s">
        <v>2494</v>
      </c>
      <c r="C131">
        <v>50.083575000000003</v>
      </c>
      <c r="D131">
        <v>-5.5389249999999999</v>
      </c>
    </row>
    <row r="132" spans="1:4" x14ac:dyDescent="0.25">
      <c r="A132">
        <v>131</v>
      </c>
      <c r="B132" t="s">
        <v>2495</v>
      </c>
      <c r="C132">
        <v>50.215648999999999</v>
      </c>
      <c r="D132">
        <v>-5.4789750000000002</v>
      </c>
    </row>
    <row r="133" spans="1:4" x14ac:dyDescent="0.25">
      <c r="A133">
        <v>132</v>
      </c>
      <c r="B133" t="s">
        <v>2496</v>
      </c>
      <c r="C133">
        <v>50.190793999999997</v>
      </c>
      <c r="D133">
        <v>-5.4271859999999998</v>
      </c>
    </row>
    <row r="134" spans="1:4" x14ac:dyDescent="0.25">
      <c r="A134">
        <v>133</v>
      </c>
      <c r="B134" t="s">
        <v>2497</v>
      </c>
      <c r="C134">
        <v>50.2624</v>
      </c>
      <c r="D134">
        <v>-5.2915080000000003</v>
      </c>
    </row>
    <row r="135" spans="1:4" x14ac:dyDescent="0.25">
      <c r="A135">
        <v>134</v>
      </c>
      <c r="B135" t="s">
        <v>2498</v>
      </c>
      <c r="C135">
        <v>50.692267000000001</v>
      </c>
      <c r="D135">
        <v>-4.699668</v>
      </c>
    </row>
    <row r="136" spans="1:4" x14ac:dyDescent="0.25">
      <c r="A136">
        <v>135</v>
      </c>
      <c r="B136" t="s">
        <v>2499</v>
      </c>
      <c r="C136">
        <v>50.831358999999999</v>
      </c>
      <c r="D136">
        <v>-4.5569360000000003</v>
      </c>
    </row>
    <row r="137" spans="1:4" x14ac:dyDescent="0.25">
      <c r="A137">
        <v>136</v>
      </c>
      <c r="B137" t="s">
        <v>2500</v>
      </c>
      <c r="C137">
        <v>50.999333</v>
      </c>
      <c r="D137">
        <v>-4.3980769999999998</v>
      </c>
    </row>
    <row r="138" spans="1:4" x14ac:dyDescent="0.25">
      <c r="A138">
        <v>137</v>
      </c>
      <c r="B138" t="s">
        <v>2501</v>
      </c>
      <c r="C138">
        <v>51.019385</v>
      </c>
      <c r="D138">
        <v>-4.2052849999999999</v>
      </c>
    </row>
    <row r="139" spans="1:4" x14ac:dyDescent="0.25">
      <c r="A139">
        <v>138</v>
      </c>
      <c r="B139" t="s">
        <v>330</v>
      </c>
      <c r="C139">
        <v>51.053642000000004</v>
      </c>
      <c r="D139">
        <v>-4.1919129999999996</v>
      </c>
    </row>
    <row r="140" spans="1:4" x14ac:dyDescent="0.25">
      <c r="A140">
        <v>139</v>
      </c>
      <c r="B140" t="s">
        <v>2502</v>
      </c>
      <c r="C140">
        <v>51.209142</v>
      </c>
      <c r="D140">
        <v>-4.1159629999999998</v>
      </c>
    </row>
    <row r="141" spans="1:4" x14ac:dyDescent="0.25">
      <c r="A141">
        <v>140</v>
      </c>
      <c r="B141" t="s">
        <v>2503</v>
      </c>
      <c r="C141">
        <v>51.215099000000002</v>
      </c>
      <c r="D141">
        <v>-4.0709920000000004</v>
      </c>
    </row>
    <row r="142" spans="1:4" x14ac:dyDescent="0.25">
      <c r="A142">
        <v>141</v>
      </c>
      <c r="B142" t="s">
        <v>2504</v>
      </c>
      <c r="C142">
        <v>51.231591000000002</v>
      </c>
      <c r="D142">
        <v>-3.831925</v>
      </c>
    </row>
    <row r="143" spans="1:4" x14ac:dyDescent="0.25">
      <c r="A143">
        <v>142</v>
      </c>
      <c r="B143" t="s">
        <v>2505</v>
      </c>
      <c r="C143">
        <v>51.219873999999997</v>
      </c>
      <c r="D143">
        <v>-3.6291289999999998</v>
      </c>
    </row>
    <row r="144" spans="1:4" x14ac:dyDescent="0.25">
      <c r="A144">
        <v>143</v>
      </c>
      <c r="B144" t="s">
        <v>2506</v>
      </c>
      <c r="C144">
        <v>51.214565</v>
      </c>
      <c r="D144">
        <v>-3.4770629999999998</v>
      </c>
    </row>
    <row r="145" spans="1:4" x14ac:dyDescent="0.25">
      <c r="A145">
        <v>144</v>
      </c>
      <c r="B145" t="s">
        <v>2507</v>
      </c>
      <c r="C145">
        <v>51.182403999999998</v>
      </c>
      <c r="D145">
        <v>-3.3290500000000001</v>
      </c>
    </row>
    <row r="146" spans="1:4" x14ac:dyDescent="0.25">
      <c r="A146">
        <v>145</v>
      </c>
      <c r="B146" t="s">
        <v>2508</v>
      </c>
      <c r="C146">
        <v>51.175527000000002</v>
      </c>
      <c r="D146">
        <v>-3.0597370000000002</v>
      </c>
    </row>
    <row r="147" spans="1:4" x14ac:dyDescent="0.25">
      <c r="A147">
        <v>146</v>
      </c>
      <c r="B147" t="s">
        <v>2509</v>
      </c>
      <c r="C147">
        <v>51.130091</v>
      </c>
      <c r="D147">
        <v>-3.0017399999999999</v>
      </c>
    </row>
    <row r="148" spans="1:4" x14ac:dyDescent="0.25">
      <c r="A148">
        <v>147</v>
      </c>
      <c r="B148" t="s">
        <v>2510</v>
      </c>
      <c r="C148">
        <v>51.462715000000003</v>
      </c>
      <c r="D148">
        <v>-3.1513070000000001</v>
      </c>
    </row>
    <row r="149" spans="1:4" x14ac:dyDescent="0.25">
      <c r="A149">
        <v>148</v>
      </c>
      <c r="B149" t="s">
        <v>2511</v>
      </c>
      <c r="C149">
        <v>51.397922000000001</v>
      </c>
      <c r="D149">
        <v>-3.2769729999999999</v>
      </c>
    </row>
    <row r="150" spans="1:4" x14ac:dyDescent="0.25">
      <c r="A150">
        <v>149</v>
      </c>
      <c r="B150" t="s">
        <v>2512</v>
      </c>
      <c r="C150">
        <v>51.445754999999998</v>
      </c>
      <c r="D150">
        <v>-3.174998</v>
      </c>
    </row>
    <row r="151" spans="1:4" x14ac:dyDescent="0.25">
      <c r="A151">
        <v>150</v>
      </c>
      <c r="B151" t="s">
        <v>2513</v>
      </c>
      <c r="C151">
        <v>51.474353999999998</v>
      </c>
      <c r="D151">
        <v>-3.701721</v>
      </c>
    </row>
    <row r="152" spans="1:4" x14ac:dyDescent="0.25">
      <c r="A152">
        <v>151</v>
      </c>
      <c r="B152" t="s">
        <v>336</v>
      </c>
      <c r="C152">
        <v>51.320478999999999</v>
      </c>
      <c r="D152">
        <v>-2.987047</v>
      </c>
    </row>
    <row r="153" spans="1:4" x14ac:dyDescent="0.25">
      <c r="A153">
        <v>152</v>
      </c>
      <c r="B153" t="s">
        <v>2040</v>
      </c>
      <c r="C153">
        <v>51.448366999999998</v>
      </c>
      <c r="D153">
        <v>-2.6121159999999999</v>
      </c>
    </row>
    <row r="154" spans="1:4" x14ac:dyDescent="0.25">
      <c r="A154">
        <v>153</v>
      </c>
      <c r="B154" t="s">
        <v>2514</v>
      </c>
      <c r="C154">
        <v>51.710326999999999</v>
      </c>
      <c r="D154">
        <v>-2.5108269999999999</v>
      </c>
    </row>
    <row r="155" spans="1:4" x14ac:dyDescent="0.25">
      <c r="A155">
        <v>154</v>
      </c>
      <c r="B155" t="s">
        <v>2515</v>
      </c>
      <c r="C155">
        <v>51.499898000000002</v>
      </c>
      <c r="D155">
        <v>-2.7067429999999999</v>
      </c>
    </row>
    <row r="156" spans="1:4" x14ac:dyDescent="0.25">
      <c r="A156">
        <v>155</v>
      </c>
      <c r="B156" t="s">
        <v>2516</v>
      </c>
      <c r="C156">
        <v>51.722033000000003</v>
      </c>
      <c r="D156">
        <v>-2.4775179999999999</v>
      </c>
    </row>
    <row r="157" spans="1:4" x14ac:dyDescent="0.25">
      <c r="A157">
        <v>156</v>
      </c>
      <c r="B157" t="s">
        <v>340</v>
      </c>
      <c r="C157">
        <v>51.586368</v>
      </c>
      <c r="D157">
        <v>-2.9910429999999999</v>
      </c>
    </row>
    <row r="158" spans="1:4" x14ac:dyDescent="0.25">
      <c r="A158">
        <v>157</v>
      </c>
      <c r="B158" t="s">
        <v>2517</v>
      </c>
      <c r="C158">
        <v>51.862968000000002</v>
      </c>
      <c r="D158">
        <v>-2.2520250000000002</v>
      </c>
    </row>
    <row r="159" spans="1:4" x14ac:dyDescent="0.25">
      <c r="A159">
        <v>158</v>
      </c>
      <c r="B159" t="s">
        <v>2518</v>
      </c>
      <c r="C159">
        <v>51.586758000000003</v>
      </c>
      <c r="D159">
        <v>-3.7843849999999999</v>
      </c>
    </row>
    <row r="160" spans="1:4" x14ac:dyDescent="0.25">
      <c r="A160">
        <v>159</v>
      </c>
      <c r="B160" t="s">
        <v>2519</v>
      </c>
      <c r="C160">
        <v>51.665036000000001</v>
      </c>
      <c r="D160">
        <v>-3.8099029999999998</v>
      </c>
    </row>
    <row r="161" spans="1:4" x14ac:dyDescent="0.25">
      <c r="A161">
        <v>160</v>
      </c>
      <c r="B161" t="s">
        <v>2520</v>
      </c>
      <c r="C161">
        <v>51.616492999999998</v>
      </c>
      <c r="D161">
        <v>-3.9193639999999998</v>
      </c>
    </row>
    <row r="162" spans="1:4" x14ac:dyDescent="0.25">
      <c r="A162">
        <v>161</v>
      </c>
      <c r="B162" t="s">
        <v>2269</v>
      </c>
      <c r="C162">
        <v>51.680053999999998</v>
      </c>
      <c r="D162">
        <v>-4.2455879999999997</v>
      </c>
    </row>
    <row r="163" spans="1:4" x14ac:dyDescent="0.25">
      <c r="A163">
        <v>162</v>
      </c>
      <c r="B163" t="s">
        <v>2521</v>
      </c>
      <c r="C163">
        <v>51.710774999999998</v>
      </c>
      <c r="D163">
        <v>-4.6993179999999999</v>
      </c>
    </row>
    <row r="164" spans="1:4" x14ac:dyDescent="0.25">
      <c r="A164">
        <v>163</v>
      </c>
      <c r="B164" t="s">
        <v>335</v>
      </c>
      <c r="C164">
        <v>51.671860000000002</v>
      </c>
      <c r="D164">
        <v>-4.6991459999999998</v>
      </c>
    </row>
    <row r="165" spans="1:4" x14ac:dyDescent="0.25">
      <c r="A165">
        <v>164</v>
      </c>
      <c r="B165" t="s">
        <v>2081</v>
      </c>
      <c r="C165">
        <v>51.695914999999999</v>
      </c>
      <c r="D165">
        <v>-4.9539660000000003</v>
      </c>
    </row>
    <row r="166" spans="1:4" x14ac:dyDescent="0.25">
      <c r="A166">
        <v>165</v>
      </c>
      <c r="B166" t="s">
        <v>2270</v>
      </c>
      <c r="C166">
        <v>51.712871</v>
      </c>
      <c r="D166">
        <v>-5.0440079999999998</v>
      </c>
    </row>
    <row r="167" spans="1:4" x14ac:dyDescent="0.25">
      <c r="A167">
        <v>166</v>
      </c>
      <c r="B167" t="s">
        <v>2098</v>
      </c>
      <c r="C167">
        <v>51.87426</v>
      </c>
      <c r="D167">
        <v>-5.1904409999999999</v>
      </c>
    </row>
    <row r="168" spans="1:4" x14ac:dyDescent="0.25">
      <c r="A168">
        <v>167</v>
      </c>
      <c r="B168" t="s">
        <v>2522</v>
      </c>
      <c r="C168">
        <v>51.948937000000001</v>
      </c>
      <c r="D168">
        <v>-5.1834939999999996</v>
      </c>
    </row>
    <row r="169" spans="1:4" x14ac:dyDescent="0.25">
      <c r="A169">
        <v>168</v>
      </c>
      <c r="B169" t="s">
        <v>2102</v>
      </c>
      <c r="C169">
        <v>52.011147999999999</v>
      </c>
      <c r="D169">
        <v>-4.9868990000000002</v>
      </c>
    </row>
    <row r="170" spans="1:4" x14ac:dyDescent="0.25">
      <c r="A170">
        <v>169</v>
      </c>
      <c r="B170" t="s">
        <v>2271</v>
      </c>
      <c r="C170">
        <v>52.543683999999999</v>
      </c>
      <c r="D170">
        <v>-4.0463170000000002</v>
      </c>
    </row>
    <row r="171" spans="1:4" x14ac:dyDescent="0.25">
      <c r="A171">
        <v>170</v>
      </c>
      <c r="B171" t="s">
        <v>2523</v>
      </c>
      <c r="C171">
        <v>52.214900999999998</v>
      </c>
      <c r="D171">
        <v>-4.3592170000000001</v>
      </c>
    </row>
    <row r="172" spans="1:4" x14ac:dyDescent="0.25">
      <c r="A172">
        <v>171</v>
      </c>
      <c r="B172" t="s">
        <v>1941</v>
      </c>
      <c r="C172">
        <v>52.242756999999997</v>
      </c>
      <c r="D172">
        <v>-4.2629809999999999</v>
      </c>
    </row>
    <row r="173" spans="1:4" x14ac:dyDescent="0.25">
      <c r="A173">
        <v>172</v>
      </c>
      <c r="B173" t="s">
        <v>1942</v>
      </c>
      <c r="C173">
        <v>52.415875999999997</v>
      </c>
      <c r="D173">
        <v>-4.0887169999999999</v>
      </c>
    </row>
    <row r="174" spans="1:4" x14ac:dyDescent="0.25">
      <c r="A174">
        <v>173</v>
      </c>
      <c r="B174" t="s">
        <v>2524</v>
      </c>
      <c r="C174">
        <v>52.944177000000003</v>
      </c>
      <c r="D174">
        <v>-4.5669979999999999</v>
      </c>
    </row>
    <row r="175" spans="1:4" x14ac:dyDescent="0.25">
      <c r="A175">
        <v>174</v>
      </c>
      <c r="B175" t="s">
        <v>1974</v>
      </c>
      <c r="C175">
        <v>53.144849999999998</v>
      </c>
      <c r="D175">
        <v>-4.2759710000000002</v>
      </c>
    </row>
    <row r="176" spans="1:4" x14ac:dyDescent="0.25">
      <c r="A176">
        <v>175</v>
      </c>
      <c r="B176" t="s">
        <v>2272</v>
      </c>
      <c r="C176">
        <v>52.719152000000001</v>
      </c>
      <c r="D176">
        <v>-4.0529479999999998</v>
      </c>
    </row>
    <row r="177" spans="1:4" x14ac:dyDescent="0.25">
      <c r="A177">
        <v>176</v>
      </c>
      <c r="B177" t="s">
        <v>1979</v>
      </c>
      <c r="C177">
        <v>52.890909999999998</v>
      </c>
      <c r="D177">
        <v>-4.4081229999999998</v>
      </c>
    </row>
    <row r="178" spans="1:4" x14ac:dyDescent="0.25">
      <c r="A178">
        <v>177</v>
      </c>
      <c r="B178" t="s">
        <v>2273</v>
      </c>
      <c r="C178">
        <v>52.924425999999997</v>
      </c>
      <c r="D178">
        <v>-4.1280089999999996</v>
      </c>
    </row>
    <row r="179" spans="1:4" x14ac:dyDescent="0.25">
      <c r="A179">
        <v>178</v>
      </c>
      <c r="B179" t="s">
        <v>2525</v>
      </c>
      <c r="C179">
        <v>52.802947000000003</v>
      </c>
      <c r="D179">
        <v>-4.7160089999999997</v>
      </c>
    </row>
    <row r="180" spans="1:4" x14ac:dyDescent="0.25">
      <c r="A180">
        <v>179</v>
      </c>
      <c r="B180" t="s">
        <v>2526</v>
      </c>
      <c r="C180">
        <v>52.999988000000002</v>
      </c>
      <c r="D180">
        <v>-4.4236399999999998</v>
      </c>
    </row>
    <row r="181" spans="1:4" x14ac:dyDescent="0.25">
      <c r="A181">
        <v>180</v>
      </c>
      <c r="B181" t="s">
        <v>2527</v>
      </c>
      <c r="C181">
        <v>53.236553000000001</v>
      </c>
      <c r="D181">
        <v>-4.1233360000000001</v>
      </c>
    </row>
    <row r="182" spans="1:4" x14ac:dyDescent="0.25">
      <c r="A182">
        <v>181</v>
      </c>
      <c r="B182" t="s">
        <v>2528</v>
      </c>
      <c r="C182">
        <v>53.235458999999999</v>
      </c>
      <c r="D182">
        <v>-4.1126990000000001</v>
      </c>
    </row>
    <row r="183" spans="1:4" x14ac:dyDescent="0.25">
      <c r="A183">
        <v>182</v>
      </c>
      <c r="B183" t="s">
        <v>1995</v>
      </c>
      <c r="C183">
        <v>53.262503000000002</v>
      </c>
      <c r="D183">
        <v>-4.091926</v>
      </c>
    </row>
    <row r="184" spans="1:4" x14ac:dyDescent="0.25">
      <c r="A184">
        <v>183</v>
      </c>
      <c r="B184" t="s">
        <v>2274</v>
      </c>
      <c r="C184">
        <v>53.310608000000002</v>
      </c>
      <c r="D184">
        <v>-4.63</v>
      </c>
    </row>
    <row r="185" spans="1:4" x14ac:dyDescent="0.25">
      <c r="A185">
        <v>184</v>
      </c>
      <c r="B185" t="s">
        <v>2529</v>
      </c>
      <c r="C185">
        <v>53.416158000000003</v>
      </c>
      <c r="D185">
        <v>-4.3326099999999999</v>
      </c>
    </row>
    <row r="186" spans="1:4" x14ac:dyDescent="0.25">
      <c r="A186">
        <v>185</v>
      </c>
      <c r="B186" t="s">
        <v>2275</v>
      </c>
      <c r="C186">
        <v>53.414042999999999</v>
      </c>
      <c r="D186">
        <v>-4.4511200000000004</v>
      </c>
    </row>
    <row r="187" spans="1:4" x14ac:dyDescent="0.25">
      <c r="A187">
        <v>186</v>
      </c>
      <c r="B187" t="s">
        <v>2530</v>
      </c>
      <c r="C187">
        <v>53.291245000000004</v>
      </c>
      <c r="D187">
        <v>-3.8427069999999999</v>
      </c>
    </row>
    <row r="188" spans="1:4" x14ac:dyDescent="0.25">
      <c r="A188">
        <v>187</v>
      </c>
      <c r="B188" t="s">
        <v>2276</v>
      </c>
      <c r="C188">
        <v>53.317720000000001</v>
      </c>
      <c r="D188">
        <v>-3.263417</v>
      </c>
    </row>
    <row r="189" spans="1:4" x14ac:dyDescent="0.25">
      <c r="A189">
        <v>188</v>
      </c>
      <c r="B189" t="s">
        <v>2531</v>
      </c>
      <c r="C189">
        <v>53.314118999999998</v>
      </c>
      <c r="D189">
        <v>-3.5109669999999999</v>
      </c>
    </row>
    <row r="190" spans="1:4" x14ac:dyDescent="0.25">
      <c r="A190">
        <v>189</v>
      </c>
      <c r="B190" t="s">
        <v>2532</v>
      </c>
      <c r="C190">
        <v>53.350028000000002</v>
      </c>
      <c r="D190">
        <v>-2.9078390000000001</v>
      </c>
    </row>
    <row r="191" spans="1:4" x14ac:dyDescent="0.25">
      <c r="A191">
        <v>190</v>
      </c>
      <c r="B191" t="s">
        <v>2533</v>
      </c>
      <c r="C191">
        <v>53.402141</v>
      </c>
      <c r="D191">
        <v>-2.9896919999999998</v>
      </c>
    </row>
    <row r="192" spans="1:4" x14ac:dyDescent="0.25">
      <c r="A192">
        <v>191</v>
      </c>
      <c r="B192" t="s">
        <v>2534</v>
      </c>
      <c r="C192">
        <v>53.758355999999999</v>
      </c>
      <c r="D192">
        <v>-2.7244839999999999</v>
      </c>
    </row>
    <row r="193" spans="1:4" x14ac:dyDescent="0.25">
      <c r="A193">
        <v>192</v>
      </c>
      <c r="B193" t="s">
        <v>2535</v>
      </c>
      <c r="C193">
        <v>53.917214000000001</v>
      </c>
      <c r="D193">
        <v>-3.0129830000000002</v>
      </c>
    </row>
    <row r="194" spans="1:4" x14ac:dyDescent="0.25">
      <c r="A194">
        <v>193</v>
      </c>
      <c r="B194" t="s">
        <v>2536</v>
      </c>
      <c r="C194">
        <v>53.928634000000002</v>
      </c>
      <c r="D194">
        <v>-2.9987539999999999</v>
      </c>
    </row>
    <row r="195" spans="1:4" x14ac:dyDescent="0.25">
      <c r="A195">
        <v>194</v>
      </c>
      <c r="B195" t="s">
        <v>2537</v>
      </c>
      <c r="C195">
        <v>53.997262999999997</v>
      </c>
      <c r="D195">
        <v>-2.847254</v>
      </c>
    </row>
    <row r="196" spans="1:4" x14ac:dyDescent="0.25">
      <c r="A196">
        <v>195</v>
      </c>
      <c r="B196" t="s">
        <v>2538</v>
      </c>
      <c r="C196">
        <v>54.112385000000003</v>
      </c>
      <c r="D196">
        <v>-3.2402099999999998</v>
      </c>
    </row>
    <row r="197" spans="1:4" x14ac:dyDescent="0.25">
      <c r="A197">
        <v>196</v>
      </c>
      <c r="B197" t="s">
        <v>2539</v>
      </c>
      <c r="C197">
        <v>54.198582999999999</v>
      </c>
      <c r="D197">
        <v>-3.2712340000000002</v>
      </c>
    </row>
    <row r="198" spans="1:4" x14ac:dyDescent="0.25">
      <c r="A198">
        <v>197</v>
      </c>
      <c r="B198" t="s">
        <v>31</v>
      </c>
      <c r="C198">
        <v>54.549923</v>
      </c>
      <c r="D198">
        <v>-3.5928879999999999</v>
      </c>
    </row>
    <row r="199" spans="1:4" x14ac:dyDescent="0.25">
      <c r="A199">
        <v>198</v>
      </c>
      <c r="B199" t="s">
        <v>2540</v>
      </c>
      <c r="C199">
        <v>54.612281000000003</v>
      </c>
      <c r="D199">
        <v>-3.5671010000000001</v>
      </c>
    </row>
    <row r="200" spans="1:4" x14ac:dyDescent="0.25">
      <c r="A200">
        <v>199</v>
      </c>
      <c r="B200" t="s">
        <v>13</v>
      </c>
      <c r="C200">
        <v>54.648603999999999</v>
      </c>
      <c r="D200">
        <v>-3.56481</v>
      </c>
    </row>
    <row r="201" spans="1:4" x14ac:dyDescent="0.25">
      <c r="A201">
        <v>200</v>
      </c>
      <c r="B201" t="s">
        <v>2541</v>
      </c>
      <c r="C201">
        <v>54.713428</v>
      </c>
      <c r="D201">
        <v>-3.5009100000000002</v>
      </c>
    </row>
    <row r="202" spans="1:4" x14ac:dyDescent="0.25">
      <c r="A202">
        <v>201</v>
      </c>
      <c r="B202" t="s">
        <v>2542</v>
      </c>
      <c r="C202">
        <v>54.868248000000001</v>
      </c>
      <c r="D202">
        <v>-3.3954209999999998</v>
      </c>
    </row>
    <row r="203" spans="1:4" x14ac:dyDescent="0.25">
      <c r="A203">
        <v>202</v>
      </c>
      <c r="B203" t="s">
        <v>2543</v>
      </c>
      <c r="C203">
        <v>49.458432000000002</v>
      </c>
      <c r="D203">
        <v>-2.5321959999999999</v>
      </c>
    </row>
    <row r="204" spans="1:4" x14ac:dyDescent="0.25">
      <c r="A204">
        <v>203</v>
      </c>
      <c r="B204" t="s">
        <v>2544</v>
      </c>
      <c r="C204">
        <v>49.439419000000001</v>
      </c>
      <c r="D204">
        <v>-2.371019</v>
      </c>
    </row>
    <row r="205" spans="1:4" x14ac:dyDescent="0.25">
      <c r="A205">
        <v>204</v>
      </c>
      <c r="B205" t="s">
        <v>2545</v>
      </c>
      <c r="C205">
        <v>49.182566000000001</v>
      </c>
      <c r="D205">
        <v>-2.1140659999999998</v>
      </c>
    </row>
    <row r="206" spans="1:4" x14ac:dyDescent="0.25">
      <c r="A206">
        <v>205</v>
      </c>
      <c r="B206" t="s">
        <v>2546</v>
      </c>
      <c r="C206">
        <v>49.188245999999999</v>
      </c>
      <c r="D206">
        <v>-2.170652</v>
      </c>
    </row>
    <row r="207" spans="1:4" x14ac:dyDescent="0.25">
      <c r="A207">
        <v>206</v>
      </c>
      <c r="B207" t="s">
        <v>2547</v>
      </c>
      <c r="C207">
        <v>49.200377000000003</v>
      </c>
      <c r="D207">
        <v>-2.0218150000000001</v>
      </c>
    </row>
    <row r="208" spans="1:4" x14ac:dyDescent="0.25">
      <c r="A208">
        <v>207</v>
      </c>
      <c r="B208" t="s">
        <v>2548</v>
      </c>
      <c r="C208">
        <v>49.918380999999997</v>
      </c>
      <c r="D208">
        <v>-6.3180959999999997</v>
      </c>
    </row>
    <row r="209" spans="1:4" x14ac:dyDescent="0.25">
      <c r="A209">
        <v>208</v>
      </c>
      <c r="B209" t="s">
        <v>2549</v>
      </c>
      <c r="C209">
        <v>49.961162999999999</v>
      </c>
      <c r="D209">
        <v>-6.332211</v>
      </c>
    </row>
    <row r="210" spans="1:4" x14ac:dyDescent="0.25">
      <c r="A210">
        <v>209</v>
      </c>
      <c r="B210" t="s">
        <v>2550</v>
      </c>
      <c r="C210">
        <v>49.896711000000003</v>
      </c>
      <c r="D210">
        <v>-6.3405810000000002</v>
      </c>
    </row>
    <row r="211" spans="1:4" x14ac:dyDescent="0.25">
      <c r="A211">
        <v>210</v>
      </c>
      <c r="B211" t="s">
        <v>2551</v>
      </c>
      <c r="C211">
        <v>54.075538999999999</v>
      </c>
      <c r="D211">
        <v>-4.6530199999999997</v>
      </c>
    </row>
    <row r="212" spans="1:4" x14ac:dyDescent="0.25">
      <c r="A212">
        <v>211</v>
      </c>
      <c r="B212" t="s">
        <v>2552</v>
      </c>
      <c r="C212">
        <v>54.075266999999997</v>
      </c>
      <c r="D212">
        <v>-4.6166280000000004</v>
      </c>
    </row>
    <row r="213" spans="1:4" x14ac:dyDescent="0.25">
      <c r="A213">
        <v>212</v>
      </c>
      <c r="B213" t="s">
        <v>2553</v>
      </c>
      <c r="C213">
        <v>54.147903999999997</v>
      </c>
      <c r="D213">
        <v>-4.479679</v>
      </c>
    </row>
    <row r="214" spans="1:4" x14ac:dyDescent="0.25">
      <c r="A214">
        <v>213</v>
      </c>
      <c r="B214" t="s">
        <v>2554</v>
      </c>
      <c r="C214">
        <v>54.225523000000003</v>
      </c>
      <c r="D214">
        <v>-4.390714</v>
      </c>
    </row>
    <row r="215" spans="1:4" x14ac:dyDescent="0.25">
      <c r="A215">
        <v>214</v>
      </c>
      <c r="B215" t="s">
        <v>521</v>
      </c>
      <c r="C215">
        <v>54.322220000000002</v>
      </c>
      <c r="D215">
        <v>-4.3809820000000004</v>
      </c>
    </row>
    <row r="216" spans="1:4" x14ac:dyDescent="0.25">
      <c r="A216">
        <v>215</v>
      </c>
      <c r="B216" t="s">
        <v>2555</v>
      </c>
      <c r="C216">
        <v>54.225749</v>
      </c>
      <c r="D216">
        <v>-4.6996719999999996</v>
      </c>
    </row>
    <row r="217" spans="1:4" x14ac:dyDescent="0.25">
      <c r="A217">
        <v>216</v>
      </c>
      <c r="B217" t="s">
        <v>2556</v>
      </c>
      <c r="C217">
        <v>54.085686000000003</v>
      </c>
      <c r="D217">
        <v>-4.7678430000000001</v>
      </c>
    </row>
    <row r="218" spans="1:4" x14ac:dyDescent="0.25">
      <c r="A218">
        <v>217</v>
      </c>
      <c r="B218" t="s">
        <v>2557</v>
      </c>
      <c r="C218">
        <v>54.072192999999999</v>
      </c>
      <c r="D218">
        <v>-4.7361750000000002</v>
      </c>
    </row>
    <row r="219" spans="1:4" x14ac:dyDescent="0.25">
      <c r="A219">
        <v>218</v>
      </c>
      <c r="B219" t="s">
        <v>2558</v>
      </c>
      <c r="C219">
        <v>53.180880000000002</v>
      </c>
      <c r="D219">
        <v>-2.9284500000000002</v>
      </c>
    </row>
    <row r="220" spans="1:4" x14ac:dyDescent="0.25">
      <c r="A220">
        <v>219</v>
      </c>
      <c r="B220" t="s">
        <v>2559</v>
      </c>
      <c r="C220">
        <v>50.795651999999997</v>
      </c>
      <c r="D220">
        <v>-1.1183689999999999</v>
      </c>
    </row>
    <row r="221" spans="1:4" x14ac:dyDescent="0.25">
      <c r="A221">
        <v>220</v>
      </c>
      <c r="B221" t="s">
        <v>2560</v>
      </c>
      <c r="C221">
        <v>51.446402999999997</v>
      </c>
      <c r="D221">
        <v>0.360404</v>
      </c>
    </row>
    <row r="222" spans="1:4" x14ac:dyDescent="0.25">
      <c r="A222">
        <v>221</v>
      </c>
      <c r="B222" t="s">
        <v>2561</v>
      </c>
      <c r="C222">
        <v>51.472496</v>
      </c>
      <c r="D222">
        <v>0.30985299999999999</v>
      </c>
    </row>
    <row r="223" spans="1:4" x14ac:dyDescent="0.25">
      <c r="A223">
        <v>222</v>
      </c>
      <c r="B223" t="s">
        <v>2562</v>
      </c>
      <c r="C223">
        <v>51.483848999999999</v>
      </c>
      <c r="D223">
        <v>-1.5939999999999999E-3</v>
      </c>
    </row>
    <row r="224" spans="1:4" x14ac:dyDescent="0.25">
      <c r="A224">
        <v>223</v>
      </c>
      <c r="B224" t="s">
        <v>2563</v>
      </c>
      <c r="C224">
        <v>54.054400000000001</v>
      </c>
      <c r="D224">
        <v>-2.8124069999999999</v>
      </c>
    </row>
    <row r="225" spans="1:4" x14ac:dyDescent="0.25">
      <c r="A225">
        <v>224</v>
      </c>
      <c r="B225" t="s">
        <v>2564</v>
      </c>
      <c r="C225">
        <v>54.574582999999997</v>
      </c>
      <c r="D225">
        <v>-1.2497910000000001</v>
      </c>
    </row>
    <row r="226" spans="1:4" x14ac:dyDescent="0.25">
      <c r="A226">
        <v>225</v>
      </c>
      <c r="B226" t="s">
        <v>2565</v>
      </c>
      <c r="C226">
        <v>55.002302999999998</v>
      </c>
      <c r="D226">
        <v>-1.449128</v>
      </c>
    </row>
    <row r="227" spans="1:4" x14ac:dyDescent="0.25">
      <c r="A227">
        <v>226</v>
      </c>
      <c r="B227" t="s">
        <v>2566</v>
      </c>
      <c r="C227">
        <v>53.343131999999997</v>
      </c>
      <c r="D227">
        <v>-2.7464400000000002</v>
      </c>
    </row>
    <row r="228" spans="1:4" x14ac:dyDescent="0.25">
      <c r="A228">
        <v>227</v>
      </c>
      <c r="B228" t="s">
        <v>479</v>
      </c>
      <c r="C228">
        <v>54.986578000000002</v>
      </c>
      <c r="D228">
        <v>-1.4508939999999999</v>
      </c>
    </row>
    <row r="229" spans="1:4" x14ac:dyDescent="0.25">
      <c r="A229">
        <v>228</v>
      </c>
      <c r="B229" t="s">
        <v>2277</v>
      </c>
      <c r="C229">
        <v>54.561092000000002</v>
      </c>
      <c r="D229">
        <v>-1.311329</v>
      </c>
    </row>
    <row r="230" spans="1:4" x14ac:dyDescent="0.25">
      <c r="A230">
        <v>229</v>
      </c>
      <c r="B230" t="s">
        <v>2567</v>
      </c>
      <c r="C230">
        <v>53.328173999999997</v>
      </c>
      <c r="D230">
        <v>-2.7590690000000002</v>
      </c>
    </row>
    <row r="231" spans="1:4" x14ac:dyDescent="0.25">
      <c r="A231">
        <v>230</v>
      </c>
      <c r="B231" t="s">
        <v>2568</v>
      </c>
      <c r="C231">
        <v>51.411098000000003</v>
      </c>
      <c r="D231">
        <v>-0.374857</v>
      </c>
    </row>
    <row r="232" spans="1:4" x14ac:dyDescent="0.25">
      <c r="A232">
        <v>231</v>
      </c>
      <c r="B232" t="s">
        <v>2569</v>
      </c>
      <c r="C232">
        <v>53.908487000000001</v>
      </c>
      <c r="D232">
        <v>-1.091882</v>
      </c>
    </row>
    <row r="233" spans="1:4" x14ac:dyDescent="0.25">
      <c r="A233">
        <v>232</v>
      </c>
      <c r="B233" t="s">
        <v>2278</v>
      </c>
      <c r="C233">
        <v>50.807917000000003</v>
      </c>
      <c r="D233">
        <v>-0.87044600000000005</v>
      </c>
    </row>
    <row r="234" spans="1:4" x14ac:dyDescent="0.25">
      <c r="A234">
        <v>233</v>
      </c>
      <c r="B234" t="s">
        <v>2570</v>
      </c>
      <c r="C234">
        <v>53.728420999999997</v>
      </c>
      <c r="D234">
        <v>-0.24545600000000001</v>
      </c>
    </row>
    <row r="235" spans="1:4" x14ac:dyDescent="0.25">
      <c r="A235">
        <v>234</v>
      </c>
      <c r="B235" t="s">
        <v>327</v>
      </c>
      <c r="C235">
        <v>53.418306000000001</v>
      </c>
      <c r="D235">
        <v>0.19415299999999999</v>
      </c>
    </row>
    <row r="236" spans="1:4" x14ac:dyDescent="0.25">
      <c r="A236">
        <v>235</v>
      </c>
      <c r="B236" t="s">
        <v>2279</v>
      </c>
      <c r="C236">
        <v>50.854135999999997</v>
      </c>
      <c r="D236">
        <v>-0.55237199999999997</v>
      </c>
    </row>
    <row r="237" spans="1:4" x14ac:dyDescent="0.25">
      <c r="A237">
        <v>236</v>
      </c>
      <c r="B237" t="s">
        <v>2571</v>
      </c>
      <c r="C237">
        <v>51.080423000000003</v>
      </c>
      <c r="D237">
        <v>-4.0652400000000002</v>
      </c>
    </row>
    <row r="238" spans="1:4" x14ac:dyDescent="0.25">
      <c r="A238">
        <v>237</v>
      </c>
      <c r="B238" t="s">
        <v>2572</v>
      </c>
      <c r="C238">
        <v>54.904608000000003</v>
      </c>
      <c r="D238">
        <v>-2.9576730000000002</v>
      </c>
    </row>
    <row r="239" spans="1:4" x14ac:dyDescent="0.25">
      <c r="A239">
        <v>238</v>
      </c>
      <c r="B239" t="s">
        <v>1943</v>
      </c>
      <c r="C239">
        <v>52.081592000000001</v>
      </c>
      <c r="D239">
        <v>-4.6631309999999999</v>
      </c>
    </row>
    <row r="240" spans="1:4" x14ac:dyDescent="0.25">
      <c r="A240">
        <v>239</v>
      </c>
      <c r="B240" t="s">
        <v>2019</v>
      </c>
      <c r="C240">
        <v>51.855229999999999</v>
      </c>
      <c r="D240">
        <v>-4.3077209999999999</v>
      </c>
    </row>
    <row r="241" spans="1:4" x14ac:dyDescent="0.25">
      <c r="A241">
        <v>240</v>
      </c>
      <c r="B241" t="s">
        <v>2573</v>
      </c>
      <c r="C241">
        <v>51.639023999999999</v>
      </c>
      <c r="D241">
        <v>-2.6689970000000001</v>
      </c>
    </row>
    <row r="242" spans="1:4" x14ac:dyDescent="0.25">
      <c r="A242">
        <v>241</v>
      </c>
      <c r="B242" t="s">
        <v>2280</v>
      </c>
      <c r="C242">
        <v>51.870759</v>
      </c>
      <c r="D242">
        <v>0.940442</v>
      </c>
    </row>
    <row r="243" spans="1:4" x14ac:dyDescent="0.25">
      <c r="A243">
        <v>242</v>
      </c>
      <c r="B243" t="s">
        <v>2574</v>
      </c>
      <c r="C243">
        <v>51.207619999999999</v>
      </c>
      <c r="D243">
        <v>-4.0395849999999998</v>
      </c>
    </row>
    <row r="244" spans="1:4" x14ac:dyDescent="0.25">
      <c r="A244">
        <v>243</v>
      </c>
      <c r="B244" t="s">
        <v>325</v>
      </c>
      <c r="C244">
        <v>52.954734000000002</v>
      </c>
      <c r="D244">
        <v>1.0404960000000001</v>
      </c>
    </row>
    <row r="245" spans="1:4" x14ac:dyDescent="0.25">
      <c r="A245">
        <v>244</v>
      </c>
      <c r="B245" t="s">
        <v>2575</v>
      </c>
      <c r="C245">
        <v>51.224331999999997</v>
      </c>
      <c r="D245">
        <v>1.4037189999999999</v>
      </c>
    </row>
    <row r="246" spans="1:4" x14ac:dyDescent="0.25">
      <c r="A246">
        <v>245</v>
      </c>
      <c r="B246" t="s">
        <v>2576</v>
      </c>
      <c r="C246">
        <v>54.774023999999997</v>
      </c>
      <c r="D246">
        <v>-3.4348740000000002</v>
      </c>
    </row>
    <row r="247" spans="1:4" x14ac:dyDescent="0.25">
      <c r="A247">
        <v>246</v>
      </c>
      <c r="B247" t="s">
        <v>2577</v>
      </c>
      <c r="C247">
        <v>51.616382999999999</v>
      </c>
      <c r="D247">
        <v>-2.6487790000000002</v>
      </c>
    </row>
    <row r="248" spans="1:4" x14ac:dyDescent="0.25">
      <c r="A248">
        <v>247</v>
      </c>
      <c r="B248" t="s">
        <v>2578</v>
      </c>
      <c r="C248">
        <v>52.465280999999997</v>
      </c>
      <c r="D248">
        <v>1.56121</v>
      </c>
    </row>
    <row r="249" spans="1:4" x14ac:dyDescent="0.25">
      <c r="A249">
        <v>248</v>
      </c>
      <c r="B249" t="s">
        <v>579</v>
      </c>
      <c r="C249">
        <v>51.941260999999997</v>
      </c>
      <c r="D249">
        <v>1.1141730000000001</v>
      </c>
    </row>
    <row r="250" spans="1:4" x14ac:dyDescent="0.25">
      <c r="A250">
        <v>249</v>
      </c>
      <c r="B250" t="s">
        <v>2579</v>
      </c>
      <c r="C250">
        <v>50.491990000000001</v>
      </c>
      <c r="D250">
        <v>-4.2244339999999996</v>
      </c>
    </row>
    <row r="251" spans="1:4" x14ac:dyDescent="0.25">
      <c r="A251">
        <v>250</v>
      </c>
      <c r="B251" t="s">
        <v>1312</v>
      </c>
      <c r="C251">
        <v>52.933197999999997</v>
      </c>
      <c r="D251">
        <v>1.299072</v>
      </c>
    </row>
    <row r="252" spans="1:4" x14ac:dyDescent="0.25">
      <c r="A252">
        <v>251</v>
      </c>
      <c r="B252" t="s">
        <v>2580</v>
      </c>
      <c r="C252">
        <v>55.041463</v>
      </c>
      <c r="D252">
        <v>-1.4343779999999999</v>
      </c>
    </row>
    <row r="253" spans="1:4" x14ac:dyDescent="0.25">
      <c r="A253">
        <v>252</v>
      </c>
      <c r="B253" t="s">
        <v>2281</v>
      </c>
      <c r="C253">
        <v>53.379252000000001</v>
      </c>
      <c r="D253">
        <v>-4.2785070000000003</v>
      </c>
    </row>
    <row r="254" spans="1:4" x14ac:dyDescent="0.25">
      <c r="A254">
        <v>253</v>
      </c>
      <c r="B254" t="s">
        <v>1484</v>
      </c>
      <c r="C254">
        <v>52.278688000000002</v>
      </c>
      <c r="D254">
        <v>1.6324369999999999</v>
      </c>
    </row>
    <row r="255" spans="1:4" x14ac:dyDescent="0.25">
      <c r="A255">
        <v>254</v>
      </c>
      <c r="B255" t="s">
        <v>2581</v>
      </c>
      <c r="C255">
        <v>54.284512999999997</v>
      </c>
      <c r="D255">
        <v>-3.2343459999999999</v>
      </c>
    </row>
    <row r="256" spans="1:4" x14ac:dyDescent="0.25">
      <c r="A256">
        <v>255</v>
      </c>
      <c r="B256" t="s">
        <v>713</v>
      </c>
      <c r="C256">
        <v>50.841968999999999</v>
      </c>
      <c r="D256">
        <v>-0.93304500000000001</v>
      </c>
    </row>
    <row r="257" spans="1:4" x14ac:dyDescent="0.25">
      <c r="A257">
        <v>256</v>
      </c>
      <c r="B257" t="s">
        <v>828</v>
      </c>
      <c r="C257">
        <v>50.849929000000003</v>
      </c>
      <c r="D257">
        <v>-1.177837</v>
      </c>
    </row>
    <row r="258" spans="1:4" x14ac:dyDescent="0.25">
      <c r="A258">
        <v>257</v>
      </c>
      <c r="B258" t="s">
        <v>2582</v>
      </c>
      <c r="C258">
        <v>54.941003000000002</v>
      </c>
      <c r="D258">
        <v>-3.0069669999999999</v>
      </c>
    </row>
    <row r="259" spans="1:4" x14ac:dyDescent="0.25">
      <c r="A259">
        <v>258</v>
      </c>
      <c r="B259" t="s">
        <v>2282</v>
      </c>
      <c r="C259">
        <v>53.256301999999998</v>
      </c>
      <c r="D259">
        <v>-3.1331540000000002</v>
      </c>
    </row>
    <row r="260" spans="1:4" x14ac:dyDescent="0.25">
      <c r="A260">
        <v>259</v>
      </c>
      <c r="B260" t="s">
        <v>2583</v>
      </c>
      <c r="C260">
        <v>53.300606000000002</v>
      </c>
      <c r="D260">
        <v>-2.7067839999999999</v>
      </c>
    </row>
    <row r="261" spans="1:4" x14ac:dyDescent="0.25">
      <c r="A261">
        <v>260</v>
      </c>
      <c r="B261" t="s">
        <v>2584</v>
      </c>
      <c r="C261">
        <v>53.740346000000002</v>
      </c>
      <c r="D261">
        <v>-2.9080349999999999</v>
      </c>
    </row>
    <row r="262" spans="1:4" x14ac:dyDescent="0.25">
      <c r="A262">
        <v>261</v>
      </c>
      <c r="B262" t="s">
        <v>2585</v>
      </c>
      <c r="C262">
        <v>50.406528999999999</v>
      </c>
      <c r="D262">
        <v>-5.0884590000000003</v>
      </c>
    </row>
    <row r="263" spans="1:4" x14ac:dyDescent="0.25">
      <c r="A263">
        <v>262</v>
      </c>
      <c r="B263" t="s">
        <v>2586</v>
      </c>
      <c r="C263">
        <v>51.804101000000003</v>
      </c>
      <c r="D263">
        <v>-4.9689180000000004</v>
      </c>
    </row>
    <row r="264" spans="1:4" x14ac:dyDescent="0.25">
      <c r="A264">
        <v>263</v>
      </c>
      <c r="B264" t="s">
        <v>344</v>
      </c>
      <c r="C264">
        <v>52.907916</v>
      </c>
      <c r="D264">
        <v>0.47013700000000003</v>
      </c>
    </row>
    <row r="265" spans="1:4" x14ac:dyDescent="0.25">
      <c r="A265">
        <v>264</v>
      </c>
      <c r="B265" t="s">
        <v>2587</v>
      </c>
      <c r="C265">
        <v>50.707068999999997</v>
      </c>
      <c r="D265">
        <v>-1.5525409999999999</v>
      </c>
    </row>
    <row r="266" spans="1:4" x14ac:dyDescent="0.25">
      <c r="A266">
        <v>265</v>
      </c>
      <c r="B266" t="s">
        <v>2588</v>
      </c>
      <c r="C266">
        <v>53.700617000000001</v>
      </c>
      <c r="D266">
        <v>-2.8341259999999999</v>
      </c>
    </row>
    <row r="267" spans="1:4" x14ac:dyDescent="0.25">
      <c r="A267">
        <v>266</v>
      </c>
      <c r="B267" t="s">
        <v>2194</v>
      </c>
      <c r="C267">
        <v>51.064892999999998</v>
      </c>
      <c r="D267">
        <v>1.08039</v>
      </c>
    </row>
    <row r="268" spans="1:4" x14ac:dyDescent="0.25">
      <c r="A268">
        <v>267</v>
      </c>
      <c r="B268" t="s">
        <v>2589</v>
      </c>
      <c r="C268">
        <v>53.550051000000003</v>
      </c>
      <c r="D268">
        <v>1.1084E-2</v>
      </c>
    </row>
    <row r="269" spans="1:4" x14ac:dyDescent="0.25">
      <c r="A269">
        <v>268</v>
      </c>
      <c r="B269" t="s">
        <v>2590</v>
      </c>
      <c r="C269">
        <v>54.233327000000003</v>
      </c>
      <c r="D269">
        <v>-3.189076</v>
      </c>
    </row>
    <row r="270" spans="1:4" x14ac:dyDescent="0.25">
      <c r="A270">
        <v>269</v>
      </c>
      <c r="B270" t="s">
        <v>2283</v>
      </c>
      <c r="C270">
        <v>50.907134999999997</v>
      </c>
      <c r="D270">
        <v>-1.3810389999999999</v>
      </c>
    </row>
    <row r="271" spans="1:4" x14ac:dyDescent="0.25">
      <c r="A271">
        <v>270</v>
      </c>
      <c r="B271" t="s">
        <v>2591</v>
      </c>
      <c r="C271">
        <v>50.281748999999998</v>
      </c>
      <c r="D271">
        <v>-3.777269</v>
      </c>
    </row>
    <row r="272" spans="1:4" x14ac:dyDescent="0.25">
      <c r="A272">
        <v>271</v>
      </c>
      <c r="B272" t="s">
        <v>1107</v>
      </c>
      <c r="C272">
        <v>50.873887000000003</v>
      </c>
      <c r="D272">
        <v>1.5565000000000001E-2</v>
      </c>
    </row>
    <row r="273" spans="1:4" x14ac:dyDescent="0.25">
      <c r="A273">
        <v>272</v>
      </c>
      <c r="B273" t="s">
        <v>2592</v>
      </c>
      <c r="C273">
        <v>51.708796999999997</v>
      </c>
      <c r="D273">
        <v>-5.0414870000000001</v>
      </c>
    </row>
    <row r="274" spans="1:4" x14ac:dyDescent="0.25">
      <c r="A274">
        <v>273</v>
      </c>
      <c r="B274" t="s">
        <v>2025</v>
      </c>
      <c r="C274">
        <v>51.669023000000003</v>
      </c>
      <c r="D274">
        <v>-4.1533259999999999</v>
      </c>
    </row>
    <row r="275" spans="1:4" x14ac:dyDescent="0.25">
      <c r="A275">
        <v>274</v>
      </c>
      <c r="B275" t="s">
        <v>2375</v>
      </c>
      <c r="C275">
        <v>51.775025999999997</v>
      </c>
      <c r="D275">
        <v>-5.1110519999999999</v>
      </c>
    </row>
    <row r="276" spans="1:4" x14ac:dyDescent="0.25">
      <c r="A276">
        <v>275</v>
      </c>
      <c r="B276" t="s">
        <v>2284</v>
      </c>
      <c r="C276">
        <v>52.285592999999999</v>
      </c>
      <c r="D276">
        <v>-4.1856679999999997</v>
      </c>
    </row>
    <row r="277" spans="1:4" x14ac:dyDescent="0.25">
      <c r="A277">
        <v>276</v>
      </c>
      <c r="B277" t="s">
        <v>2593</v>
      </c>
      <c r="C277">
        <v>51.664619999999999</v>
      </c>
      <c r="D277">
        <v>-4.076505</v>
      </c>
    </row>
    <row r="278" spans="1:4" x14ac:dyDescent="0.25">
      <c r="A278">
        <v>277</v>
      </c>
      <c r="B278" t="s">
        <v>2594</v>
      </c>
      <c r="C278">
        <v>53.740315000000002</v>
      </c>
      <c r="D278">
        <v>-2.938831</v>
      </c>
    </row>
    <row r="279" spans="1:4" x14ac:dyDescent="0.25">
      <c r="A279">
        <v>278</v>
      </c>
      <c r="B279" t="s">
        <v>2242</v>
      </c>
      <c r="C279">
        <v>51.271828999999997</v>
      </c>
      <c r="D279">
        <v>0.51827500000000004</v>
      </c>
    </row>
    <row r="280" spans="1:4" x14ac:dyDescent="0.25">
      <c r="A280">
        <v>279</v>
      </c>
      <c r="B280" t="s">
        <v>510</v>
      </c>
      <c r="C280">
        <v>51.946931999999997</v>
      </c>
      <c r="D280">
        <v>1.062459</v>
      </c>
    </row>
    <row r="281" spans="1:4" x14ac:dyDescent="0.25">
      <c r="A281">
        <v>280</v>
      </c>
      <c r="B281" t="s">
        <v>1733</v>
      </c>
      <c r="C281">
        <v>50.797401999999998</v>
      </c>
      <c r="D281">
        <v>4.7927999999999998E-2</v>
      </c>
    </row>
    <row r="282" spans="1:4" x14ac:dyDescent="0.25">
      <c r="A282">
        <v>281</v>
      </c>
      <c r="B282" t="s">
        <v>2595</v>
      </c>
      <c r="C282">
        <v>53.335338</v>
      </c>
      <c r="D282">
        <v>0.26958700000000002</v>
      </c>
    </row>
    <row r="283" spans="1:4" x14ac:dyDescent="0.25">
      <c r="A283">
        <v>282</v>
      </c>
      <c r="B283" t="s">
        <v>2596</v>
      </c>
      <c r="C283">
        <v>52.879595000000002</v>
      </c>
      <c r="D283">
        <v>1.4339219999999999</v>
      </c>
    </row>
    <row r="284" spans="1:4" x14ac:dyDescent="0.25">
      <c r="A284">
        <v>283</v>
      </c>
      <c r="B284" t="s">
        <v>2597</v>
      </c>
      <c r="C284">
        <v>54.970970999999999</v>
      </c>
      <c r="D284">
        <v>-1.599666</v>
      </c>
    </row>
    <row r="285" spans="1:4" x14ac:dyDescent="0.25">
      <c r="A285">
        <v>284</v>
      </c>
      <c r="B285" t="s">
        <v>2598</v>
      </c>
      <c r="C285">
        <v>51.383544999999998</v>
      </c>
      <c r="D285">
        <v>-3.397402</v>
      </c>
    </row>
    <row r="286" spans="1:4" x14ac:dyDescent="0.25">
      <c r="A286">
        <v>285</v>
      </c>
      <c r="B286" t="s">
        <v>2599</v>
      </c>
      <c r="C286">
        <v>52.021228999999998</v>
      </c>
      <c r="D286">
        <v>-4.8428089999999999</v>
      </c>
    </row>
    <row r="287" spans="1:4" x14ac:dyDescent="0.25">
      <c r="A287">
        <v>286</v>
      </c>
      <c r="B287" t="s">
        <v>2600</v>
      </c>
      <c r="C287">
        <v>50.720103999999999</v>
      </c>
      <c r="D287">
        <v>-1.4145099999999999</v>
      </c>
    </row>
    <row r="288" spans="1:4" x14ac:dyDescent="0.25">
      <c r="A288">
        <v>287</v>
      </c>
      <c r="B288" t="s">
        <v>2097</v>
      </c>
      <c r="C288">
        <v>51.822935999999999</v>
      </c>
      <c r="D288">
        <v>-5.1121639999999999</v>
      </c>
    </row>
    <row r="289" spans="1:4" x14ac:dyDescent="0.25">
      <c r="A289">
        <v>288</v>
      </c>
      <c r="B289" t="s">
        <v>2601</v>
      </c>
      <c r="C289">
        <v>51.555484</v>
      </c>
      <c r="D289">
        <v>-4.1610279999999999</v>
      </c>
    </row>
    <row r="290" spans="1:4" x14ac:dyDescent="0.25">
      <c r="A290">
        <v>289</v>
      </c>
      <c r="B290" t="s">
        <v>2602</v>
      </c>
      <c r="C290">
        <v>50.289690999999998</v>
      </c>
      <c r="D290">
        <v>-4.7792890000000003</v>
      </c>
    </row>
    <row r="291" spans="1:4" x14ac:dyDescent="0.25">
      <c r="A291">
        <v>290</v>
      </c>
      <c r="B291" t="s">
        <v>1532</v>
      </c>
      <c r="C291">
        <v>50.790911999999999</v>
      </c>
      <c r="D291">
        <v>0.32740399999999997</v>
      </c>
    </row>
    <row r="292" spans="1:4" x14ac:dyDescent="0.25">
      <c r="A292">
        <v>291</v>
      </c>
      <c r="B292" t="s">
        <v>2603</v>
      </c>
      <c r="C292">
        <v>50.207642999999997</v>
      </c>
      <c r="D292">
        <v>-5.0665849999999999</v>
      </c>
    </row>
    <row r="293" spans="1:4" x14ac:dyDescent="0.25">
      <c r="A293">
        <v>292</v>
      </c>
      <c r="B293" t="s">
        <v>2604</v>
      </c>
      <c r="C293">
        <v>51.547165999999997</v>
      </c>
      <c r="D293">
        <v>-4.2035920000000004</v>
      </c>
    </row>
    <row r="294" spans="1:4" x14ac:dyDescent="0.25">
      <c r="A294">
        <v>293</v>
      </c>
      <c r="B294" t="s">
        <v>2605</v>
      </c>
      <c r="C294">
        <v>50.593594000000003</v>
      </c>
      <c r="D294">
        <v>-4.823664</v>
      </c>
    </row>
    <row r="295" spans="1:4" x14ac:dyDescent="0.25">
      <c r="A295">
        <v>294</v>
      </c>
      <c r="B295" t="s">
        <v>2606</v>
      </c>
      <c r="C295">
        <v>50.648336999999998</v>
      </c>
      <c r="D295">
        <v>-3.452445</v>
      </c>
    </row>
    <row r="296" spans="1:4" x14ac:dyDescent="0.25">
      <c r="A296">
        <v>295</v>
      </c>
      <c r="B296" t="s">
        <v>2607</v>
      </c>
      <c r="C296">
        <v>53.860118999999997</v>
      </c>
      <c r="D296">
        <v>-2.9779249999999999</v>
      </c>
    </row>
    <row r="297" spans="1:4" x14ac:dyDescent="0.25">
      <c r="A297">
        <v>296</v>
      </c>
      <c r="B297" t="s">
        <v>2608</v>
      </c>
      <c r="C297">
        <v>50.980696000000002</v>
      </c>
      <c r="D297">
        <v>0.97359399999999996</v>
      </c>
    </row>
    <row r="298" spans="1:4" x14ac:dyDescent="0.25">
      <c r="A298">
        <v>297</v>
      </c>
      <c r="B298" t="s">
        <v>33</v>
      </c>
      <c r="C298">
        <v>54.353164</v>
      </c>
      <c r="D298">
        <v>-3.4120699999999999</v>
      </c>
    </row>
    <row r="299" spans="1:4" x14ac:dyDescent="0.25">
      <c r="A299">
        <v>298</v>
      </c>
      <c r="B299" t="s">
        <v>1040</v>
      </c>
      <c r="C299">
        <v>50.921118</v>
      </c>
      <c r="D299">
        <v>-1.474531</v>
      </c>
    </row>
    <row r="300" spans="1:4" x14ac:dyDescent="0.25">
      <c r="A300">
        <v>299</v>
      </c>
      <c r="B300" t="s">
        <v>2046</v>
      </c>
      <c r="C300">
        <v>53.291136000000002</v>
      </c>
      <c r="D300">
        <v>-3.4721410000000001</v>
      </c>
    </row>
    <row r="301" spans="1:4" x14ac:dyDescent="0.25">
      <c r="A301">
        <v>300</v>
      </c>
      <c r="B301" t="s">
        <v>2609</v>
      </c>
      <c r="C301">
        <v>53.274011999999999</v>
      </c>
      <c r="D301">
        <v>-4.5768599999999999</v>
      </c>
    </row>
    <row r="302" spans="1:4" x14ac:dyDescent="0.25">
      <c r="A302">
        <v>301</v>
      </c>
      <c r="B302" t="s">
        <v>2610</v>
      </c>
      <c r="C302">
        <v>54.430489999999999</v>
      </c>
      <c r="D302">
        <v>-0.53383400000000003</v>
      </c>
    </row>
    <row r="303" spans="1:4" x14ac:dyDescent="0.25">
      <c r="A303">
        <v>302</v>
      </c>
      <c r="B303" t="s">
        <v>318</v>
      </c>
      <c r="C303">
        <v>50.406889</v>
      </c>
      <c r="D303">
        <v>-4.2064880000000002</v>
      </c>
    </row>
    <row r="304" spans="1:4" x14ac:dyDescent="0.25">
      <c r="A304">
        <v>303</v>
      </c>
      <c r="B304" t="s">
        <v>2611</v>
      </c>
      <c r="C304">
        <v>51.809153999999999</v>
      </c>
      <c r="D304">
        <v>-4.4957560000000001</v>
      </c>
    </row>
    <row r="305" spans="1:4" x14ac:dyDescent="0.25">
      <c r="A305">
        <v>304</v>
      </c>
      <c r="B305" t="s">
        <v>2612</v>
      </c>
      <c r="C305">
        <v>50.391365999999998</v>
      </c>
      <c r="D305">
        <v>-4.303858</v>
      </c>
    </row>
    <row r="306" spans="1:4" x14ac:dyDescent="0.25">
      <c r="A306">
        <v>305</v>
      </c>
      <c r="B306" t="s">
        <v>2613</v>
      </c>
      <c r="C306">
        <v>50.69464</v>
      </c>
      <c r="D306">
        <v>-1.1091279999999999</v>
      </c>
    </row>
    <row r="307" spans="1:4" x14ac:dyDescent="0.25">
      <c r="A307">
        <v>306</v>
      </c>
      <c r="B307" t="s">
        <v>2614</v>
      </c>
      <c r="C307">
        <v>51.074036999999997</v>
      </c>
      <c r="D307">
        <v>1.151046</v>
      </c>
    </row>
    <row r="308" spans="1:4" x14ac:dyDescent="0.25">
      <c r="A308">
        <v>307</v>
      </c>
      <c r="B308" t="s">
        <v>2615</v>
      </c>
      <c r="C308">
        <v>53.144934999999997</v>
      </c>
      <c r="D308">
        <v>0.34825099999999998</v>
      </c>
    </row>
    <row r="309" spans="1:4" x14ac:dyDescent="0.25">
      <c r="A309">
        <v>308</v>
      </c>
      <c r="B309" t="s">
        <v>2616</v>
      </c>
      <c r="C309">
        <v>54.503340999999999</v>
      </c>
      <c r="D309">
        <v>-0.67102899999999999</v>
      </c>
    </row>
    <row r="310" spans="1:4" x14ac:dyDescent="0.25">
      <c r="A310">
        <v>309</v>
      </c>
      <c r="B310" t="s">
        <v>2617</v>
      </c>
      <c r="C310">
        <v>52.800443000000001</v>
      </c>
      <c r="D310">
        <v>-0.13592399999999999</v>
      </c>
    </row>
    <row r="311" spans="1:4" x14ac:dyDescent="0.25">
      <c r="A311">
        <v>310</v>
      </c>
      <c r="B311" t="s">
        <v>2618</v>
      </c>
      <c r="C311">
        <v>50.125836999999997</v>
      </c>
      <c r="D311">
        <v>-5.7085480000000004</v>
      </c>
    </row>
    <row r="312" spans="1:4" x14ac:dyDescent="0.25">
      <c r="A312">
        <v>311</v>
      </c>
      <c r="B312" t="s">
        <v>2619</v>
      </c>
      <c r="C312">
        <v>53.442639999999997</v>
      </c>
      <c r="D312">
        <v>-0.82072599999999996</v>
      </c>
    </row>
    <row r="313" spans="1:4" x14ac:dyDescent="0.25">
      <c r="A313">
        <v>312</v>
      </c>
      <c r="B313" t="s">
        <v>2620</v>
      </c>
      <c r="C313">
        <v>53.313600999999998</v>
      </c>
      <c r="D313">
        <v>0.28620899999999999</v>
      </c>
    </row>
    <row r="314" spans="1:4" x14ac:dyDescent="0.25">
      <c r="A314">
        <v>313</v>
      </c>
      <c r="B314" t="s">
        <v>2621</v>
      </c>
      <c r="C314">
        <v>53.367924000000002</v>
      </c>
      <c r="D314">
        <v>0.24773999999999999</v>
      </c>
    </row>
    <row r="315" spans="1:4" x14ac:dyDescent="0.25">
      <c r="A315">
        <v>314</v>
      </c>
      <c r="B315" t="s">
        <v>2622</v>
      </c>
      <c r="C315">
        <v>53.328989999999997</v>
      </c>
      <c r="D315">
        <v>0.27559499999999998</v>
      </c>
    </row>
    <row r="316" spans="1:4" x14ac:dyDescent="0.25">
      <c r="A316">
        <v>315</v>
      </c>
      <c r="B316" t="s">
        <v>2623</v>
      </c>
      <c r="C316">
        <v>53.341388000000002</v>
      </c>
      <c r="D316">
        <v>-4.2314369999999997</v>
      </c>
    </row>
    <row r="317" spans="1:4" x14ac:dyDescent="0.25">
      <c r="A317">
        <v>316</v>
      </c>
      <c r="B317" t="s">
        <v>2624</v>
      </c>
      <c r="C317">
        <v>54.190047999999997</v>
      </c>
      <c r="D317">
        <v>-3.0557509999999999</v>
      </c>
    </row>
    <row r="318" spans="1:4" x14ac:dyDescent="0.25">
      <c r="A318">
        <v>317</v>
      </c>
      <c r="B318" t="s">
        <v>1604</v>
      </c>
      <c r="C318">
        <v>50.909543999999997</v>
      </c>
      <c r="D318">
        <v>0.72411300000000001</v>
      </c>
    </row>
    <row r="319" spans="1:4" x14ac:dyDescent="0.25">
      <c r="A319">
        <v>318</v>
      </c>
      <c r="B319" t="s">
        <v>2625</v>
      </c>
      <c r="C319">
        <v>53.164113</v>
      </c>
      <c r="D319">
        <v>0.34509800000000002</v>
      </c>
    </row>
    <row r="320" spans="1:4" x14ac:dyDescent="0.25">
      <c r="A320">
        <v>319</v>
      </c>
      <c r="B320" t="s">
        <v>524</v>
      </c>
      <c r="C320">
        <v>51.846612</v>
      </c>
      <c r="D320">
        <v>1.2715669999999999</v>
      </c>
    </row>
    <row r="321" spans="1:4" x14ac:dyDescent="0.25">
      <c r="A321">
        <v>320</v>
      </c>
      <c r="B321" t="s">
        <v>2626</v>
      </c>
      <c r="C321">
        <v>55.602693000000002</v>
      </c>
      <c r="D321">
        <v>-1.7708440000000001</v>
      </c>
    </row>
    <row r="322" spans="1:4" x14ac:dyDescent="0.25">
      <c r="A322">
        <v>321</v>
      </c>
      <c r="B322" t="s">
        <v>2627</v>
      </c>
      <c r="C322">
        <v>55.343508</v>
      </c>
      <c r="D322">
        <v>-1.6076159999999999</v>
      </c>
    </row>
    <row r="323" spans="1:4" x14ac:dyDescent="0.25">
      <c r="A323">
        <v>322</v>
      </c>
      <c r="B323" t="s">
        <v>2285</v>
      </c>
      <c r="C323">
        <v>53.217379000000001</v>
      </c>
      <c r="D323">
        <v>-3.0482279999999999</v>
      </c>
    </row>
    <row r="324" spans="1:4" x14ac:dyDescent="0.25">
      <c r="A324">
        <v>323</v>
      </c>
      <c r="B324" t="s">
        <v>2628</v>
      </c>
      <c r="C324">
        <v>54.741709999999998</v>
      </c>
      <c r="D324">
        <v>-1.268489</v>
      </c>
    </row>
    <row r="325" spans="1:4" x14ac:dyDescent="0.25">
      <c r="A325">
        <v>324</v>
      </c>
      <c r="B325" t="s">
        <v>2629</v>
      </c>
      <c r="C325">
        <v>52.252800999999998</v>
      </c>
      <c r="D325">
        <v>-4.2310189999999999</v>
      </c>
    </row>
    <row r="326" spans="1:4" x14ac:dyDescent="0.25">
      <c r="A326">
        <v>325</v>
      </c>
      <c r="B326" t="s">
        <v>2630</v>
      </c>
      <c r="C326">
        <v>53.291677</v>
      </c>
      <c r="D326">
        <v>-3.8291240000000002</v>
      </c>
    </row>
    <row r="327" spans="1:4" x14ac:dyDescent="0.25">
      <c r="A327">
        <v>326</v>
      </c>
      <c r="B327" t="s">
        <v>2631</v>
      </c>
      <c r="C327">
        <v>50.364823000000001</v>
      </c>
      <c r="D327">
        <v>-4.1696280000000003</v>
      </c>
    </row>
    <row r="328" spans="1:4" x14ac:dyDescent="0.25">
      <c r="A328">
        <v>327</v>
      </c>
      <c r="B328" t="s">
        <v>2632</v>
      </c>
      <c r="C328">
        <v>49.911734000000003</v>
      </c>
      <c r="D328">
        <v>-6.3025260000000003</v>
      </c>
    </row>
    <row r="329" spans="1:4" x14ac:dyDescent="0.25">
      <c r="A329">
        <v>328</v>
      </c>
      <c r="B329" t="s">
        <v>2094</v>
      </c>
      <c r="C329">
        <v>51.71434</v>
      </c>
      <c r="D329">
        <v>-4.9430949999999996</v>
      </c>
    </row>
    <row r="330" spans="1:4" x14ac:dyDescent="0.25">
      <c r="A330">
        <v>329</v>
      </c>
      <c r="B330" t="s">
        <v>2633</v>
      </c>
      <c r="C330">
        <v>54.074843999999999</v>
      </c>
      <c r="D330">
        <v>-2.876503</v>
      </c>
    </row>
    <row r="331" spans="1:4" x14ac:dyDescent="0.25">
      <c r="A331">
        <v>330</v>
      </c>
      <c r="B331" t="s">
        <v>1541</v>
      </c>
      <c r="C331">
        <v>50.852415999999998</v>
      </c>
      <c r="D331">
        <v>0.572905</v>
      </c>
    </row>
    <row r="332" spans="1:4" x14ac:dyDescent="0.25">
      <c r="A332">
        <v>331</v>
      </c>
      <c r="B332" t="s">
        <v>2634</v>
      </c>
      <c r="C332">
        <v>51.352029000000002</v>
      </c>
      <c r="D332">
        <v>0.75246100000000005</v>
      </c>
    </row>
    <row r="333" spans="1:4" x14ac:dyDescent="0.25">
      <c r="A333">
        <v>332</v>
      </c>
      <c r="B333" t="s">
        <v>2096</v>
      </c>
      <c r="C333">
        <v>51.565911</v>
      </c>
      <c r="D333">
        <v>-4.012346</v>
      </c>
    </row>
    <row r="334" spans="1:4" x14ac:dyDescent="0.25">
      <c r="A334">
        <v>333</v>
      </c>
      <c r="B334" t="s">
        <v>2635</v>
      </c>
      <c r="C334">
        <v>50.703814999999999</v>
      </c>
      <c r="D334">
        <v>-3.0711170000000001</v>
      </c>
    </row>
    <row r="335" spans="1:4" x14ac:dyDescent="0.25">
      <c r="A335">
        <v>334</v>
      </c>
      <c r="B335" t="s">
        <v>2636</v>
      </c>
      <c r="C335">
        <v>50.733499000000002</v>
      </c>
      <c r="D335">
        <v>-2.9016160000000002</v>
      </c>
    </row>
    <row r="336" spans="1:4" x14ac:dyDescent="0.25">
      <c r="A336">
        <v>335</v>
      </c>
      <c r="B336" t="s">
        <v>2637</v>
      </c>
      <c r="C336">
        <v>50.330956999999998</v>
      </c>
      <c r="D336">
        <v>-4.2001840000000001</v>
      </c>
    </row>
    <row r="337" spans="1:4" x14ac:dyDescent="0.25">
      <c r="A337">
        <v>336</v>
      </c>
      <c r="B337" t="s">
        <v>2638</v>
      </c>
      <c r="C337">
        <v>55.805582000000001</v>
      </c>
      <c r="D337">
        <v>-2.0312939999999999</v>
      </c>
    </row>
    <row r="338" spans="1:4" x14ac:dyDescent="0.25">
      <c r="A338">
        <v>337</v>
      </c>
      <c r="B338" t="s">
        <v>2286</v>
      </c>
      <c r="C338">
        <v>51.799760999999997</v>
      </c>
      <c r="D338">
        <v>1.002677</v>
      </c>
    </row>
    <row r="339" spans="1:4" x14ac:dyDescent="0.25">
      <c r="A339">
        <v>338</v>
      </c>
      <c r="B339" t="s">
        <v>2639</v>
      </c>
      <c r="C339">
        <v>53.365963999999998</v>
      </c>
      <c r="D339">
        <v>-3.1867380000000001</v>
      </c>
    </row>
    <row r="340" spans="1:4" x14ac:dyDescent="0.25">
      <c r="A340">
        <v>339</v>
      </c>
      <c r="B340" t="s">
        <v>2640</v>
      </c>
      <c r="C340">
        <v>53.382471000000002</v>
      </c>
      <c r="D340">
        <v>-3.2252999999999998</v>
      </c>
    </row>
    <row r="341" spans="1:4" x14ac:dyDescent="0.25">
      <c r="A341">
        <v>340</v>
      </c>
      <c r="B341" t="s">
        <v>242</v>
      </c>
      <c r="C341">
        <v>50.618122</v>
      </c>
      <c r="D341">
        <v>-2.2470729999999999</v>
      </c>
    </row>
    <row r="342" spans="1:4" x14ac:dyDescent="0.25">
      <c r="A342">
        <v>341</v>
      </c>
      <c r="B342" t="s">
        <v>2641</v>
      </c>
      <c r="C342">
        <v>50.933712999999997</v>
      </c>
      <c r="D342">
        <v>0.97499199999999997</v>
      </c>
    </row>
    <row r="343" spans="1:4" x14ac:dyDescent="0.25">
      <c r="A343">
        <v>342</v>
      </c>
      <c r="B343" t="s">
        <v>2642</v>
      </c>
      <c r="C343">
        <v>54.228239000000002</v>
      </c>
      <c r="D343">
        <v>-2.7917390000000002</v>
      </c>
    </row>
    <row r="344" spans="1:4" x14ac:dyDescent="0.25">
      <c r="A344">
        <v>343</v>
      </c>
      <c r="B344" t="s">
        <v>2643</v>
      </c>
      <c r="C344">
        <v>53.289304000000001</v>
      </c>
      <c r="D344">
        <v>-3.0820599999999998</v>
      </c>
    </row>
    <row r="345" spans="1:4" x14ac:dyDescent="0.25">
      <c r="A345">
        <v>344</v>
      </c>
      <c r="B345" t="s">
        <v>2644</v>
      </c>
      <c r="C345">
        <v>50.763033</v>
      </c>
      <c r="D345">
        <v>-0.75147699999999995</v>
      </c>
    </row>
    <row r="346" spans="1:4" x14ac:dyDescent="0.25">
      <c r="A346">
        <v>345</v>
      </c>
      <c r="B346" t="s">
        <v>2645</v>
      </c>
      <c r="C346">
        <v>51.483386000000003</v>
      </c>
      <c r="D346">
        <v>-2.6867909999999999</v>
      </c>
    </row>
    <row r="347" spans="1:4" x14ac:dyDescent="0.25">
      <c r="A347">
        <v>346</v>
      </c>
      <c r="B347" t="s">
        <v>2646</v>
      </c>
      <c r="C347">
        <v>53.379246999999999</v>
      </c>
      <c r="D347">
        <v>-2.6178949999999999</v>
      </c>
    </row>
    <row r="348" spans="1:4" x14ac:dyDescent="0.25">
      <c r="A348">
        <v>347</v>
      </c>
      <c r="B348" t="s">
        <v>1506</v>
      </c>
      <c r="C348">
        <v>50.771335000000001</v>
      </c>
      <c r="D348">
        <v>9.5635999999999999E-2</v>
      </c>
    </row>
    <row r="349" spans="1:4" x14ac:dyDescent="0.25">
      <c r="A349">
        <v>348</v>
      </c>
      <c r="B349" t="s">
        <v>1818</v>
      </c>
      <c r="C349">
        <v>50.724133999999999</v>
      </c>
      <c r="D349">
        <v>-0.79679900000000004</v>
      </c>
    </row>
    <row r="350" spans="1:4" x14ac:dyDescent="0.25">
      <c r="A350">
        <v>349</v>
      </c>
      <c r="B350" t="s">
        <v>2647</v>
      </c>
      <c r="C350">
        <v>50.678697</v>
      </c>
      <c r="D350">
        <v>-3.2349990000000002</v>
      </c>
    </row>
    <row r="351" spans="1:4" x14ac:dyDescent="0.25">
      <c r="A351">
        <v>350</v>
      </c>
      <c r="B351" t="s">
        <v>239</v>
      </c>
      <c r="C351">
        <v>50.693747999999999</v>
      </c>
      <c r="D351">
        <v>-2.0756510000000001</v>
      </c>
    </row>
    <row r="352" spans="1:4" x14ac:dyDescent="0.25">
      <c r="A352">
        <v>351</v>
      </c>
      <c r="B352" t="s">
        <v>541</v>
      </c>
      <c r="C352">
        <v>51.773710999999999</v>
      </c>
      <c r="D352">
        <v>0.91044899999999995</v>
      </c>
    </row>
    <row r="353" spans="1:4" x14ac:dyDescent="0.25">
      <c r="A353">
        <v>352</v>
      </c>
      <c r="B353" t="s">
        <v>2648</v>
      </c>
      <c r="C353">
        <v>50.665011</v>
      </c>
      <c r="D353">
        <v>-3.4678969999999998</v>
      </c>
    </row>
    <row r="354" spans="1:4" x14ac:dyDescent="0.25">
      <c r="A354">
        <v>353</v>
      </c>
      <c r="B354" t="s">
        <v>2649</v>
      </c>
      <c r="C354">
        <v>51.597512000000002</v>
      </c>
      <c r="D354">
        <v>-2.6314220000000001</v>
      </c>
    </row>
    <row r="355" spans="1:4" x14ac:dyDescent="0.25">
      <c r="A355">
        <v>354</v>
      </c>
      <c r="B355" t="s">
        <v>2650</v>
      </c>
      <c r="C355">
        <v>51.508367</v>
      </c>
      <c r="D355">
        <v>8.881E-3</v>
      </c>
    </row>
    <row r="356" spans="1:4" x14ac:dyDescent="0.25">
      <c r="A356">
        <v>355</v>
      </c>
      <c r="B356" t="s">
        <v>2651</v>
      </c>
      <c r="C356">
        <v>50.193311000000001</v>
      </c>
      <c r="D356">
        <v>-5.4080320000000004</v>
      </c>
    </row>
    <row r="357" spans="1:4" x14ac:dyDescent="0.25">
      <c r="A357">
        <v>356</v>
      </c>
      <c r="B357" t="s">
        <v>2652</v>
      </c>
      <c r="C357">
        <v>50.377011000000003</v>
      </c>
      <c r="D357">
        <v>-4.2765599999999999</v>
      </c>
    </row>
    <row r="358" spans="1:4" x14ac:dyDescent="0.25">
      <c r="A358">
        <v>357</v>
      </c>
      <c r="B358" t="s">
        <v>2653</v>
      </c>
      <c r="C358">
        <v>50.179927999999997</v>
      </c>
      <c r="D358">
        <v>-5.4402169999999996</v>
      </c>
    </row>
    <row r="359" spans="1:4" x14ac:dyDescent="0.25">
      <c r="A359">
        <v>358</v>
      </c>
      <c r="B359" t="s">
        <v>2654</v>
      </c>
      <c r="C359">
        <v>54.918449000000003</v>
      </c>
      <c r="D359">
        <v>-1.365516</v>
      </c>
    </row>
    <row r="360" spans="1:4" x14ac:dyDescent="0.25">
      <c r="A360">
        <v>359</v>
      </c>
      <c r="B360" t="s">
        <v>2655</v>
      </c>
      <c r="C360">
        <v>53.340631000000002</v>
      </c>
      <c r="D360">
        <v>-3.1530499999999999</v>
      </c>
    </row>
    <row r="361" spans="1:4" x14ac:dyDescent="0.25">
      <c r="A361">
        <v>360</v>
      </c>
      <c r="B361" t="s">
        <v>2656</v>
      </c>
      <c r="C361">
        <v>53.226950000000002</v>
      </c>
      <c r="D361">
        <v>0.342254</v>
      </c>
    </row>
    <row r="362" spans="1:4" x14ac:dyDescent="0.25">
      <c r="A362">
        <v>361</v>
      </c>
      <c r="B362" t="s">
        <v>2657</v>
      </c>
      <c r="C362">
        <v>54.939793999999999</v>
      </c>
      <c r="D362">
        <v>-3.261555</v>
      </c>
    </row>
    <row r="363" spans="1:4" x14ac:dyDescent="0.25">
      <c r="A363">
        <v>362</v>
      </c>
      <c r="B363" t="s">
        <v>2287</v>
      </c>
      <c r="C363">
        <v>53.192289000000002</v>
      </c>
      <c r="D363">
        <v>-4.4636050000000003</v>
      </c>
    </row>
    <row r="364" spans="1:4" x14ac:dyDescent="0.25">
      <c r="A364">
        <v>363</v>
      </c>
      <c r="B364" t="s">
        <v>2658</v>
      </c>
      <c r="C364">
        <v>54.201912</v>
      </c>
      <c r="D364">
        <v>-2.838209</v>
      </c>
    </row>
    <row r="365" spans="1:4" x14ac:dyDescent="0.25">
      <c r="A365">
        <v>364</v>
      </c>
      <c r="B365" t="s">
        <v>2659</v>
      </c>
      <c r="C365">
        <v>53.718373999999997</v>
      </c>
      <c r="D365">
        <v>-0.23398099999999999</v>
      </c>
    </row>
    <row r="366" spans="1:4" x14ac:dyDescent="0.25">
      <c r="A366">
        <v>365</v>
      </c>
      <c r="B366" t="s">
        <v>2660</v>
      </c>
      <c r="C366">
        <v>53.229528999999999</v>
      </c>
      <c r="D366">
        <v>-0.54718999999999995</v>
      </c>
    </row>
    <row r="367" spans="1:4" x14ac:dyDescent="0.25">
      <c r="A367">
        <v>366</v>
      </c>
      <c r="B367" t="s">
        <v>2661</v>
      </c>
      <c r="C367">
        <v>52.674616999999998</v>
      </c>
      <c r="D367">
        <v>-0.31646299999999999</v>
      </c>
    </row>
    <row r="368" spans="1:4" x14ac:dyDescent="0.25">
      <c r="A368">
        <v>367</v>
      </c>
      <c r="B368" t="s">
        <v>547</v>
      </c>
      <c r="C368">
        <v>51.760019</v>
      </c>
      <c r="D368">
        <v>0.84913799999999995</v>
      </c>
    </row>
    <row r="369" spans="1:4" x14ac:dyDescent="0.25">
      <c r="A369">
        <v>368</v>
      </c>
      <c r="B369" t="s">
        <v>2662</v>
      </c>
      <c r="C369">
        <v>51.630625000000002</v>
      </c>
      <c r="D369">
        <v>0.61288100000000001</v>
      </c>
    </row>
    <row r="370" spans="1:4" x14ac:dyDescent="0.25">
      <c r="A370">
        <v>369</v>
      </c>
      <c r="B370" t="s">
        <v>2663</v>
      </c>
      <c r="C370">
        <v>51.540892999999997</v>
      </c>
      <c r="D370">
        <v>0.57161499999999998</v>
      </c>
    </row>
    <row r="371" spans="1:4" x14ac:dyDescent="0.25">
      <c r="A371">
        <v>370</v>
      </c>
      <c r="B371" t="s">
        <v>2664</v>
      </c>
      <c r="C371">
        <v>51.533189999999998</v>
      </c>
      <c r="D371">
        <v>7.3192999999999994E-2</v>
      </c>
    </row>
    <row r="372" spans="1:4" x14ac:dyDescent="0.25">
      <c r="A372">
        <v>371</v>
      </c>
      <c r="B372" t="s">
        <v>2665</v>
      </c>
      <c r="C372">
        <v>51.390469000000003</v>
      </c>
      <c r="D372">
        <v>0.49225400000000002</v>
      </c>
    </row>
    <row r="373" spans="1:4" x14ac:dyDescent="0.25">
      <c r="A373">
        <v>372</v>
      </c>
      <c r="B373" t="s">
        <v>2666</v>
      </c>
      <c r="C373">
        <v>51.303614000000003</v>
      </c>
      <c r="D373">
        <v>0.47874899999999998</v>
      </c>
    </row>
    <row r="374" spans="1:4" x14ac:dyDescent="0.25">
      <c r="A374">
        <v>373</v>
      </c>
      <c r="B374" t="s">
        <v>2288</v>
      </c>
      <c r="C374">
        <v>51.797187999999998</v>
      </c>
      <c r="D374">
        <v>1.0659289999999999</v>
      </c>
    </row>
    <row r="375" spans="1:4" x14ac:dyDescent="0.25">
      <c r="A375">
        <v>374</v>
      </c>
      <c r="B375" t="s">
        <v>2667</v>
      </c>
      <c r="C375">
        <v>50.884954</v>
      </c>
      <c r="D375">
        <v>-1.302654</v>
      </c>
    </row>
    <row r="376" spans="1:4" x14ac:dyDescent="0.25">
      <c r="A376">
        <v>375</v>
      </c>
      <c r="B376" t="s">
        <v>2668</v>
      </c>
      <c r="C376">
        <v>50.800359</v>
      </c>
      <c r="D376">
        <v>-1.4090510000000001</v>
      </c>
    </row>
    <row r="377" spans="1:4" x14ac:dyDescent="0.25">
      <c r="A377">
        <v>376</v>
      </c>
      <c r="B377" t="s">
        <v>2669</v>
      </c>
      <c r="C377">
        <v>50.687440000000002</v>
      </c>
      <c r="D377">
        <v>-3.1239219999999999</v>
      </c>
    </row>
    <row r="378" spans="1:4" x14ac:dyDescent="0.25">
      <c r="A378">
        <v>377</v>
      </c>
      <c r="B378" t="s">
        <v>319</v>
      </c>
      <c r="C378">
        <v>51.044398999999999</v>
      </c>
      <c r="D378">
        <v>-4.1926990000000002</v>
      </c>
    </row>
    <row r="379" spans="1:4" x14ac:dyDescent="0.25">
      <c r="A379">
        <v>378</v>
      </c>
      <c r="B379" t="s">
        <v>2670</v>
      </c>
      <c r="C379">
        <v>51.051321000000002</v>
      </c>
      <c r="D379">
        <v>-4.1817900000000003</v>
      </c>
    </row>
    <row r="380" spans="1:4" x14ac:dyDescent="0.25">
      <c r="A380">
        <v>379</v>
      </c>
      <c r="B380" t="s">
        <v>2671</v>
      </c>
      <c r="C380">
        <v>51.995668000000002</v>
      </c>
      <c r="D380">
        <v>-2.159449</v>
      </c>
    </row>
    <row r="381" spans="1:4" x14ac:dyDescent="0.25">
      <c r="A381">
        <v>380</v>
      </c>
      <c r="B381" t="s">
        <v>2672</v>
      </c>
      <c r="C381">
        <v>53.320855999999999</v>
      </c>
      <c r="D381">
        <v>-3.2653840000000001</v>
      </c>
    </row>
    <row r="382" spans="1:4" x14ac:dyDescent="0.25">
      <c r="A382">
        <v>381</v>
      </c>
      <c r="B382" t="s">
        <v>2673</v>
      </c>
      <c r="C382">
        <v>51.581995999999997</v>
      </c>
      <c r="D382">
        <v>-3.8141259999999999</v>
      </c>
    </row>
    <row r="383" spans="1:4" x14ac:dyDescent="0.25">
      <c r="A383">
        <v>382</v>
      </c>
      <c r="B383" t="s">
        <v>2674</v>
      </c>
      <c r="C383">
        <v>52.853313</v>
      </c>
      <c r="D383">
        <v>1.478388</v>
      </c>
    </row>
    <row r="384" spans="1:4" x14ac:dyDescent="0.25">
      <c r="A384">
        <v>383</v>
      </c>
      <c r="B384" t="s">
        <v>797</v>
      </c>
      <c r="C384">
        <v>50.851810999999998</v>
      </c>
      <c r="D384">
        <v>-1.0025029999999999</v>
      </c>
    </row>
    <row r="385" spans="1:4" x14ac:dyDescent="0.25">
      <c r="A385">
        <v>384</v>
      </c>
      <c r="B385" t="s">
        <v>2675</v>
      </c>
      <c r="C385">
        <v>53.355080000000001</v>
      </c>
      <c r="D385">
        <v>-3.1715239999999998</v>
      </c>
    </row>
    <row r="386" spans="1:4" x14ac:dyDescent="0.25">
      <c r="A386">
        <v>385</v>
      </c>
      <c r="B386" t="s">
        <v>2676</v>
      </c>
      <c r="C386">
        <v>50.209995999999997</v>
      </c>
      <c r="D386">
        <v>-5.092015</v>
      </c>
    </row>
    <row r="387" spans="1:4" x14ac:dyDescent="0.25">
      <c r="A387">
        <v>386</v>
      </c>
      <c r="B387" t="s">
        <v>2677</v>
      </c>
      <c r="C387">
        <v>51.484184999999997</v>
      </c>
      <c r="D387">
        <v>0.17660600000000001</v>
      </c>
    </row>
    <row r="388" spans="1:4" x14ac:dyDescent="0.25">
      <c r="A388">
        <v>387</v>
      </c>
      <c r="B388" t="s">
        <v>2678</v>
      </c>
      <c r="C388">
        <v>53.191820999999997</v>
      </c>
      <c r="D388">
        <v>-2.8746770000000001</v>
      </c>
    </row>
    <row r="389" spans="1:4" x14ac:dyDescent="0.25">
      <c r="A389">
        <v>388</v>
      </c>
      <c r="B389" t="s">
        <v>2679</v>
      </c>
      <c r="C389">
        <v>51.649329999999999</v>
      </c>
      <c r="D389">
        <v>-4.7624719999999998</v>
      </c>
    </row>
    <row r="390" spans="1:4" x14ac:dyDescent="0.25">
      <c r="A390">
        <v>389</v>
      </c>
      <c r="B390" t="s">
        <v>2680</v>
      </c>
      <c r="C390">
        <v>55.183405</v>
      </c>
      <c r="D390">
        <v>-1.5140800000000001</v>
      </c>
    </row>
    <row r="391" spans="1:4" x14ac:dyDescent="0.25">
      <c r="A391">
        <v>390</v>
      </c>
      <c r="B391" t="s">
        <v>2681</v>
      </c>
      <c r="C391">
        <v>50.262529999999998</v>
      </c>
      <c r="D391">
        <v>-4.7867050000000004</v>
      </c>
    </row>
    <row r="392" spans="1:4" x14ac:dyDescent="0.25">
      <c r="A392">
        <v>391</v>
      </c>
      <c r="B392" t="s">
        <v>2682</v>
      </c>
      <c r="C392">
        <v>51.072508999999997</v>
      </c>
      <c r="D392">
        <v>1.131521</v>
      </c>
    </row>
    <row r="393" spans="1:4" x14ac:dyDescent="0.25">
      <c r="A393">
        <v>392</v>
      </c>
      <c r="B393" t="s">
        <v>2683</v>
      </c>
      <c r="C393">
        <v>53.884408000000001</v>
      </c>
      <c r="D393">
        <v>-1.260367</v>
      </c>
    </row>
    <row r="394" spans="1:4" x14ac:dyDescent="0.25">
      <c r="A394">
        <v>393</v>
      </c>
      <c r="B394" t="s">
        <v>2684</v>
      </c>
      <c r="C394">
        <v>51.572465000000001</v>
      </c>
      <c r="D394">
        <v>-4.2992059999999999</v>
      </c>
    </row>
    <row r="395" spans="1:4" x14ac:dyDescent="0.25">
      <c r="A395">
        <v>394</v>
      </c>
      <c r="B395" t="s">
        <v>2685</v>
      </c>
      <c r="C395">
        <v>50.910556999999997</v>
      </c>
      <c r="D395">
        <v>-1.2687010000000001</v>
      </c>
    </row>
    <row r="396" spans="1:4" x14ac:dyDescent="0.25">
      <c r="A396">
        <v>395</v>
      </c>
      <c r="B396" t="s">
        <v>2686</v>
      </c>
      <c r="C396">
        <v>51.857885000000003</v>
      </c>
      <c r="D396">
        <v>0.94874700000000001</v>
      </c>
    </row>
    <row r="397" spans="1:4" x14ac:dyDescent="0.25">
      <c r="A397">
        <v>396</v>
      </c>
      <c r="B397" t="s">
        <v>2687</v>
      </c>
      <c r="C397">
        <v>50.733634000000002</v>
      </c>
      <c r="D397">
        <v>0.24270600000000001</v>
      </c>
    </row>
    <row r="398" spans="1:4" x14ac:dyDescent="0.25">
      <c r="A398">
        <v>397</v>
      </c>
      <c r="B398" t="s">
        <v>2688</v>
      </c>
      <c r="C398">
        <v>50.372518999999997</v>
      </c>
      <c r="D398">
        <v>-4.1847820000000002</v>
      </c>
    </row>
    <row r="399" spans="1:4" x14ac:dyDescent="0.25">
      <c r="A399">
        <v>398</v>
      </c>
      <c r="B399" t="s">
        <v>2689</v>
      </c>
      <c r="C399">
        <v>50.995386000000003</v>
      </c>
      <c r="D399">
        <v>-4.5374299999999996</v>
      </c>
    </row>
    <row r="400" spans="1:4" x14ac:dyDescent="0.25">
      <c r="A400">
        <v>399</v>
      </c>
      <c r="B400" t="s">
        <v>2022</v>
      </c>
      <c r="C400">
        <v>51.733401999999998</v>
      </c>
      <c r="D400">
        <v>-4.3263999999999996</v>
      </c>
    </row>
    <row r="401" spans="1:4" x14ac:dyDescent="0.25">
      <c r="A401">
        <v>400</v>
      </c>
      <c r="B401" t="s">
        <v>2690</v>
      </c>
      <c r="C401">
        <v>51.508625000000002</v>
      </c>
      <c r="D401">
        <v>-0.103742</v>
      </c>
    </row>
    <row r="402" spans="1:4" x14ac:dyDescent="0.25">
      <c r="A402">
        <v>401</v>
      </c>
      <c r="B402" t="s">
        <v>2691</v>
      </c>
      <c r="C402">
        <v>54.570039999999999</v>
      </c>
      <c r="D402">
        <v>-1.259323</v>
      </c>
    </row>
    <row r="403" spans="1:4" x14ac:dyDescent="0.25">
      <c r="A403">
        <v>402</v>
      </c>
      <c r="B403" t="s">
        <v>2692</v>
      </c>
      <c r="C403">
        <v>52.214516000000003</v>
      </c>
      <c r="D403">
        <v>-4.3283440000000004</v>
      </c>
    </row>
    <row r="404" spans="1:4" x14ac:dyDescent="0.25">
      <c r="A404">
        <v>403</v>
      </c>
      <c r="B404" t="s">
        <v>2693</v>
      </c>
      <c r="C404">
        <v>53.675927000000001</v>
      </c>
      <c r="D404">
        <v>-0.68657699999999999</v>
      </c>
    </row>
    <row r="405" spans="1:4" x14ac:dyDescent="0.25">
      <c r="A405">
        <v>404</v>
      </c>
      <c r="B405" t="s">
        <v>2694</v>
      </c>
      <c r="C405">
        <v>51.286878999999999</v>
      </c>
      <c r="D405">
        <v>1.3813690000000001</v>
      </c>
    </row>
    <row r="406" spans="1:4" x14ac:dyDescent="0.25">
      <c r="A406">
        <v>405</v>
      </c>
      <c r="B406" t="s">
        <v>2695</v>
      </c>
      <c r="C406">
        <v>52.210937000000001</v>
      </c>
      <c r="D406">
        <v>-4.3533879999999998</v>
      </c>
    </row>
    <row r="407" spans="1:4" x14ac:dyDescent="0.25">
      <c r="A407">
        <v>406</v>
      </c>
      <c r="B407" t="s">
        <v>2696</v>
      </c>
      <c r="C407">
        <v>54.547877999999997</v>
      </c>
      <c r="D407">
        <v>-0.76692499999999997</v>
      </c>
    </row>
    <row r="408" spans="1:4" x14ac:dyDescent="0.25">
      <c r="A408">
        <v>407</v>
      </c>
      <c r="B408" t="s">
        <v>2697</v>
      </c>
      <c r="C408">
        <v>51.677269000000003</v>
      </c>
      <c r="D408">
        <v>-4.2524420000000003</v>
      </c>
    </row>
    <row r="409" spans="1:4" x14ac:dyDescent="0.25">
      <c r="A409">
        <v>408</v>
      </c>
      <c r="B409" t="s">
        <v>2698</v>
      </c>
      <c r="C409">
        <v>51.924863999999999</v>
      </c>
      <c r="D409">
        <v>-2.2652040000000002</v>
      </c>
    </row>
    <row r="410" spans="1:4" x14ac:dyDescent="0.25">
      <c r="A410">
        <v>409</v>
      </c>
      <c r="B410" t="s">
        <v>2699</v>
      </c>
      <c r="C410">
        <v>51.765521999999997</v>
      </c>
      <c r="D410">
        <v>-2.4250590000000001</v>
      </c>
    </row>
    <row r="411" spans="1:4" x14ac:dyDescent="0.25">
      <c r="A411">
        <v>410</v>
      </c>
      <c r="B411" t="s">
        <v>2700</v>
      </c>
      <c r="C411">
        <v>52.627665999999998</v>
      </c>
      <c r="D411">
        <v>-2.486583</v>
      </c>
    </row>
    <row r="412" spans="1:4" x14ac:dyDescent="0.25">
      <c r="A412">
        <v>411</v>
      </c>
      <c r="B412" t="s">
        <v>2701</v>
      </c>
      <c r="C412">
        <v>51.697389999999999</v>
      </c>
      <c r="D412">
        <v>-2.4852340000000002</v>
      </c>
    </row>
    <row r="413" spans="1:4" x14ac:dyDescent="0.25">
      <c r="A413">
        <v>412</v>
      </c>
      <c r="B413" t="s">
        <v>2702</v>
      </c>
      <c r="C413">
        <v>52.376899000000002</v>
      </c>
      <c r="D413">
        <v>-2.3152339999999998</v>
      </c>
    </row>
    <row r="414" spans="1:4" x14ac:dyDescent="0.25">
      <c r="A414">
        <v>413</v>
      </c>
      <c r="B414" t="s">
        <v>2703</v>
      </c>
      <c r="C414">
        <v>52.418792000000003</v>
      </c>
      <c r="D414">
        <v>-2.3469150000000001</v>
      </c>
    </row>
    <row r="415" spans="1:4" x14ac:dyDescent="0.25">
      <c r="A415">
        <v>414</v>
      </c>
      <c r="B415" t="s">
        <v>2704</v>
      </c>
      <c r="C415">
        <v>52.534309</v>
      </c>
      <c r="D415">
        <v>-2.4177689999999998</v>
      </c>
    </row>
    <row r="416" spans="1:4" x14ac:dyDescent="0.25">
      <c r="A416">
        <v>415</v>
      </c>
      <c r="B416" t="s">
        <v>2705</v>
      </c>
      <c r="C416">
        <v>51.707126000000002</v>
      </c>
      <c r="D416">
        <v>-2.6702340000000002</v>
      </c>
    </row>
    <row r="417" spans="1:4" x14ac:dyDescent="0.25">
      <c r="A417">
        <v>416</v>
      </c>
      <c r="B417" t="s">
        <v>2706</v>
      </c>
      <c r="C417">
        <v>52.626603000000003</v>
      </c>
      <c r="D417">
        <v>-2.473779</v>
      </c>
    </row>
    <row r="418" spans="1:4" x14ac:dyDescent="0.25">
      <c r="A418">
        <v>417</v>
      </c>
      <c r="B418" t="s">
        <v>2707</v>
      </c>
      <c r="C418">
        <v>52.637635000000003</v>
      </c>
      <c r="D418">
        <v>-2.533941</v>
      </c>
    </row>
    <row r="419" spans="1:4" x14ac:dyDescent="0.25">
      <c r="A419">
        <v>418</v>
      </c>
      <c r="B419" t="s">
        <v>2708</v>
      </c>
      <c r="C419">
        <v>51.608589000000002</v>
      </c>
      <c r="D419">
        <v>-2.9531179999999999</v>
      </c>
    </row>
    <row r="420" spans="1:4" x14ac:dyDescent="0.25">
      <c r="A420">
        <v>419</v>
      </c>
      <c r="B420" t="s">
        <v>2709</v>
      </c>
      <c r="C420">
        <v>51.467970999999999</v>
      </c>
      <c r="D420">
        <v>-0.93062599999999995</v>
      </c>
    </row>
    <row r="421" spans="1:4" x14ac:dyDescent="0.25">
      <c r="A421">
        <v>420</v>
      </c>
      <c r="B421" t="s">
        <v>2710</v>
      </c>
      <c r="C421">
        <v>51.839368</v>
      </c>
      <c r="D421">
        <v>-2.304748</v>
      </c>
    </row>
    <row r="422" spans="1:4" x14ac:dyDescent="0.25">
      <c r="A422">
        <v>421</v>
      </c>
      <c r="B422" t="s">
        <v>2711</v>
      </c>
      <c r="C422">
        <v>51.797775000000001</v>
      </c>
      <c r="D422">
        <v>-2.34735</v>
      </c>
    </row>
    <row r="423" spans="1:4" x14ac:dyDescent="0.25">
      <c r="A423">
        <v>422</v>
      </c>
      <c r="B423" t="s">
        <v>2712</v>
      </c>
      <c r="C423">
        <v>52.091718</v>
      </c>
      <c r="D423">
        <v>-1.944833</v>
      </c>
    </row>
    <row r="424" spans="1:4" x14ac:dyDescent="0.25">
      <c r="A424">
        <v>423</v>
      </c>
      <c r="B424" t="s">
        <v>2713</v>
      </c>
      <c r="C424">
        <v>51.818395000000002</v>
      </c>
      <c r="D424">
        <v>-2.4315440000000001</v>
      </c>
    </row>
    <row r="425" spans="1:4" x14ac:dyDescent="0.25">
      <c r="A425">
        <v>424</v>
      </c>
      <c r="B425" t="s">
        <v>2714</v>
      </c>
      <c r="C425">
        <v>51.792715000000001</v>
      </c>
      <c r="D425">
        <v>-2.3731420000000001</v>
      </c>
    </row>
    <row r="426" spans="1:4" x14ac:dyDescent="0.25">
      <c r="A426">
        <v>425</v>
      </c>
      <c r="B426" t="s">
        <v>1067</v>
      </c>
      <c r="C426">
        <v>51.77552</v>
      </c>
      <c r="D426">
        <v>-2.3681760000000001</v>
      </c>
    </row>
    <row r="427" spans="1:4" x14ac:dyDescent="0.25">
      <c r="A427">
        <v>426</v>
      </c>
      <c r="B427" t="s">
        <v>2715</v>
      </c>
      <c r="C427">
        <v>51.537168000000001</v>
      </c>
      <c r="D427">
        <v>-2.9238379999999999</v>
      </c>
    </row>
    <row r="428" spans="1:4" x14ac:dyDescent="0.25">
      <c r="A428">
        <v>427</v>
      </c>
      <c r="B428" t="s">
        <v>2716</v>
      </c>
      <c r="C428">
        <v>52.076357999999999</v>
      </c>
      <c r="D428">
        <v>-2.2283249999999999</v>
      </c>
    </row>
    <row r="429" spans="1:4" x14ac:dyDescent="0.25">
      <c r="A429">
        <v>428</v>
      </c>
      <c r="B429" t="s">
        <v>1831</v>
      </c>
      <c r="C429">
        <v>51.415097000000003</v>
      </c>
      <c r="D429">
        <v>-2.888522</v>
      </c>
    </row>
    <row r="430" spans="1:4" x14ac:dyDescent="0.25">
      <c r="A430">
        <v>429</v>
      </c>
      <c r="B430" t="s">
        <v>2717</v>
      </c>
      <c r="C430">
        <v>51.770313999999999</v>
      </c>
      <c r="D430">
        <v>-4.3861480000000004</v>
      </c>
    </row>
    <row r="431" spans="1:4" x14ac:dyDescent="0.25">
      <c r="A431">
        <v>430</v>
      </c>
      <c r="B431" t="s">
        <v>2718</v>
      </c>
      <c r="C431">
        <v>51.805737999999998</v>
      </c>
      <c r="D431">
        <v>-2.3482720000000001</v>
      </c>
    </row>
    <row r="432" spans="1:4" x14ac:dyDescent="0.25">
      <c r="A432">
        <v>431</v>
      </c>
      <c r="B432" t="s">
        <v>2719</v>
      </c>
      <c r="C432">
        <v>51.234186000000001</v>
      </c>
      <c r="D432">
        <v>-3.8323860000000001</v>
      </c>
    </row>
    <row r="433" spans="1:4" x14ac:dyDescent="0.25">
      <c r="A433">
        <v>432</v>
      </c>
      <c r="B433" t="s">
        <v>2720</v>
      </c>
      <c r="C433">
        <v>52.621816000000003</v>
      </c>
      <c r="D433">
        <v>-2.4575019999999999</v>
      </c>
    </row>
    <row r="434" spans="1:4" x14ac:dyDescent="0.25">
      <c r="A434">
        <v>433</v>
      </c>
      <c r="B434" t="s">
        <v>2721</v>
      </c>
      <c r="C434">
        <v>51.850859999999997</v>
      </c>
      <c r="D434">
        <v>-2.3315760000000001</v>
      </c>
    </row>
    <row r="435" spans="1:4" x14ac:dyDescent="0.25">
      <c r="A435">
        <v>434</v>
      </c>
      <c r="B435" t="s">
        <v>2722</v>
      </c>
      <c r="C435">
        <v>51.576486000000003</v>
      </c>
      <c r="D435">
        <v>-3.9993979999999998</v>
      </c>
    </row>
    <row r="436" spans="1:4" x14ac:dyDescent="0.25">
      <c r="A436">
        <v>435</v>
      </c>
      <c r="B436" t="s">
        <v>2723</v>
      </c>
      <c r="C436">
        <v>51.462752000000002</v>
      </c>
      <c r="D436">
        <v>-3.6417959999999998</v>
      </c>
    </row>
    <row r="437" spans="1:4" x14ac:dyDescent="0.25">
      <c r="A437">
        <v>436</v>
      </c>
      <c r="B437" t="s">
        <v>2724</v>
      </c>
      <c r="C437">
        <v>51.575591000000003</v>
      </c>
      <c r="D437">
        <v>-3.9986579999999998</v>
      </c>
    </row>
    <row r="438" spans="1:4" x14ac:dyDescent="0.25">
      <c r="A438">
        <v>437</v>
      </c>
      <c r="B438" t="s">
        <v>2725</v>
      </c>
      <c r="C438">
        <v>52.110242</v>
      </c>
      <c r="D438">
        <v>-2.0730379999999999</v>
      </c>
    </row>
    <row r="439" spans="1:4" x14ac:dyDescent="0.25">
      <c r="A439">
        <v>438</v>
      </c>
      <c r="B439" t="s">
        <v>2726</v>
      </c>
      <c r="C439">
        <v>51.487358</v>
      </c>
      <c r="D439">
        <v>-2.6927469999999998</v>
      </c>
    </row>
    <row r="440" spans="1:4" x14ac:dyDescent="0.25">
      <c r="A440">
        <v>439</v>
      </c>
      <c r="B440" t="s">
        <v>2727</v>
      </c>
      <c r="C440">
        <v>52.704326999999999</v>
      </c>
      <c r="D440">
        <v>-2.7588819999999998</v>
      </c>
    </row>
    <row r="441" spans="1:4" x14ac:dyDescent="0.25">
      <c r="A441">
        <v>440</v>
      </c>
      <c r="B441" t="s">
        <v>2728</v>
      </c>
      <c r="C441">
        <v>51.633504000000002</v>
      </c>
      <c r="D441">
        <v>-2.5808279999999999</v>
      </c>
    </row>
    <row r="442" spans="1:4" x14ac:dyDescent="0.25">
      <c r="A442">
        <v>441</v>
      </c>
      <c r="B442" t="s">
        <v>2729</v>
      </c>
      <c r="C442">
        <v>51.701298000000001</v>
      </c>
      <c r="D442">
        <v>-2.6851569999999998</v>
      </c>
    </row>
    <row r="443" spans="1:4" x14ac:dyDescent="0.25">
      <c r="A443">
        <v>442</v>
      </c>
      <c r="B443" t="s">
        <v>2730</v>
      </c>
      <c r="C443">
        <v>51.482660000000003</v>
      </c>
      <c r="D443">
        <v>-3.1873520000000002</v>
      </c>
    </row>
    <row r="444" spans="1:4" x14ac:dyDescent="0.25">
      <c r="A444">
        <v>443</v>
      </c>
      <c r="B444" t="s">
        <v>1121</v>
      </c>
      <c r="C444">
        <v>52.065497999999998</v>
      </c>
      <c r="D444">
        <v>-2.2189580000000002</v>
      </c>
    </row>
    <row r="445" spans="1:4" x14ac:dyDescent="0.25">
      <c r="A445">
        <v>444</v>
      </c>
      <c r="B445" t="s">
        <v>2731</v>
      </c>
      <c r="C445">
        <v>50.520764999999997</v>
      </c>
      <c r="D445">
        <v>-4.8397459999999999</v>
      </c>
    </row>
    <row r="446" spans="1:4" x14ac:dyDescent="0.25">
      <c r="A446">
        <v>445</v>
      </c>
      <c r="B446" t="s">
        <v>2732</v>
      </c>
      <c r="C446">
        <v>52.661645</v>
      </c>
      <c r="D446">
        <v>-3.1325609999999999</v>
      </c>
    </row>
    <row r="447" spans="1:4" x14ac:dyDescent="0.25">
      <c r="A447">
        <v>446</v>
      </c>
      <c r="B447" t="s">
        <v>2733</v>
      </c>
      <c r="C447">
        <v>52.191788000000003</v>
      </c>
      <c r="D447">
        <v>-2.2279209999999998</v>
      </c>
    </row>
    <row r="448" spans="1:4" x14ac:dyDescent="0.25">
      <c r="A448">
        <v>447</v>
      </c>
      <c r="B448" t="s">
        <v>2020</v>
      </c>
      <c r="C448">
        <v>51.768250000000002</v>
      </c>
      <c r="D448">
        <v>-4.4589530000000002</v>
      </c>
    </row>
    <row r="449" spans="1:4" x14ac:dyDescent="0.25">
      <c r="A449">
        <v>448</v>
      </c>
      <c r="B449" t="s">
        <v>2734</v>
      </c>
      <c r="C449">
        <v>51.494439999999997</v>
      </c>
      <c r="D449">
        <v>-2.7566709999999999</v>
      </c>
    </row>
    <row r="450" spans="1:4" x14ac:dyDescent="0.25">
      <c r="A450">
        <v>449</v>
      </c>
      <c r="B450" t="s">
        <v>2735</v>
      </c>
      <c r="C450">
        <v>52.191035999999997</v>
      </c>
      <c r="D450">
        <v>-1.7041170000000001</v>
      </c>
    </row>
    <row r="451" spans="1:4" x14ac:dyDescent="0.25">
      <c r="A451">
        <v>450</v>
      </c>
      <c r="B451" t="s">
        <v>2736</v>
      </c>
      <c r="C451">
        <v>52.306955000000002</v>
      </c>
      <c r="D451">
        <v>-2.275274</v>
      </c>
    </row>
    <row r="452" spans="1:4" x14ac:dyDescent="0.25">
      <c r="A452">
        <v>451</v>
      </c>
      <c r="B452" t="s">
        <v>2737</v>
      </c>
      <c r="C452">
        <v>51.320791</v>
      </c>
      <c r="D452">
        <v>-2.9930850000000002</v>
      </c>
    </row>
    <row r="453" spans="1:4" x14ac:dyDescent="0.25">
      <c r="A453">
        <v>452</v>
      </c>
      <c r="B453" t="s">
        <v>2738</v>
      </c>
      <c r="C453">
        <v>51.448261000000002</v>
      </c>
      <c r="D453">
        <v>-3.1895470000000001</v>
      </c>
    </row>
    <row r="454" spans="1:4" x14ac:dyDescent="0.25">
      <c r="A454">
        <v>453</v>
      </c>
      <c r="B454" t="s">
        <v>2739</v>
      </c>
      <c r="C454">
        <v>51.072975</v>
      </c>
      <c r="D454">
        <v>-4.1248519999999997</v>
      </c>
    </row>
    <row r="455" spans="1:4" x14ac:dyDescent="0.25">
      <c r="A455">
        <v>454</v>
      </c>
      <c r="B455" t="s">
        <v>2740</v>
      </c>
      <c r="C455">
        <v>52.400668000000003</v>
      </c>
      <c r="D455">
        <v>-2.3346779999999998</v>
      </c>
    </row>
    <row r="456" spans="1:4" x14ac:dyDescent="0.25">
      <c r="A456">
        <v>455</v>
      </c>
      <c r="B456" t="s">
        <v>2741</v>
      </c>
      <c r="C456">
        <v>51.739125000000001</v>
      </c>
      <c r="D456">
        <v>-2.4787319999999999</v>
      </c>
    </row>
    <row r="457" spans="1:4" x14ac:dyDescent="0.25">
      <c r="A457">
        <v>456</v>
      </c>
      <c r="B457" t="s">
        <v>2742</v>
      </c>
      <c r="C457">
        <v>51.735424999999999</v>
      </c>
      <c r="D457">
        <v>-2.4478770000000001</v>
      </c>
    </row>
    <row r="458" spans="1:4" x14ac:dyDescent="0.25">
      <c r="A458">
        <v>457</v>
      </c>
      <c r="B458" t="s">
        <v>2743</v>
      </c>
      <c r="C458">
        <v>51.397539000000002</v>
      </c>
      <c r="D458">
        <v>-2.862644</v>
      </c>
    </row>
    <row r="459" spans="1:4" x14ac:dyDescent="0.25">
      <c r="A459">
        <v>458</v>
      </c>
      <c r="B459" t="s">
        <v>2744</v>
      </c>
      <c r="C459">
        <v>51.659708000000002</v>
      </c>
      <c r="D459">
        <v>-2.6433279999999999</v>
      </c>
    </row>
    <row r="460" spans="1:4" x14ac:dyDescent="0.25">
      <c r="A460">
        <v>459</v>
      </c>
      <c r="B460" t="s">
        <v>2745</v>
      </c>
      <c r="C460">
        <v>51.822870999999999</v>
      </c>
      <c r="D460">
        <v>-2.4118759999999999</v>
      </c>
    </row>
    <row r="461" spans="1:4" x14ac:dyDescent="0.25">
      <c r="A461">
        <v>460</v>
      </c>
      <c r="B461" t="s">
        <v>2746</v>
      </c>
      <c r="C461">
        <v>51.691313000000001</v>
      </c>
      <c r="D461">
        <v>-2.5992299999999999</v>
      </c>
    </row>
    <row r="462" spans="1:4" x14ac:dyDescent="0.25">
      <c r="A462">
        <v>461</v>
      </c>
      <c r="B462" t="s">
        <v>2233</v>
      </c>
      <c r="C462">
        <v>51.375886999999999</v>
      </c>
      <c r="D462">
        <v>0.62819400000000003</v>
      </c>
    </row>
    <row r="463" spans="1:4" x14ac:dyDescent="0.25">
      <c r="A463">
        <v>462</v>
      </c>
      <c r="B463" t="s">
        <v>2747</v>
      </c>
      <c r="C463">
        <v>54.958122000000003</v>
      </c>
      <c r="D463">
        <v>-1.5550250000000001</v>
      </c>
    </row>
    <row r="464" spans="1:4" x14ac:dyDescent="0.25">
      <c r="A464">
        <v>463</v>
      </c>
      <c r="B464" t="s">
        <v>2748</v>
      </c>
      <c r="C464">
        <v>51.762740999999998</v>
      </c>
      <c r="D464">
        <v>-2.3812730000000002</v>
      </c>
    </row>
    <row r="465" spans="1:4" x14ac:dyDescent="0.25">
      <c r="A465">
        <v>464</v>
      </c>
      <c r="B465" t="s">
        <v>2749</v>
      </c>
      <c r="C465">
        <v>53.857664999999997</v>
      </c>
      <c r="D465">
        <v>-2.9297460000000002</v>
      </c>
    </row>
    <row r="466" spans="1:4" x14ac:dyDescent="0.25">
      <c r="A466">
        <v>465</v>
      </c>
      <c r="B466" t="s">
        <v>2750</v>
      </c>
      <c r="C466">
        <v>53.271864000000001</v>
      </c>
      <c r="D466">
        <v>-3.169035</v>
      </c>
    </row>
    <row r="467" spans="1:4" x14ac:dyDescent="0.25">
      <c r="A467">
        <v>466</v>
      </c>
      <c r="B467" t="s">
        <v>2751</v>
      </c>
      <c r="C467">
        <v>51.495224</v>
      </c>
      <c r="D467">
        <v>6.0011000000000002E-2</v>
      </c>
    </row>
    <row r="468" spans="1:4" x14ac:dyDescent="0.25">
      <c r="A468">
        <v>467</v>
      </c>
      <c r="B468" t="s">
        <v>2752</v>
      </c>
      <c r="C468">
        <v>50.695616999999999</v>
      </c>
      <c r="D468">
        <v>-3.092171</v>
      </c>
    </row>
    <row r="469" spans="1:4" x14ac:dyDescent="0.25">
      <c r="A469">
        <v>468</v>
      </c>
      <c r="B469" t="s">
        <v>2753</v>
      </c>
      <c r="C469">
        <v>51.381117000000003</v>
      </c>
      <c r="D469">
        <v>1.2750490000000001</v>
      </c>
    </row>
    <row r="470" spans="1:4" x14ac:dyDescent="0.25">
      <c r="A470">
        <v>469</v>
      </c>
      <c r="B470" t="s">
        <v>2754</v>
      </c>
      <c r="C470">
        <v>51.531917999999997</v>
      </c>
      <c r="D470">
        <v>0.71474499999999996</v>
      </c>
    </row>
    <row r="471" spans="1:4" x14ac:dyDescent="0.25">
      <c r="A471">
        <v>470</v>
      </c>
      <c r="B471" t="s">
        <v>2755</v>
      </c>
      <c r="C471">
        <v>52.90184</v>
      </c>
      <c r="D471">
        <v>-4.0885059999999998</v>
      </c>
    </row>
    <row r="472" spans="1:4" x14ac:dyDescent="0.25">
      <c r="A472">
        <v>471</v>
      </c>
      <c r="B472" t="s">
        <v>2756</v>
      </c>
      <c r="C472">
        <v>51.787196999999999</v>
      </c>
      <c r="D472">
        <v>-2.4515129999999998</v>
      </c>
    </row>
    <row r="473" spans="1:4" x14ac:dyDescent="0.25">
      <c r="A473">
        <v>472</v>
      </c>
      <c r="B473" t="s">
        <v>2514</v>
      </c>
      <c r="C473">
        <v>51.710169999999998</v>
      </c>
      <c r="D473">
        <v>-2.5140829999999998</v>
      </c>
    </row>
    <row r="474" spans="1:4" x14ac:dyDescent="0.25">
      <c r="A474">
        <v>473</v>
      </c>
      <c r="B474" t="s">
        <v>2757</v>
      </c>
      <c r="C474">
        <v>51.625982</v>
      </c>
      <c r="D474">
        <v>0.81223500000000004</v>
      </c>
    </row>
    <row r="475" spans="1:4" x14ac:dyDescent="0.25">
      <c r="A475">
        <v>474</v>
      </c>
      <c r="B475" t="s">
        <v>2758</v>
      </c>
      <c r="C475">
        <v>53.619680000000002</v>
      </c>
      <c r="D475">
        <v>0.12973100000000001</v>
      </c>
    </row>
    <row r="476" spans="1:4" x14ac:dyDescent="0.25">
      <c r="A476">
        <v>475</v>
      </c>
      <c r="B476" t="s">
        <v>2759</v>
      </c>
      <c r="C476">
        <v>51.401277999999998</v>
      </c>
      <c r="D476">
        <v>-3.2171810000000001</v>
      </c>
    </row>
    <row r="477" spans="1:4" x14ac:dyDescent="0.25">
      <c r="A477">
        <v>476</v>
      </c>
      <c r="B477" t="s">
        <v>2760</v>
      </c>
      <c r="C477">
        <v>51.624488999999997</v>
      </c>
      <c r="D477">
        <v>-3.833955</v>
      </c>
    </row>
    <row r="478" spans="1:4" x14ac:dyDescent="0.25">
      <c r="A478">
        <v>477</v>
      </c>
      <c r="B478" t="s">
        <v>2289</v>
      </c>
      <c r="C478">
        <v>52.941105999999998</v>
      </c>
      <c r="D478">
        <v>0.48384899999999997</v>
      </c>
    </row>
    <row r="479" spans="1:4" x14ac:dyDescent="0.25">
      <c r="A479">
        <v>478</v>
      </c>
      <c r="B479" t="s">
        <v>343</v>
      </c>
      <c r="C479">
        <v>51.543472000000001</v>
      </c>
      <c r="D479">
        <v>-0.69415099999999996</v>
      </c>
    </row>
    <row r="480" spans="1:4" x14ac:dyDescent="0.25">
      <c r="A480">
        <v>479</v>
      </c>
      <c r="B480" t="s">
        <v>2761</v>
      </c>
      <c r="C480">
        <v>51.536242999999999</v>
      </c>
      <c r="D480">
        <v>-0.70020800000000005</v>
      </c>
    </row>
    <row r="481" spans="1:4" x14ac:dyDescent="0.25">
      <c r="A481">
        <v>480</v>
      </c>
      <c r="B481" t="s">
        <v>2762</v>
      </c>
      <c r="C481">
        <v>51.191566000000002</v>
      </c>
      <c r="D481">
        <v>-3.426072</v>
      </c>
    </row>
    <row r="482" spans="1:4" x14ac:dyDescent="0.25">
      <c r="A482">
        <v>481</v>
      </c>
      <c r="B482" t="s">
        <v>1314</v>
      </c>
      <c r="C482">
        <v>52.943638</v>
      </c>
      <c r="D482">
        <v>1.03986</v>
      </c>
    </row>
    <row r="483" spans="1:4" x14ac:dyDescent="0.25">
      <c r="A483">
        <v>482</v>
      </c>
      <c r="B483" t="s">
        <v>1487</v>
      </c>
      <c r="C483">
        <v>52.411361999999997</v>
      </c>
      <c r="D483">
        <v>1.727867</v>
      </c>
    </row>
    <row r="484" spans="1:4" x14ac:dyDescent="0.25">
      <c r="A484">
        <v>483</v>
      </c>
      <c r="B484" t="s">
        <v>2763</v>
      </c>
      <c r="C484">
        <v>52.404587999999997</v>
      </c>
      <c r="D484">
        <v>1.709228</v>
      </c>
    </row>
    <row r="485" spans="1:4" x14ac:dyDescent="0.25">
      <c r="A485">
        <v>484</v>
      </c>
      <c r="B485" t="s">
        <v>2764</v>
      </c>
      <c r="C485">
        <v>52.242004999999999</v>
      </c>
      <c r="D485">
        <v>1.6048469999999999</v>
      </c>
    </row>
    <row r="486" spans="1:4" x14ac:dyDescent="0.25">
      <c r="A486">
        <v>485</v>
      </c>
      <c r="B486" t="s">
        <v>2290</v>
      </c>
      <c r="C486">
        <v>52.179859999999998</v>
      </c>
      <c r="D486">
        <v>1.6182730000000001</v>
      </c>
    </row>
    <row r="487" spans="1:4" x14ac:dyDescent="0.25">
      <c r="A487">
        <v>486</v>
      </c>
      <c r="B487" t="s">
        <v>2291</v>
      </c>
      <c r="C487">
        <v>52.350360999999999</v>
      </c>
      <c r="D487">
        <v>1.69828</v>
      </c>
    </row>
    <row r="488" spans="1:4" x14ac:dyDescent="0.25">
      <c r="A488">
        <v>487</v>
      </c>
      <c r="B488" t="s">
        <v>1486</v>
      </c>
      <c r="C488">
        <v>52.365673000000001</v>
      </c>
      <c r="D488">
        <v>1.70882</v>
      </c>
    </row>
    <row r="489" spans="1:4" x14ac:dyDescent="0.25">
      <c r="A489">
        <v>488</v>
      </c>
      <c r="B489" t="s">
        <v>2765</v>
      </c>
      <c r="C489">
        <v>52.142581</v>
      </c>
      <c r="D489">
        <v>1.5974349999999999</v>
      </c>
    </row>
    <row r="490" spans="1:4" x14ac:dyDescent="0.25">
      <c r="A490">
        <v>489</v>
      </c>
      <c r="B490" t="s">
        <v>2766</v>
      </c>
      <c r="C490">
        <v>52.849297999999997</v>
      </c>
      <c r="D490">
        <v>1.489511</v>
      </c>
    </row>
    <row r="491" spans="1:4" x14ac:dyDescent="0.25">
      <c r="A491">
        <v>490</v>
      </c>
      <c r="B491" t="s">
        <v>2767</v>
      </c>
      <c r="C491">
        <v>52.824818</v>
      </c>
      <c r="D491">
        <v>1.536678</v>
      </c>
    </row>
    <row r="492" spans="1:4" x14ac:dyDescent="0.25">
      <c r="A492">
        <v>491</v>
      </c>
      <c r="B492" t="s">
        <v>2768</v>
      </c>
      <c r="C492">
        <v>52.780262</v>
      </c>
      <c r="D492">
        <v>1.6193420000000001</v>
      </c>
    </row>
    <row r="493" spans="1:4" x14ac:dyDescent="0.25">
      <c r="A493">
        <v>492</v>
      </c>
      <c r="B493" t="s">
        <v>2292</v>
      </c>
      <c r="C493">
        <v>52.717149999999997</v>
      </c>
      <c r="D493">
        <v>1.698985</v>
      </c>
    </row>
    <row r="494" spans="1:4" x14ac:dyDescent="0.25">
      <c r="A494">
        <v>493</v>
      </c>
      <c r="B494" t="s">
        <v>2293</v>
      </c>
      <c r="C494">
        <v>52.461996999999997</v>
      </c>
      <c r="D494">
        <v>1.7424390000000001</v>
      </c>
    </row>
    <row r="495" spans="1:4" x14ac:dyDescent="0.25">
      <c r="A495">
        <v>494</v>
      </c>
      <c r="B495" t="s">
        <v>2294</v>
      </c>
      <c r="C495">
        <v>52.453946000000002</v>
      </c>
      <c r="D495">
        <v>1.7385839999999999</v>
      </c>
    </row>
    <row r="496" spans="1:4" x14ac:dyDescent="0.25">
      <c r="A496">
        <v>495</v>
      </c>
      <c r="B496" t="s">
        <v>2769</v>
      </c>
      <c r="C496">
        <v>53.451363000000001</v>
      </c>
      <c r="D496">
        <v>8.8349999999999998E-2</v>
      </c>
    </row>
    <row r="497" spans="1:4" x14ac:dyDescent="0.25">
      <c r="A497">
        <v>496</v>
      </c>
      <c r="B497" t="s">
        <v>2770</v>
      </c>
      <c r="C497">
        <v>53.446457000000002</v>
      </c>
      <c r="D497">
        <v>0.118574</v>
      </c>
    </row>
    <row r="498" spans="1:4" x14ac:dyDescent="0.25">
      <c r="A498">
        <v>497</v>
      </c>
      <c r="B498" t="s">
        <v>1146</v>
      </c>
      <c r="C498">
        <v>53.358797000000003</v>
      </c>
      <c r="D498">
        <v>0.24856800000000001</v>
      </c>
    </row>
    <row r="499" spans="1:4" x14ac:dyDescent="0.25">
      <c r="A499">
        <v>498</v>
      </c>
      <c r="B499" t="s">
        <v>1115</v>
      </c>
      <c r="C499">
        <v>52.862094999999997</v>
      </c>
      <c r="D499">
        <v>0.112868</v>
      </c>
    </row>
    <row r="500" spans="1:4" x14ac:dyDescent="0.25">
      <c r="A500">
        <v>499</v>
      </c>
      <c r="B500" t="s">
        <v>2771</v>
      </c>
      <c r="C500">
        <v>50.716050000000003</v>
      </c>
      <c r="D500">
        <v>-1.8756740000000001</v>
      </c>
    </row>
    <row r="501" spans="1:4" x14ac:dyDescent="0.25">
      <c r="A501">
        <v>500</v>
      </c>
      <c r="B501" t="s">
        <v>2772</v>
      </c>
      <c r="C501">
        <v>50.643076000000001</v>
      </c>
      <c r="D501">
        <v>-1.9446730000000001</v>
      </c>
    </row>
    <row r="502" spans="1:4" x14ac:dyDescent="0.25">
      <c r="A502">
        <v>501</v>
      </c>
      <c r="B502" t="s">
        <v>2773</v>
      </c>
      <c r="C502">
        <v>50.592829000000002</v>
      </c>
      <c r="D502">
        <v>-2.0636700000000001</v>
      </c>
    </row>
    <row r="503" spans="1:4" x14ac:dyDescent="0.25">
      <c r="A503">
        <v>502</v>
      </c>
      <c r="B503" t="s">
        <v>2774</v>
      </c>
      <c r="C503">
        <v>50.594768000000002</v>
      </c>
      <c r="D503">
        <v>-2.0807530000000001</v>
      </c>
    </row>
    <row r="504" spans="1:4" x14ac:dyDescent="0.25">
      <c r="A504">
        <v>503</v>
      </c>
      <c r="B504" t="s">
        <v>2775</v>
      </c>
      <c r="C504">
        <v>50.611446000000001</v>
      </c>
      <c r="D504">
        <v>-2.131262</v>
      </c>
    </row>
    <row r="505" spans="1:4" x14ac:dyDescent="0.25">
      <c r="A505">
        <v>504</v>
      </c>
      <c r="B505" t="s">
        <v>2776</v>
      </c>
      <c r="C505">
        <v>50.622087999999998</v>
      </c>
      <c r="D505">
        <v>-2.1937229999999999</v>
      </c>
    </row>
    <row r="506" spans="1:4" x14ac:dyDescent="0.25">
      <c r="A506">
        <v>505</v>
      </c>
      <c r="B506" t="s">
        <v>2777</v>
      </c>
      <c r="C506">
        <v>50.636017000000002</v>
      </c>
      <c r="D506">
        <v>-2.4214470000000001</v>
      </c>
    </row>
    <row r="507" spans="1:4" x14ac:dyDescent="0.25">
      <c r="A507">
        <v>506</v>
      </c>
      <c r="B507" t="s">
        <v>2778</v>
      </c>
      <c r="C507">
        <v>50.733508999999998</v>
      </c>
      <c r="D507">
        <v>-2.7468729999999999</v>
      </c>
    </row>
    <row r="508" spans="1:4" x14ac:dyDescent="0.25">
      <c r="A508">
        <v>507</v>
      </c>
      <c r="B508" t="s">
        <v>2779</v>
      </c>
      <c r="C508">
        <v>50.721829</v>
      </c>
      <c r="D508">
        <v>-2.8230680000000001</v>
      </c>
    </row>
    <row r="509" spans="1:4" x14ac:dyDescent="0.25">
      <c r="A509">
        <v>508</v>
      </c>
      <c r="B509" t="s">
        <v>2780</v>
      </c>
      <c r="C509">
        <v>50.702517999999998</v>
      </c>
      <c r="D509">
        <v>-2.7399399999999998</v>
      </c>
    </row>
    <row r="510" spans="1:4" x14ac:dyDescent="0.25">
      <c r="A510">
        <v>509</v>
      </c>
      <c r="B510" t="s">
        <v>2781</v>
      </c>
      <c r="C510">
        <v>50.660846999999997</v>
      </c>
      <c r="D510">
        <v>-1.97661</v>
      </c>
    </row>
    <row r="511" spans="1:4" x14ac:dyDescent="0.25">
      <c r="A511">
        <v>510</v>
      </c>
      <c r="B511" t="s">
        <v>2782</v>
      </c>
      <c r="C511">
        <v>50.632027000000001</v>
      </c>
      <c r="D511">
        <v>-2.339134</v>
      </c>
    </row>
    <row r="512" spans="1:4" x14ac:dyDescent="0.25">
      <c r="A512">
        <v>511</v>
      </c>
      <c r="B512" t="s">
        <v>2783</v>
      </c>
      <c r="C512">
        <v>53.913671000000001</v>
      </c>
      <c r="D512">
        <v>-0.159466</v>
      </c>
    </row>
    <row r="513" spans="1:4" x14ac:dyDescent="0.25">
      <c r="A513">
        <v>512</v>
      </c>
      <c r="B513" t="s">
        <v>331</v>
      </c>
      <c r="C513">
        <v>54.103288999999997</v>
      </c>
      <c r="D513">
        <v>-0.11776399999999999</v>
      </c>
    </row>
    <row r="514" spans="1:4" x14ac:dyDescent="0.25">
      <c r="A514">
        <v>513</v>
      </c>
      <c r="B514" t="s">
        <v>332</v>
      </c>
      <c r="C514">
        <v>54.209567999999997</v>
      </c>
      <c r="D514">
        <v>-0.28408600000000001</v>
      </c>
    </row>
    <row r="515" spans="1:4" x14ac:dyDescent="0.25">
      <c r="A515">
        <v>514</v>
      </c>
      <c r="B515" t="s">
        <v>2295</v>
      </c>
      <c r="C515">
        <v>50.817687999999997</v>
      </c>
      <c r="D515">
        <v>-1.2426550000000001</v>
      </c>
    </row>
    <row r="516" spans="1:4" x14ac:dyDescent="0.25">
      <c r="A516">
        <v>515</v>
      </c>
      <c r="B516" t="s">
        <v>776</v>
      </c>
      <c r="C516">
        <v>50.837584</v>
      </c>
      <c r="D516">
        <v>-0.98397000000000001</v>
      </c>
    </row>
    <row r="517" spans="1:4" x14ac:dyDescent="0.25">
      <c r="A517">
        <v>516</v>
      </c>
      <c r="B517" t="s">
        <v>2296</v>
      </c>
      <c r="C517">
        <v>50.819206999999999</v>
      </c>
      <c r="D517">
        <v>-1.4472309999999999</v>
      </c>
    </row>
    <row r="518" spans="1:4" x14ac:dyDescent="0.25">
      <c r="A518">
        <v>517</v>
      </c>
      <c r="B518" t="s">
        <v>2297</v>
      </c>
      <c r="C518">
        <v>50.719931000000003</v>
      </c>
      <c r="D518">
        <v>-1.5634600000000001</v>
      </c>
    </row>
    <row r="519" spans="1:4" x14ac:dyDescent="0.25">
      <c r="A519">
        <v>518</v>
      </c>
      <c r="B519" t="s">
        <v>2784</v>
      </c>
      <c r="C519">
        <v>50.712159999999997</v>
      </c>
      <c r="D519">
        <v>-1.40385</v>
      </c>
    </row>
    <row r="520" spans="1:4" x14ac:dyDescent="0.25">
      <c r="A520">
        <v>519</v>
      </c>
      <c r="B520" t="s">
        <v>2785</v>
      </c>
      <c r="C520">
        <v>50.725707</v>
      </c>
      <c r="D520">
        <v>-1.2255560000000001</v>
      </c>
    </row>
    <row r="521" spans="1:4" x14ac:dyDescent="0.25">
      <c r="A521">
        <v>520</v>
      </c>
      <c r="B521" t="s">
        <v>2786</v>
      </c>
      <c r="C521">
        <v>50.693832</v>
      </c>
      <c r="D521">
        <v>-1.1069910000000001</v>
      </c>
    </row>
    <row r="522" spans="1:4" x14ac:dyDescent="0.25">
      <c r="A522">
        <v>521</v>
      </c>
      <c r="B522" t="s">
        <v>1319</v>
      </c>
      <c r="C522">
        <v>52.862972999999997</v>
      </c>
      <c r="D522">
        <v>0.44678200000000001</v>
      </c>
    </row>
    <row r="523" spans="1:4" x14ac:dyDescent="0.25">
      <c r="A523">
        <v>522</v>
      </c>
      <c r="B523" t="s">
        <v>2298</v>
      </c>
      <c r="C523">
        <v>52.961874999999999</v>
      </c>
      <c r="D523">
        <v>0.73196499999999998</v>
      </c>
    </row>
    <row r="524" spans="1:4" x14ac:dyDescent="0.25">
      <c r="A524">
        <v>524</v>
      </c>
      <c r="B524" t="s">
        <v>2787</v>
      </c>
      <c r="C524">
        <v>54.889808000000002</v>
      </c>
      <c r="D524">
        <v>-3.3602919999999998</v>
      </c>
    </row>
    <row r="525" spans="1:4" x14ac:dyDescent="0.25">
      <c r="A525">
        <v>525</v>
      </c>
      <c r="B525" t="s">
        <v>329</v>
      </c>
      <c r="C525">
        <v>54.929566000000001</v>
      </c>
      <c r="D525">
        <v>-3.1060680000000001</v>
      </c>
    </row>
    <row r="526" spans="1:4" x14ac:dyDescent="0.25">
      <c r="A526">
        <v>526</v>
      </c>
      <c r="B526" t="s">
        <v>2788</v>
      </c>
      <c r="C526">
        <v>52.033895999999999</v>
      </c>
      <c r="D526">
        <v>1.1505300000000001</v>
      </c>
    </row>
    <row r="527" spans="1:4" x14ac:dyDescent="0.25">
      <c r="A527">
        <v>527</v>
      </c>
      <c r="B527" t="s">
        <v>2789</v>
      </c>
      <c r="C527">
        <v>52.018163000000001</v>
      </c>
      <c r="D527">
        <v>1.166901</v>
      </c>
    </row>
    <row r="528" spans="1:4" x14ac:dyDescent="0.25">
      <c r="A528">
        <v>528</v>
      </c>
      <c r="B528" t="s">
        <v>2790</v>
      </c>
      <c r="C528">
        <v>52.017001999999998</v>
      </c>
      <c r="D528">
        <v>1.183141</v>
      </c>
    </row>
    <row r="529" spans="1:4" x14ac:dyDescent="0.25">
      <c r="A529">
        <v>529</v>
      </c>
      <c r="B529" t="s">
        <v>2791</v>
      </c>
      <c r="C529">
        <v>51.991694000000003</v>
      </c>
      <c r="D529">
        <v>1.245773</v>
      </c>
    </row>
    <row r="530" spans="1:4" x14ac:dyDescent="0.25">
      <c r="A530">
        <v>530</v>
      </c>
      <c r="B530" t="s">
        <v>2792</v>
      </c>
      <c r="C530">
        <v>51.975382000000003</v>
      </c>
      <c r="D530">
        <v>1.271066</v>
      </c>
    </row>
    <row r="531" spans="1:4" x14ac:dyDescent="0.25">
      <c r="A531">
        <v>531</v>
      </c>
      <c r="B531" t="s">
        <v>2793</v>
      </c>
      <c r="C531">
        <v>51.969754999999999</v>
      </c>
      <c r="D531">
        <v>1.1636340000000001</v>
      </c>
    </row>
    <row r="532" spans="1:4" x14ac:dyDescent="0.25">
      <c r="A532">
        <v>532</v>
      </c>
      <c r="B532" t="s">
        <v>2794</v>
      </c>
      <c r="C532">
        <v>52.002594000000002</v>
      </c>
      <c r="D532">
        <v>1.258043</v>
      </c>
    </row>
    <row r="533" spans="1:4" x14ac:dyDescent="0.25">
      <c r="A533">
        <v>533</v>
      </c>
      <c r="B533" t="s">
        <v>2795</v>
      </c>
      <c r="C533">
        <v>51.959578</v>
      </c>
      <c r="D533">
        <v>1.3113710000000001</v>
      </c>
    </row>
    <row r="534" spans="1:4" x14ac:dyDescent="0.25">
      <c r="A534">
        <v>534</v>
      </c>
      <c r="B534" t="s">
        <v>2796</v>
      </c>
      <c r="C534">
        <v>51.953755999999998</v>
      </c>
      <c r="D534">
        <v>1.334983</v>
      </c>
    </row>
    <row r="535" spans="1:4" x14ac:dyDescent="0.25">
      <c r="A535">
        <v>535</v>
      </c>
      <c r="B535" t="s">
        <v>2797</v>
      </c>
      <c r="C535">
        <v>51.883580000000002</v>
      </c>
      <c r="D535">
        <v>1.2365470000000001</v>
      </c>
    </row>
    <row r="536" spans="1:4" x14ac:dyDescent="0.25">
      <c r="A536">
        <v>536</v>
      </c>
      <c r="B536" t="s">
        <v>2798</v>
      </c>
      <c r="C536">
        <v>51.854818000000002</v>
      </c>
      <c r="D536">
        <v>1.26827</v>
      </c>
    </row>
    <row r="537" spans="1:4" x14ac:dyDescent="0.25">
      <c r="A537">
        <v>537</v>
      </c>
      <c r="B537" t="s">
        <v>2799</v>
      </c>
      <c r="C537">
        <v>51.870618999999998</v>
      </c>
      <c r="D537">
        <v>1.221525</v>
      </c>
    </row>
    <row r="538" spans="1:4" x14ac:dyDescent="0.25">
      <c r="A538">
        <v>538</v>
      </c>
      <c r="B538" t="s">
        <v>2800</v>
      </c>
      <c r="C538">
        <v>51.898916999999997</v>
      </c>
      <c r="D538">
        <v>1.2142090000000001</v>
      </c>
    </row>
    <row r="539" spans="1:4" x14ac:dyDescent="0.25">
      <c r="A539">
        <v>539</v>
      </c>
      <c r="B539" t="s">
        <v>2801</v>
      </c>
      <c r="C539">
        <v>51.801462000000001</v>
      </c>
      <c r="D539">
        <v>1.1999850000000001</v>
      </c>
    </row>
    <row r="540" spans="1:4" x14ac:dyDescent="0.25">
      <c r="A540">
        <v>540</v>
      </c>
      <c r="B540" t="s">
        <v>2802</v>
      </c>
      <c r="C540">
        <v>51.812376</v>
      </c>
      <c r="D540">
        <v>1.0014209999999999</v>
      </c>
    </row>
    <row r="541" spans="1:4" x14ac:dyDescent="0.25">
      <c r="A541">
        <v>541</v>
      </c>
      <c r="B541" t="s">
        <v>2299</v>
      </c>
      <c r="C541">
        <v>51.836548000000001</v>
      </c>
      <c r="D541">
        <v>0.99331700000000001</v>
      </c>
    </row>
    <row r="542" spans="1:4" x14ac:dyDescent="0.25">
      <c r="A542">
        <v>542</v>
      </c>
      <c r="B542" t="s">
        <v>546</v>
      </c>
      <c r="C542">
        <v>51.850299</v>
      </c>
      <c r="D542">
        <v>0.96482599999999996</v>
      </c>
    </row>
    <row r="543" spans="1:4" x14ac:dyDescent="0.25">
      <c r="A543">
        <v>543</v>
      </c>
      <c r="B543" t="s">
        <v>2803</v>
      </c>
      <c r="C543">
        <v>51.802695</v>
      </c>
      <c r="D543">
        <v>0.97012299999999996</v>
      </c>
    </row>
    <row r="544" spans="1:4" x14ac:dyDescent="0.25">
      <c r="A544">
        <v>544</v>
      </c>
      <c r="B544" t="s">
        <v>2804</v>
      </c>
      <c r="C544">
        <v>51.804198</v>
      </c>
      <c r="D544">
        <v>0.94530099999999995</v>
      </c>
    </row>
    <row r="545" spans="1:4" x14ac:dyDescent="0.25">
      <c r="A545">
        <v>545</v>
      </c>
      <c r="B545" t="s">
        <v>2805</v>
      </c>
      <c r="C545">
        <v>51.803725</v>
      </c>
      <c r="D545">
        <v>0.90464500000000003</v>
      </c>
    </row>
    <row r="546" spans="1:4" x14ac:dyDescent="0.25">
      <c r="A546">
        <v>546</v>
      </c>
      <c r="B546" t="s">
        <v>2300</v>
      </c>
      <c r="C546">
        <v>51.786002000000003</v>
      </c>
      <c r="D546">
        <v>0.85978600000000005</v>
      </c>
    </row>
    <row r="547" spans="1:4" x14ac:dyDescent="0.25">
      <c r="A547">
        <v>547</v>
      </c>
      <c r="B547" t="s">
        <v>2806</v>
      </c>
      <c r="C547">
        <v>51.788055</v>
      </c>
      <c r="D547">
        <v>0.83727600000000002</v>
      </c>
    </row>
    <row r="548" spans="1:4" x14ac:dyDescent="0.25">
      <c r="A548">
        <v>548</v>
      </c>
      <c r="B548" t="s">
        <v>2301</v>
      </c>
      <c r="C548">
        <v>51.787821999999998</v>
      </c>
      <c r="D548">
        <v>0.83213000000000004</v>
      </c>
    </row>
    <row r="549" spans="1:4" x14ac:dyDescent="0.25">
      <c r="A549">
        <v>549</v>
      </c>
      <c r="B549" t="s">
        <v>2807</v>
      </c>
      <c r="C549">
        <v>51.772512999999996</v>
      </c>
      <c r="D549">
        <v>0.84261399999999997</v>
      </c>
    </row>
    <row r="550" spans="1:4" x14ac:dyDescent="0.25">
      <c r="A550">
        <v>550</v>
      </c>
      <c r="B550" t="s">
        <v>2808</v>
      </c>
      <c r="C550">
        <v>51.745007999999999</v>
      </c>
      <c r="D550">
        <v>0.792381</v>
      </c>
    </row>
    <row r="551" spans="1:4" x14ac:dyDescent="0.25">
      <c r="A551">
        <v>551</v>
      </c>
      <c r="B551" t="s">
        <v>553</v>
      </c>
      <c r="C551">
        <v>51.742061</v>
      </c>
      <c r="D551">
        <v>0.76016600000000001</v>
      </c>
    </row>
    <row r="552" spans="1:4" x14ac:dyDescent="0.25">
      <c r="A552">
        <v>552</v>
      </c>
      <c r="B552" t="s">
        <v>554</v>
      </c>
      <c r="C552">
        <v>51.729129999999998</v>
      </c>
      <c r="D552">
        <v>0.70952700000000002</v>
      </c>
    </row>
    <row r="553" spans="1:4" x14ac:dyDescent="0.25">
      <c r="A553">
        <v>553</v>
      </c>
      <c r="B553" t="s">
        <v>2809</v>
      </c>
      <c r="C553">
        <v>51.743476000000001</v>
      </c>
      <c r="D553">
        <v>0.88817699999999999</v>
      </c>
    </row>
    <row r="554" spans="1:4" x14ac:dyDescent="0.25">
      <c r="A554">
        <v>554</v>
      </c>
      <c r="B554" t="s">
        <v>579</v>
      </c>
      <c r="C554">
        <v>51.734498000000002</v>
      </c>
      <c r="D554">
        <v>0.88556000000000001</v>
      </c>
    </row>
    <row r="555" spans="1:4" x14ac:dyDescent="0.25">
      <c r="A555">
        <v>555</v>
      </c>
      <c r="B555" t="s">
        <v>2810</v>
      </c>
      <c r="C555">
        <v>51.729117000000002</v>
      </c>
      <c r="D555">
        <v>0.87857499999999999</v>
      </c>
    </row>
    <row r="556" spans="1:4" x14ac:dyDescent="0.25">
      <c r="A556">
        <v>556</v>
      </c>
      <c r="B556" t="s">
        <v>2302</v>
      </c>
      <c r="C556">
        <v>51.627324999999999</v>
      </c>
      <c r="D556">
        <v>0.78917899999999996</v>
      </c>
    </row>
    <row r="557" spans="1:4" x14ac:dyDescent="0.25">
      <c r="A557">
        <v>557</v>
      </c>
      <c r="B557" t="s">
        <v>2811</v>
      </c>
      <c r="C557">
        <v>51.628039999999999</v>
      </c>
      <c r="D557">
        <v>0.76007499999999995</v>
      </c>
    </row>
    <row r="558" spans="1:4" x14ac:dyDescent="0.25">
      <c r="A558">
        <v>558</v>
      </c>
      <c r="B558" t="s">
        <v>2303</v>
      </c>
      <c r="C558">
        <v>51.642992999999997</v>
      </c>
      <c r="D558">
        <v>0.74809800000000004</v>
      </c>
    </row>
    <row r="559" spans="1:4" x14ac:dyDescent="0.25">
      <c r="A559">
        <v>559</v>
      </c>
      <c r="B559" t="s">
        <v>2304</v>
      </c>
      <c r="C559">
        <v>51.636626999999997</v>
      </c>
      <c r="D559">
        <v>0.67566800000000005</v>
      </c>
    </row>
    <row r="560" spans="1:4" x14ac:dyDescent="0.25">
      <c r="A560">
        <v>560</v>
      </c>
      <c r="B560" t="s">
        <v>2812</v>
      </c>
      <c r="C560">
        <v>51.635378000000003</v>
      </c>
      <c r="D560">
        <v>0.65575799999999995</v>
      </c>
    </row>
    <row r="561" spans="1:4" x14ac:dyDescent="0.25">
      <c r="A561">
        <v>561</v>
      </c>
      <c r="B561" t="s">
        <v>2813</v>
      </c>
      <c r="C561">
        <v>51.639108999999998</v>
      </c>
      <c r="D561">
        <v>0.63536999999999999</v>
      </c>
    </row>
    <row r="562" spans="1:4" x14ac:dyDescent="0.25">
      <c r="A562">
        <v>562</v>
      </c>
      <c r="B562" t="s">
        <v>2814</v>
      </c>
      <c r="C562">
        <v>51.630569999999999</v>
      </c>
      <c r="D562">
        <v>0.60684199999999999</v>
      </c>
    </row>
    <row r="563" spans="1:4" x14ac:dyDescent="0.25">
      <c r="A563">
        <v>563</v>
      </c>
      <c r="B563" t="s">
        <v>2815</v>
      </c>
      <c r="C563">
        <v>51.622839999999997</v>
      </c>
      <c r="D563">
        <v>0.571241</v>
      </c>
    </row>
    <row r="564" spans="1:4" x14ac:dyDescent="0.25">
      <c r="A564">
        <v>564</v>
      </c>
      <c r="B564" t="s">
        <v>2816</v>
      </c>
      <c r="C564">
        <v>51.622529999999998</v>
      </c>
      <c r="D564">
        <v>0.57185900000000001</v>
      </c>
    </row>
    <row r="565" spans="1:4" x14ac:dyDescent="0.25">
      <c r="A565">
        <v>565</v>
      </c>
      <c r="B565" t="s">
        <v>2305</v>
      </c>
      <c r="C565">
        <v>51.604430999999998</v>
      </c>
      <c r="D565">
        <v>0.87094899999999997</v>
      </c>
    </row>
    <row r="566" spans="1:4" x14ac:dyDescent="0.25">
      <c r="A566">
        <v>566</v>
      </c>
      <c r="B566" t="s">
        <v>2306</v>
      </c>
      <c r="C566">
        <v>51.613650999999997</v>
      </c>
      <c r="D566">
        <v>0.79349099999999995</v>
      </c>
    </row>
    <row r="567" spans="1:4" x14ac:dyDescent="0.25">
      <c r="A567">
        <v>567</v>
      </c>
      <c r="B567" t="s">
        <v>2817</v>
      </c>
      <c r="C567">
        <v>51.583472999999998</v>
      </c>
      <c r="D567">
        <v>0.78239499999999995</v>
      </c>
    </row>
    <row r="568" spans="1:4" x14ac:dyDescent="0.25">
      <c r="A568">
        <v>568</v>
      </c>
      <c r="B568" t="s">
        <v>2818</v>
      </c>
      <c r="C568">
        <v>51.609166000000002</v>
      </c>
      <c r="D568">
        <v>0.806894</v>
      </c>
    </row>
    <row r="569" spans="1:4" x14ac:dyDescent="0.25">
      <c r="A569">
        <v>569</v>
      </c>
      <c r="B569" t="s">
        <v>2307</v>
      </c>
      <c r="C569">
        <v>51.525720999999997</v>
      </c>
      <c r="D569">
        <v>0.79333500000000001</v>
      </c>
    </row>
    <row r="570" spans="1:4" x14ac:dyDescent="0.25">
      <c r="A570">
        <v>570</v>
      </c>
      <c r="B570" t="s">
        <v>2819</v>
      </c>
      <c r="C570">
        <v>51.536771999999999</v>
      </c>
      <c r="D570">
        <v>0.67821600000000004</v>
      </c>
    </row>
    <row r="571" spans="1:4" x14ac:dyDescent="0.25">
      <c r="A571">
        <v>571</v>
      </c>
      <c r="B571" t="s">
        <v>2308</v>
      </c>
      <c r="C571">
        <v>51.538614000000003</v>
      </c>
      <c r="D571">
        <v>0.63029199999999996</v>
      </c>
    </row>
    <row r="572" spans="1:4" x14ac:dyDescent="0.25">
      <c r="A572">
        <v>572</v>
      </c>
      <c r="B572" t="s">
        <v>596</v>
      </c>
      <c r="C572">
        <v>51.544181999999999</v>
      </c>
      <c r="D572">
        <v>0.56093800000000005</v>
      </c>
    </row>
    <row r="573" spans="1:4" x14ac:dyDescent="0.25">
      <c r="A573">
        <v>573</v>
      </c>
      <c r="B573" t="s">
        <v>594</v>
      </c>
      <c r="C573">
        <v>51.558774999999997</v>
      </c>
      <c r="D573">
        <v>0.50413799999999998</v>
      </c>
    </row>
    <row r="574" spans="1:4" x14ac:dyDescent="0.25">
      <c r="A574">
        <v>574</v>
      </c>
      <c r="B574" t="s">
        <v>2820</v>
      </c>
      <c r="C574">
        <v>51.555453</v>
      </c>
      <c r="D574">
        <v>0.497251</v>
      </c>
    </row>
    <row r="575" spans="1:4" x14ac:dyDescent="0.25">
      <c r="A575">
        <v>575</v>
      </c>
      <c r="B575" t="s">
        <v>2309</v>
      </c>
      <c r="C575">
        <v>51.555346999999998</v>
      </c>
      <c r="D575">
        <v>0.48931000000000002</v>
      </c>
    </row>
    <row r="576" spans="1:4" x14ac:dyDescent="0.25">
      <c r="A576">
        <v>576</v>
      </c>
      <c r="B576" t="s">
        <v>583</v>
      </c>
      <c r="C576">
        <v>51.526243000000001</v>
      </c>
      <c r="D576">
        <v>0.477877</v>
      </c>
    </row>
    <row r="577" spans="1:4" x14ac:dyDescent="0.25">
      <c r="A577">
        <v>577</v>
      </c>
      <c r="B577" t="s">
        <v>584</v>
      </c>
      <c r="C577">
        <v>51.502001</v>
      </c>
      <c r="D577">
        <v>0.43280800000000003</v>
      </c>
    </row>
    <row r="578" spans="1:4" x14ac:dyDescent="0.25">
      <c r="A578">
        <v>578</v>
      </c>
      <c r="B578" t="s">
        <v>2821</v>
      </c>
      <c r="C578">
        <v>51.800458999999996</v>
      </c>
      <c r="D578">
        <v>1.028324</v>
      </c>
    </row>
    <row r="579" spans="1:4" x14ac:dyDescent="0.25">
      <c r="A579">
        <v>579</v>
      </c>
      <c r="B579" t="s">
        <v>2822</v>
      </c>
      <c r="C579">
        <v>50.579864999999998</v>
      </c>
      <c r="D579">
        <v>-3.4655779999999998</v>
      </c>
    </row>
    <row r="580" spans="1:4" x14ac:dyDescent="0.25">
      <c r="A580">
        <v>580</v>
      </c>
      <c r="B580" t="s">
        <v>2823</v>
      </c>
      <c r="C580">
        <v>50.633355000000002</v>
      </c>
      <c r="D580">
        <v>-3.4496319999999998</v>
      </c>
    </row>
    <row r="581" spans="1:4" x14ac:dyDescent="0.25">
      <c r="A581">
        <v>581</v>
      </c>
      <c r="B581" t="s">
        <v>2824</v>
      </c>
      <c r="C581">
        <v>50.703243000000001</v>
      </c>
      <c r="D581">
        <v>-3.0707680000000002</v>
      </c>
    </row>
    <row r="582" spans="1:4" x14ac:dyDescent="0.25">
      <c r="A582">
        <v>582</v>
      </c>
      <c r="B582" t="s">
        <v>338</v>
      </c>
      <c r="C582">
        <v>50.312717999999997</v>
      </c>
      <c r="D582">
        <v>-4.0520860000000001</v>
      </c>
    </row>
    <row r="583" spans="1:4" x14ac:dyDescent="0.25">
      <c r="A583">
        <v>583</v>
      </c>
      <c r="B583" t="s">
        <v>2825</v>
      </c>
      <c r="C583">
        <v>51.482672000000001</v>
      </c>
      <c r="D583">
        <v>-2.6678069999999998</v>
      </c>
    </row>
    <row r="584" spans="1:4" x14ac:dyDescent="0.25">
      <c r="A584">
        <v>584</v>
      </c>
      <c r="B584" t="s">
        <v>2826</v>
      </c>
      <c r="C584">
        <v>51.482154999999999</v>
      </c>
      <c r="D584">
        <v>-2.6839409999999999</v>
      </c>
    </row>
    <row r="585" spans="1:4" x14ac:dyDescent="0.25">
      <c r="A585">
        <v>585</v>
      </c>
      <c r="B585" t="s">
        <v>2827</v>
      </c>
      <c r="C585">
        <v>51.480289999999997</v>
      </c>
      <c r="D585">
        <v>-2.6509019999999999</v>
      </c>
    </row>
    <row r="586" spans="1:4" x14ac:dyDescent="0.25">
      <c r="A586">
        <v>586</v>
      </c>
      <c r="B586" t="s">
        <v>2828</v>
      </c>
      <c r="C586">
        <v>51.485024000000003</v>
      </c>
      <c r="D586">
        <v>-2.6674389999999999</v>
      </c>
    </row>
    <row r="587" spans="1:4" x14ac:dyDescent="0.25">
      <c r="A587">
        <v>587</v>
      </c>
      <c r="B587" t="s">
        <v>2829</v>
      </c>
      <c r="C587">
        <v>51.512872000000002</v>
      </c>
      <c r="D587">
        <v>-2.6996950000000002</v>
      </c>
    </row>
    <row r="588" spans="1:4" x14ac:dyDescent="0.25">
      <c r="A588">
        <v>588</v>
      </c>
      <c r="B588" t="s">
        <v>2830</v>
      </c>
      <c r="C588">
        <v>51.521614</v>
      </c>
      <c r="D588">
        <v>-2.6913809999999998</v>
      </c>
    </row>
    <row r="589" spans="1:4" x14ac:dyDescent="0.25">
      <c r="A589">
        <v>589</v>
      </c>
      <c r="B589" t="s">
        <v>2831</v>
      </c>
      <c r="C589">
        <v>51.527594999999998</v>
      </c>
      <c r="D589">
        <v>-2.6852640000000001</v>
      </c>
    </row>
    <row r="590" spans="1:4" x14ac:dyDescent="0.25">
      <c r="A590">
        <v>590</v>
      </c>
      <c r="B590" t="s">
        <v>2832</v>
      </c>
      <c r="C590">
        <v>51.534028999999997</v>
      </c>
      <c r="D590">
        <v>-2.6790729999999998</v>
      </c>
    </row>
    <row r="591" spans="1:4" x14ac:dyDescent="0.25">
      <c r="A591">
        <v>591</v>
      </c>
      <c r="B591" t="s">
        <v>2833</v>
      </c>
      <c r="C591">
        <v>51.544629</v>
      </c>
      <c r="D591">
        <v>-2.6707920000000001</v>
      </c>
    </row>
    <row r="592" spans="1:4" x14ac:dyDescent="0.25">
      <c r="A592">
        <v>592</v>
      </c>
      <c r="B592" t="s">
        <v>2834</v>
      </c>
      <c r="C592">
        <v>51.575429</v>
      </c>
      <c r="D592">
        <v>-2.6571709999999999</v>
      </c>
    </row>
    <row r="593" spans="1:4" x14ac:dyDescent="0.25">
      <c r="A593">
        <v>593</v>
      </c>
      <c r="B593" t="s">
        <v>2835</v>
      </c>
      <c r="C593">
        <v>51.616878</v>
      </c>
      <c r="D593">
        <v>-2.5967349999999998</v>
      </c>
    </row>
    <row r="594" spans="1:4" x14ac:dyDescent="0.25">
      <c r="A594">
        <v>594</v>
      </c>
      <c r="B594" t="s">
        <v>2836</v>
      </c>
      <c r="C594">
        <v>51.626089999999998</v>
      </c>
      <c r="D594">
        <v>-2.5850840000000002</v>
      </c>
    </row>
    <row r="595" spans="1:4" x14ac:dyDescent="0.25">
      <c r="A595">
        <v>595</v>
      </c>
      <c r="B595" t="s">
        <v>2837</v>
      </c>
      <c r="C595">
        <v>51.659542000000002</v>
      </c>
      <c r="D595">
        <v>-2.5642010000000002</v>
      </c>
    </row>
    <row r="596" spans="1:4" x14ac:dyDescent="0.25">
      <c r="A596">
        <v>596</v>
      </c>
      <c r="B596" t="s">
        <v>2838</v>
      </c>
      <c r="C596">
        <v>51.672902999999998</v>
      </c>
      <c r="D596">
        <v>-2.5409259999999998</v>
      </c>
    </row>
    <row r="597" spans="1:4" x14ac:dyDescent="0.25">
      <c r="A597">
        <v>597</v>
      </c>
      <c r="B597" t="s">
        <v>2839</v>
      </c>
      <c r="C597">
        <v>51.682530999999997</v>
      </c>
      <c r="D597">
        <v>-2.5173719999999999</v>
      </c>
    </row>
    <row r="598" spans="1:4" x14ac:dyDescent="0.25">
      <c r="A598">
        <v>598</v>
      </c>
      <c r="B598" t="s">
        <v>2840</v>
      </c>
      <c r="C598">
        <v>51.692864999999998</v>
      </c>
      <c r="D598">
        <v>-2.4968180000000002</v>
      </c>
    </row>
    <row r="599" spans="1:4" x14ac:dyDescent="0.25">
      <c r="A599">
        <v>599</v>
      </c>
      <c r="B599" t="s">
        <v>2841</v>
      </c>
      <c r="C599">
        <v>51.707922000000003</v>
      </c>
      <c r="D599">
        <v>-2.4848279999999998</v>
      </c>
    </row>
    <row r="600" spans="1:4" x14ac:dyDescent="0.25">
      <c r="A600">
        <v>600</v>
      </c>
      <c r="B600" t="s">
        <v>2842</v>
      </c>
      <c r="C600">
        <v>51.710622999999998</v>
      </c>
      <c r="D600">
        <v>-2.4843120000000001</v>
      </c>
    </row>
    <row r="601" spans="1:4" x14ac:dyDescent="0.25">
      <c r="A601">
        <v>601</v>
      </c>
      <c r="B601" t="s">
        <v>2843</v>
      </c>
      <c r="C601">
        <v>51.763894999999998</v>
      </c>
      <c r="D601">
        <v>-2.3794279999999999</v>
      </c>
    </row>
    <row r="602" spans="1:4" x14ac:dyDescent="0.25">
      <c r="A602">
        <v>602</v>
      </c>
      <c r="B602" t="s">
        <v>2844</v>
      </c>
      <c r="C602">
        <v>51.767256000000003</v>
      </c>
      <c r="D602">
        <v>-2.379407</v>
      </c>
    </row>
    <row r="603" spans="1:4" x14ac:dyDescent="0.25">
      <c r="A603">
        <v>603</v>
      </c>
      <c r="B603" t="s">
        <v>2845</v>
      </c>
      <c r="C603">
        <v>51.774822999999998</v>
      </c>
      <c r="D603">
        <v>-2.3848500000000001</v>
      </c>
    </row>
    <row r="604" spans="1:4" x14ac:dyDescent="0.25">
      <c r="A604">
        <v>604</v>
      </c>
      <c r="B604" t="s">
        <v>2846</v>
      </c>
      <c r="C604">
        <v>51.785761999999998</v>
      </c>
      <c r="D604">
        <v>-2.4132929999999999</v>
      </c>
    </row>
    <row r="605" spans="1:4" x14ac:dyDescent="0.25">
      <c r="A605">
        <v>605</v>
      </c>
      <c r="B605" t="s">
        <v>2847</v>
      </c>
      <c r="C605">
        <v>51.657285999999999</v>
      </c>
      <c r="D605">
        <v>-2.625372</v>
      </c>
    </row>
    <row r="606" spans="1:4" x14ac:dyDescent="0.25">
      <c r="A606">
        <v>606</v>
      </c>
      <c r="B606" t="s">
        <v>2848</v>
      </c>
      <c r="C606">
        <v>51.670059000000002</v>
      </c>
      <c r="D606">
        <v>-2.6118199999999998</v>
      </c>
    </row>
    <row r="607" spans="1:4" x14ac:dyDescent="0.25">
      <c r="A607">
        <v>607</v>
      </c>
      <c r="B607" t="s">
        <v>2849</v>
      </c>
      <c r="C607">
        <v>51.672378999999999</v>
      </c>
      <c r="D607">
        <v>-2.609613</v>
      </c>
    </row>
    <row r="608" spans="1:4" x14ac:dyDescent="0.25">
      <c r="A608">
        <v>608</v>
      </c>
      <c r="B608" t="s">
        <v>2850</v>
      </c>
      <c r="C608">
        <v>51.680559000000002</v>
      </c>
      <c r="D608">
        <v>-2.5909</v>
      </c>
    </row>
    <row r="609" spans="1:4" x14ac:dyDescent="0.25">
      <c r="A609">
        <v>609</v>
      </c>
      <c r="B609" t="s">
        <v>2851</v>
      </c>
      <c r="C609">
        <v>51.683174999999999</v>
      </c>
      <c r="D609">
        <v>-2.582964</v>
      </c>
    </row>
    <row r="610" spans="1:4" x14ac:dyDescent="0.25">
      <c r="A610">
        <v>610</v>
      </c>
      <c r="B610" t="s">
        <v>2852</v>
      </c>
      <c r="C610">
        <v>51.688488999999997</v>
      </c>
      <c r="D610">
        <v>-2.571526</v>
      </c>
    </row>
    <row r="611" spans="1:4" x14ac:dyDescent="0.25">
      <c r="A611">
        <v>611</v>
      </c>
      <c r="B611" t="s">
        <v>2853</v>
      </c>
      <c r="C611">
        <v>51.690584999999999</v>
      </c>
      <c r="D611">
        <v>-2.5630609999999998</v>
      </c>
    </row>
    <row r="612" spans="1:4" x14ac:dyDescent="0.25">
      <c r="A612">
        <v>612</v>
      </c>
      <c r="B612" t="s">
        <v>2854</v>
      </c>
      <c r="C612">
        <v>51.698950000000004</v>
      </c>
      <c r="D612">
        <v>-2.541318</v>
      </c>
    </row>
    <row r="613" spans="1:4" x14ac:dyDescent="0.25">
      <c r="A613">
        <v>613</v>
      </c>
      <c r="B613" t="s">
        <v>2855</v>
      </c>
      <c r="C613">
        <v>51.739499000000002</v>
      </c>
      <c r="D613">
        <v>-2.4770509999999999</v>
      </c>
    </row>
    <row r="614" spans="1:4" x14ac:dyDescent="0.25">
      <c r="A614">
        <v>614</v>
      </c>
      <c r="B614" t="s">
        <v>2856</v>
      </c>
      <c r="C614">
        <v>51.746375999999998</v>
      </c>
      <c r="D614">
        <v>-2.4654739999999999</v>
      </c>
    </row>
    <row r="615" spans="1:4" x14ac:dyDescent="0.25">
      <c r="A615">
        <v>615</v>
      </c>
      <c r="B615" t="s">
        <v>2857</v>
      </c>
      <c r="C615">
        <v>51.758482000000001</v>
      </c>
      <c r="D615">
        <v>-2.43716</v>
      </c>
    </row>
    <row r="616" spans="1:4" x14ac:dyDescent="0.25">
      <c r="A616">
        <v>616</v>
      </c>
      <c r="B616" t="s">
        <v>2858</v>
      </c>
      <c r="C616">
        <v>51.760804</v>
      </c>
      <c r="D616">
        <v>-2.43228</v>
      </c>
    </row>
    <row r="617" spans="1:4" x14ac:dyDescent="0.25">
      <c r="A617">
        <v>617</v>
      </c>
      <c r="B617" t="s">
        <v>2859</v>
      </c>
      <c r="C617">
        <v>51.762546999999998</v>
      </c>
      <c r="D617">
        <v>-2.4288989999999999</v>
      </c>
    </row>
    <row r="618" spans="1:4" x14ac:dyDescent="0.25">
      <c r="A618">
        <v>618</v>
      </c>
      <c r="B618" t="s">
        <v>2860</v>
      </c>
      <c r="C618">
        <v>51.782018999999998</v>
      </c>
      <c r="D618">
        <v>-2.441065</v>
      </c>
    </row>
    <row r="619" spans="1:4" x14ac:dyDescent="0.25">
      <c r="A619">
        <v>619</v>
      </c>
      <c r="B619" t="s">
        <v>2861</v>
      </c>
      <c r="C619">
        <v>51.782532000000003</v>
      </c>
      <c r="D619">
        <v>-2.4426000000000001</v>
      </c>
    </row>
    <row r="620" spans="1:4" x14ac:dyDescent="0.25">
      <c r="A620">
        <v>620</v>
      </c>
      <c r="B620" t="s">
        <v>2862</v>
      </c>
      <c r="C620">
        <v>51.784151999999999</v>
      </c>
      <c r="D620">
        <v>-2.4468239999999999</v>
      </c>
    </row>
    <row r="621" spans="1:4" x14ac:dyDescent="0.25">
      <c r="A621">
        <v>621</v>
      </c>
      <c r="B621" t="s">
        <v>2863</v>
      </c>
      <c r="C621">
        <v>51.798343000000003</v>
      </c>
      <c r="D621">
        <v>-2.452051</v>
      </c>
    </row>
    <row r="622" spans="1:4" x14ac:dyDescent="0.25">
      <c r="A622">
        <v>622</v>
      </c>
      <c r="B622" t="s">
        <v>2864</v>
      </c>
      <c r="C622">
        <v>51.798869000000003</v>
      </c>
      <c r="D622">
        <v>-2.4516840000000002</v>
      </c>
    </row>
    <row r="623" spans="1:4" x14ac:dyDescent="0.25">
      <c r="A623">
        <v>623</v>
      </c>
      <c r="B623" t="s">
        <v>2865</v>
      </c>
      <c r="C623">
        <v>51.805123000000002</v>
      </c>
      <c r="D623">
        <v>-2.4458410000000002</v>
      </c>
    </row>
    <row r="624" spans="1:4" x14ac:dyDescent="0.25">
      <c r="A624">
        <v>624</v>
      </c>
      <c r="B624" t="s">
        <v>2866</v>
      </c>
      <c r="C624">
        <v>51.811815000000003</v>
      </c>
      <c r="D624">
        <v>-2.4413399999999998</v>
      </c>
    </row>
    <row r="625" spans="1:4" x14ac:dyDescent="0.25">
      <c r="A625">
        <v>625</v>
      </c>
      <c r="B625" t="s">
        <v>2867</v>
      </c>
      <c r="C625">
        <v>51.815429999999999</v>
      </c>
      <c r="D625">
        <v>-2.4350879999999999</v>
      </c>
    </row>
    <row r="626" spans="1:4" x14ac:dyDescent="0.25">
      <c r="A626">
        <v>626</v>
      </c>
      <c r="B626" t="s">
        <v>2868</v>
      </c>
      <c r="C626">
        <v>51.818052000000002</v>
      </c>
      <c r="D626">
        <v>-2.4168539999999998</v>
      </c>
    </row>
    <row r="627" spans="1:4" x14ac:dyDescent="0.25">
      <c r="A627">
        <v>627</v>
      </c>
      <c r="B627" t="s">
        <v>2310</v>
      </c>
      <c r="C627">
        <v>51.185699</v>
      </c>
      <c r="D627">
        <v>1.4035820000000001</v>
      </c>
    </row>
    <row r="628" spans="1:4" x14ac:dyDescent="0.25">
      <c r="A628">
        <v>628</v>
      </c>
      <c r="B628" t="s">
        <v>2869</v>
      </c>
      <c r="C628">
        <v>51.379786000000003</v>
      </c>
      <c r="D628">
        <v>1.1996500000000001</v>
      </c>
    </row>
    <row r="629" spans="1:4" x14ac:dyDescent="0.25">
      <c r="A629">
        <v>629</v>
      </c>
      <c r="B629" t="s">
        <v>2870</v>
      </c>
      <c r="C629">
        <v>51.347358</v>
      </c>
      <c r="D629">
        <v>0.81409500000000001</v>
      </c>
    </row>
    <row r="630" spans="1:4" x14ac:dyDescent="0.25">
      <c r="A630">
        <v>630</v>
      </c>
      <c r="B630" t="s">
        <v>2311</v>
      </c>
      <c r="C630">
        <v>51.376396</v>
      </c>
      <c r="D630">
        <v>0.67161899999999997</v>
      </c>
    </row>
    <row r="631" spans="1:4" x14ac:dyDescent="0.25">
      <c r="A631">
        <v>631</v>
      </c>
      <c r="B631" t="s">
        <v>2871</v>
      </c>
      <c r="C631">
        <v>50.361314</v>
      </c>
      <c r="D631">
        <v>-4.1095969999999999</v>
      </c>
    </row>
    <row r="632" spans="1:4" x14ac:dyDescent="0.25">
      <c r="A632">
        <v>632</v>
      </c>
      <c r="B632" t="s">
        <v>2872</v>
      </c>
      <c r="C632">
        <v>50.505586999999998</v>
      </c>
      <c r="D632">
        <v>-4.1926740000000002</v>
      </c>
    </row>
    <row r="633" spans="1:4" x14ac:dyDescent="0.25">
      <c r="A633">
        <v>633</v>
      </c>
      <c r="B633" t="s">
        <v>1734</v>
      </c>
      <c r="C633">
        <v>50.827148999999999</v>
      </c>
      <c r="D633">
        <v>-0.196714</v>
      </c>
    </row>
    <row r="634" spans="1:4" x14ac:dyDescent="0.25">
      <c r="A634">
        <v>634</v>
      </c>
      <c r="B634" t="s">
        <v>1535</v>
      </c>
      <c r="C634">
        <v>50.837631999999999</v>
      </c>
      <c r="D634">
        <v>0.47761599999999999</v>
      </c>
    </row>
    <row r="635" spans="1:4" x14ac:dyDescent="0.25">
      <c r="A635">
        <v>635</v>
      </c>
      <c r="B635" t="s">
        <v>1788</v>
      </c>
      <c r="C635">
        <v>50.828175999999999</v>
      </c>
      <c r="D635">
        <v>-0.8609</v>
      </c>
    </row>
    <row r="636" spans="1:4" x14ac:dyDescent="0.25">
      <c r="A636">
        <v>636</v>
      </c>
      <c r="B636" t="s">
        <v>1826</v>
      </c>
      <c r="C636">
        <v>50.815939999999998</v>
      </c>
      <c r="D636">
        <v>-0.571272</v>
      </c>
    </row>
    <row r="637" spans="1:4" x14ac:dyDescent="0.25">
      <c r="A637">
        <v>637</v>
      </c>
      <c r="B637" t="s">
        <v>2315</v>
      </c>
      <c r="C637">
        <v>50.811776999999999</v>
      </c>
      <c r="D637">
        <v>-0.87682400000000005</v>
      </c>
    </row>
    <row r="638" spans="1:4" x14ac:dyDescent="0.25">
      <c r="A638">
        <v>638</v>
      </c>
      <c r="B638" t="s">
        <v>1762</v>
      </c>
      <c r="C638">
        <v>50.804054000000001</v>
      </c>
      <c r="D638">
        <v>-0.83609900000000004</v>
      </c>
    </row>
    <row r="639" spans="1:4" x14ac:dyDescent="0.25">
      <c r="A639">
        <v>639</v>
      </c>
      <c r="B639" t="s">
        <v>1791</v>
      </c>
      <c r="C639">
        <v>50.832175999999997</v>
      </c>
      <c r="D639">
        <v>-0.87197999999999998</v>
      </c>
    </row>
    <row r="640" spans="1:4" x14ac:dyDescent="0.25">
      <c r="A640">
        <v>640</v>
      </c>
      <c r="B640" t="s">
        <v>1828</v>
      </c>
      <c r="C640">
        <v>50.802129999999998</v>
      </c>
      <c r="D640">
        <v>-0.50929500000000005</v>
      </c>
    </row>
    <row r="641" spans="1:4" x14ac:dyDescent="0.25">
      <c r="A641">
        <v>641</v>
      </c>
      <c r="B641" t="s">
        <v>1746</v>
      </c>
      <c r="C641">
        <v>50.789375</v>
      </c>
      <c r="D641">
        <v>-0.898169</v>
      </c>
    </row>
    <row r="642" spans="1:4" x14ac:dyDescent="0.25">
      <c r="A642">
        <v>642</v>
      </c>
      <c r="B642" t="s">
        <v>2314</v>
      </c>
      <c r="C642">
        <v>50.785612999999998</v>
      </c>
      <c r="D642">
        <v>-0.65189600000000003</v>
      </c>
    </row>
    <row r="643" spans="1:4" x14ac:dyDescent="0.25">
      <c r="A643">
        <v>643</v>
      </c>
      <c r="B643" t="s">
        <v>1824</v>
      </c>
      <c r="C643">
        <v>50.825809999999997</v>
      </c>
      <c r="D643">
        <v>-0.57642400000000005</v>
      </c>
    </row>
    <row r="644" spans="1:4" x14ac:dyDescent="0.25">
      <c r="A644">
        <v>644</v>
      </c>
      <c r="B644" t="s">
        <v>2313</v>
      </c>
      <c r="C644">
        <v>50.793348999999999</v>
      </c>
      <c r="D644">
        <v>-0.89278100000000005</v>
      </c>
    </row>
    <row r="645" spans="1:4" x14ac:dyDescent="0.25">
      <c r="A645">
        <v>645</v>
      </c>
      <c r="B645" t="s">
        <v>1717</v>
      </c>
      <c r="C645">
        <v>50.807084000000003</v>
      </c>
      <c r="D645">
        <v>-0.38647599999999999</v>
      </c>
    </row>
    <row r="646" spans="1:4" x14ac:dyDescent="0.25">
      <c r="A646">
        <v>646</v>
      </c>
      <c r="B646" t="s">
        <v>1786</v>
      </c>
      <c r="C646">
        <v>50.82376</v>
      </c>
      <c r="D646">
        <v>-0.85840399999999994</v>
      </c>
    </row>
    <row r="647" spans="1:4" x14ac:dyDescent="0.25">
      <c r="A647">
        <v>647</v>
      </c>
      <c r="B647" t="s">
        <v>1737</v>
      </c>
      <c r="C647">
        <v>50.824443000000002</v>
      </c>
      <c r="D647">
        <v>-0.17990100000000001</v>
      </c>
    </row>
    <row r="648" spans="1:4" x14ac:dyDescent="0.25">
      <c r="A648">
        <v>648</v>
      </c>
      <c r="B648" t="s">
        <v>2353</v>
      </c>
      <c r="C648">
        <v>50.828733</v>
      </c>
      <c r="D648">
        <v>-0.24143200000000001</v>
      </c>
    </row>
    <row r="649" spans="1:4" x14ac:dyDescent="0.25">
      <c r="A649">
        <v>649</v>
      </c>
      <c r="B649" t="s">
        <v>1720</v>
      </c>
      <c r="C649">
        <v>50.821097999999999</v>
      </c>
      <c r="D649">
        <v>-0.32176700000000003</v>
      </c>
    </row>
    <row r="650" spans="1:4" x14ac:dyDescent="0.25">
      <c r="A650">
        <v>650</v>
      </c>
      <c r="B650" t="s">
        <v>2316</v>
      </c>
      <c r="C650">
        <v>50.804867999999999</v>
      </c>
      <c r="D650">
        <v>-0.84258100000000002</v>
      </c>
    </row>
    <row r="651" spans="1:4" x14ac:dyDescent="0.25">
      <c r="A651">
        <v>651</v>
      </c>
      <c r="B651" t="s">
        <v>1738</v>
      </c>
      <c r="C651">
        <v>50.779003000000003</v>
      </c>
      <c r="D651">
        <v>-0.91649800000000003</v>
      </c>
    </row>
    <row r="652" spans="1:4" x14ac:dyDescent="0.25">
      <c r="A652">
        <v>652</v>
      </c>
      <c r="B652" t="s">
        <v>1732</v>
      </c>
      <c r="C652">
        <v>50.784013999999999</v>
      </c>
      <c r="D652">
        <v>1.9761999999999998E-2</v>
      </c>
    </row>
    <row r="653" spans="1:4" x14ac:dyDescent="0.25">
      <c r="A653">
        <v>653</v>
      </c>
      <c r="B653" t="s">
        <v>1807</v>
      </c>
      <c r="C653">
        <v>50.838526000000002</v>
      </c>
      <c r="D653">
        <v>-0.89828200000000002</v>
      </c>
    </row>
    <row r="654" spans="1:4" x14ac:dyDescent="0.25">
      <c r="A654">
        <v>654</v>
      </c>
      <c r="B654" t="s">
        <v>1763</v>
      </c>
      <c r="C654">
        <v>50.803989999999999</v>
      </c>
      <c r="D654">
        <v>-0.83067299999999999</v>
      </c>
    </row>
    <row r="655" spans="1:4" x14ac:dyDescent="0.25">
      <c r="A655">
        <v>655</v>
      </c>
      <c r="B655" t="s">
        <v>1819</v>
      </c>
      <c r="C655">
        <v>50.770600999999999</v>
      </c>
      <c r="D655">
        <v>-0.75572899999999998</v>
      </c>
    </row>
    <row r="656" spans="1:4" x14ac:dyDescent="0.25">
      <c r="A656">
        <v>656</v>
      </c>
      <c r="B656" t="s">
        <v>1823</v>
      </c>
      <c r="C656">
        <v>50.848430999999998</v>
      </c>
      <c r="D656">
        <v>-0.56307399999999996</v>
      </c>
    </row>
    <row r="657" spans="1:4" x14ac:dyDescent="0.25">
      <c r="A657">
        <v>657</v>
      </c>
      <c r="B657" t="s">
        <v>1784</v>
      </c>
      <c r="C657">
        <v>50.818125999999999</v>
      </c>
      <c r="D657">
        <v>-0.82039499999999999</v>
      </c>
    </row>
    <row r="658" spans="1:4" x14ac:dyDescent="0.25">
      <c r="A658">
        <v>658</v>
      </c>
      <c r="B658" t="s">
        <v>1728</v>
      </c>
      <c r="C658">
        <v>50.801737000000003</v>
      </c>
      <c r="D658">
        <v>-5.7665000000000001E-2</v>
      </c>
    </row>
    <row r="659" spans="1:4" x14ac:dyDescent="0.25">
      <c r="A659">
        <v>659</v>
      </c>
      <c r="B659" t="s">
        <v>1783</v>
      </c>
      <c r="C659">
        <v>50.830455000000001</v>
      </c>
      <c r="D659">
        <v>-0.81297799999999998</v>
      </c>
    </row>
    <row r="660" spans="1:4" x14ac:dyDescent="0.25">
      <c r="A660">
        <v>660</v>
      </c>
      <c r="B660" t="s">
        <v>1730</v>
      </c>
      <c r="C660">
        <v>50.799681</v>
      </c>
      <c r="D660">
        <v>-4.1408E-2</v>
      </c>
    </row>
    <row r="661" spans="1:4" x14ac:dyDescent="0.25">
      <c r="A661">
        <v>661</v>
      </c>
      <c r="B661" t="s">
        <v>1815</v>
      </c>
      <c r="C661">
        <v>50.768707999999997</v>
      </c>
      <c r="D661">
        <v>-0.78029499999999996</v>
      </c>
    </row>
    <row r="662" spans="1:4" x14ac:dyDescent="0.25">
      <c r="A662">
        <v>662</v>
      </c>
      <c r="B662" t="s">
        <v>1802</v>
      </c>
      <c r="C662">
        <v>50.830410000000001</v>
      </c>
      <c r="D662">
        <v>-0.93901299999999999</v>
      </c>
    </row>
    <row r="663" spans="1:4" x14ac:dyDescent="0.25">
      <c r="A663">
        <v>663</v>
      </c>
      <c r="B663" t="s">
        <v>1810</v>
      </c>
      <c r="C663">
        <v>50.840052</v>
      </c>
      <c r="D663">
        <v>-0.91331700000000005</v>
      </c>
    </row>
    <row r="664" spans="1:4" x14ac:dyDescent="0.25">
      <c r="A664">
        <v>664</v>
      </c>
      <c r="B664" t="s">
        <v>1780</v>
      </c>
      <c r="C664">
        <v>50.833187000000002</v>
      </c>
      <c r="D664">
        <v>-0.81073399999999995</v>
      </c>
    </row>
    <row r="665" spans="1:4" x14ac:dyDescent="0.25">
      <c r="A665">
        <v>665</v>
      </c>
      <c r="B665" t="s">
        <v>1524</v>
      </c>
      <c r="C665">
        <v>50.819195000000001</v>
      </c>
      <c r="D665">
        <v>-0.81681899999999996</v>
      </c>
    </row>
    <row r="666" spans="1:4" x14ac:dyDescent="0.25">
      <c r="A666">
        <v>666</v>
      </c>
      <c r="B666" t="s">
        <v>1731</v>
      </c>
      <c r="C666">
        <v>50.795180000000002</v>
      </c>
      <c r="D666">
        <v>-2.5430999999999999E-2</v>
      </c>
    </row>
    <row r="667" spans="1:4" x14ac:dyDescent="0.25">
      <c r="A667">
        <v>667</v>
      </c>
      <c r="B667" t="s">
        <v>1739</v>
      </c>
      <c r="C667">
        <v>50.781658999999998</v>
      </c>
      <c r="D667">
        <v>-0.90717599999999998</v>
      </c>
    </row>
    <row r="668" spans="1:4" x14ac:dyDescent="0.25">
      <c r="A668">
        <v>668</v>
      </c>
      <c r="B668" t="s">
        <v>1719</v>
      </c>
      <c r="C668">
        <v>50.809418000000001</v>
      </c>
      <c r="D668">
        <v>-0.36984899999999998</v>
      </c>
    </row>
    <row r="669" spans="1:4" x14ac:dyDescent="0.25">
      <c r="A669">
        <v>669</v>
      </c>
      <c r="B669" t="s">
        <v>2317</v>
      </c>
      <c r="C669">
        <v>50.758828999999999</v>
      </c>
      <c r="D669">
        <v>0.14967900000000001</v>
      </c>
    </row>
    <row r="670" spans="1:4" x14ac:dyDescent="0.25">
      <c r="A670">
        <v>670</v>
      </c>
      <c r="B670" t="s">
        <v>2324</v>
      </c>
      <c r="C670">
        <v>50.749299000000001</v>
      </c>
      <c r="D670">
        <v>0.176873</v>
      </c>
    </row>
    <row r="671" spans="1:4" x14ac:dyDescent="0.25">
      <c r="A671">
        <v>671</v>
      </c>
      <c r="B671" t="s">
        <v>2323</v>
      </c>
      <c r="C671">
        <v>50.742933999999998</v>
      </c>
      <c r="D671">
        <v>0.19872400000000001</v>
      </c>
    </row>
    <row r="672" spans="1:4" x14ac:dyDescent="0.25">
      <c r="A672">
        <v>672</v>
      </c>
      <c r="B672" t="s">
        <v>2330</v>
      </c>
      <c r="C672">
        <v>50.845824999999998</v>
      </c>
      <c r="D672">
        <v>0.513266</v>
      </c>
    </row>
    <row r="673" spans="1:4" x14ac:dyDescent="0.25">
      <c r="A673">
        <v>673</v>
      </c>
      <c r="B673" t="s">
        <v>1593</v>
      </c>
      <c r="C673">
        <v>50.878717999999999</v>
      </c>
      <c r="D673">
        <v>0.67558200000000002</v>
      </c>
    </row>
    <row r="674" spans="1:4" x14ac:dyDescent="0.25">
      <c r="A674">
        <v>674</v>
      </c>
      <c r="B674" t="s">
        <v>2334</v>
      </c>
      <c r="C674">
        <v>50.934780000000003</v>
      </c>
      <c r="D674">
        <v>0.74179899999999999</v>
      </c>
    </row>
    <row r="675" spans="1:4" x14ac:dyDescent="0.25">
      <c r="A675">
        <v>675</v>
      </c>
      <c r="B675" t="s">
        <v>2335</v>
      </c>
      <c r="C675">
        <v>50.940116000000003</v>
      </c>
      <c r="D675">
        <v>0.76114599999999999</v>
      </c>
    </row>
    <row r="676" spans="1:4" x14ac:dyDescent="0.25">
      <c r="A676">
        <v>676</v>
      </c>
      <c r="B676" t="s">
        <v>2337</v>
      </c>
      <c r="C676">
        <v>50.949201000000002</v>
      </c>
      <c r="D676">
        <v>0.73011099999999995</v>
      </c>
    </row>
    <row r="677" spans="1:4" x14ac:dyDescent="0.25">
      <c r="A677">
        <v>677</v>
      </c>
      <c r="B677" t="s">
        <v>2340</v>
      </c>
      <c r="C677">
        <v>50.986485000000002</v>
      </c>
      <c r="D677">
        <v>0.75711399999999995</v>
      </c>
    </row>
    <row r="678" spans="1:4" x14ac:dyDescent="0.25">
      <c r="A678">
        <v>678</v>
      </c>
      <c r="B678" t="s">
        <v>2873</v>
      </c>
      <c r="C678">
        <v>50.971446</v>
      </c>
      <c r="D678">
        <v>0.75135399999999997</v>
      </c>
    </row>
    <row r="679" spans="1:4" x14ac:dyDescent="0.25">
      <c r="A679">
        <v>679</v>
      </c>
      <c r="B679" t="s">
        <v>2342</v>
      </c>
      <c r="C679">
        <v>50.968688999999998</v>
      </c>
      <c r="D679">
        <v>0.74842699999999995</v>
      </c>
    </row>
    <row r="680" spans="1:4" x14ac:dyDescent="0.25">
      <c r="A680">
        <v>680</v>
      </c>
      <c r="B680" t="s">
        <v>1778</v>
      </c>
      <c r="C680">
        <v>50.813969999999998</v>
      </c>
      <c r="D680">
        <v>-0.81543100000000002</v>
      </c>
    </row>
    <row r="681" spans="1:4" x14ac:dyDescent="0.25">
      <c r="A681">
        <v>681</v>
      </c>
      <c r="B681" t="s">
        <v>1831</v>
      </c>
      <c r="C681">
        <v>50.802073</v>
      </c>
      <c r="D681">
        <v>-0.46413100000000002</v>
      </c>
    </row>
    <row r="682" spans="1:4" x14ac:dyDescent="0.25">
      <c r="A682">
        <v>682</v>
      </c>
      <c r="B682" t="s">
        <v>2874</v>
      </c>
      <c r="C682">
        <v>50.981073000000002</v>
      </c>
      <c r="D682">
        <v>0.96917900000000001</v>
      </c>
    </row>
    <row r="683" spans="1:4" x14ac:dyDescent="0.25">
      <c r="A683">
        <v>683</v>
      </c>
      <c r="B683" t="s">
        <v>25</v>
      </c>
      <c r="C683">
        <v>54.574142000000002</v>
      </c>
      <c r="D683">
        <v>-3.5811989999999998</v>
      </c>
    </row>
    <row r="684" spans="1:4" x14ac:dyDescent="0.25">
      <c r="A684">
        <v>684</v>
      </c>
      <c r="B684" t="s">
        <v>35</v>
      </c>
      <c r="C684">
        <v>54.977978</v>
      </c>
      <c r="D684">
        <v>-3.3302399999999999</v>
      </c>
    </row>
    <row r="685" spans="1:4" x14ac:dyDescent="0.25">
      <c r="A685">
        <v>685</v>
      </c>
      <c r="B685" t="s">
        <v>517</v>
      </c>
      <c r="C685">
        <v>51.939870999999997</v>
      </c>
      <c r="D685">
        <v>1.1191089999999999</v>
      </c>
    </row>
    <row r="686" spans="1:4" x14ac:dyDescent="0.25">
      <c r="A686">
        <v>686</v>
      </c>
      <c r="B686" t="s">
        <v>518</v>
      </c>
      <c r="C686">
        <v>51.946869</v>
      </c>
      <c r="D686">
        <v>1.1674819999999999</v>
      </c>
    </row>
    <row r="687" spans="1:4" x14ac:dyDescent="0.25">
      <c r="A687">
        <v>687</v>
      </c>
      <c r="B687" t="s">
        <v>519</v>
      </c>
      <c r="C687">
        <v>51.896942000000003</v>
      </c>
      <c r="D687">
        <v>1.2212860000000001</v>
      </c>
    </row>
    <row r="688" spans="1:4" x14ac:dyDescent="0.25">
      <c r="A688">
        <v>688</v>
      </c>
      <c r="B688" t="s">
        <v>520</v>
      </c>
      <c r="C688">
        <v>51.901564</v>
      </c>
      <c r="D688">
        <v>1.2329650000000001</v>
      </c>
    </row>
    <row r="689" spans="1:4" x14ac:dyDescent="0.25">
      <c r="A689">
        <v>689</v>
      </c>
      <c r="B689" t="s">
        <v>522</v>
      </c>
      <c r="C689">
        <v>51.934874999999998</v>
      </c>
      <c r="D689">
        <v>1.2817700000000001</v>
      </c>
    </row>
    <row r="690" spans="1:4" x14ac:dyDescent="0.25">
      <c r="A690">
        <v>690</v>
      </c>
      <c r="B690" t="s">
        <v>525</v>
      </c>
      <c r="C690">
        <v>51.8568</v>
      </c>
      <c r="D690">
        <v>1.2330369999999999</v>
      </c>
    </row>
    <row r="691" spans="1:4" x14ac:dyDescent="0.25">
      <c r="A691">
        <v>691</v>
      </c>
      <c r="B691" t="s">
        <v>526</v>
      </c>
      <c r="C691">
        <v>51.871431000000001</v>
      </c>
      <c r="D691">
        <v>1.1857580000000001</v>
      </c>
    </row>
    <row r="692" spans="1:4" x14ac:dyDescent="0.25">
      <c r="A692">
        <v>692</v>
      </c>
      <c r="B692" t="s">
        <v>2361</v>
      </c>
      <c r="C692">
        <v>51.881112000000002</v>
      </c>
      <c r="D692">
        <v>1.2102299999999999</v>
      </c>
    </row>
    <row r="693" spans="1:4" x14ac:dyDescent="0.25">
      <c r="A693">
        <v>693</v>
      </c>
      <c r="B693" t="s">
        <v>2362</v>
      </c>
      <c r="C693">
        <v>51.871720000000003</v>
      </c>
      <c r="D693">
        <v>1.1798949999999999</v>
      </c>
    </row>
    <row r="694" spans="1:4" x14ac:dyDescent="0.25">
      <c r="A694">
        <v>694</v>
      </c>
      <c r="B694" t="s">
        <v>2875</v>
      </c>
      <c r="C694">
        <v>51.803704000000003</v>
      </c>
      <c r="D694">
        <v>1.2044269999999999</v>
      </c>
    </row>
    <row r="695" spans="1:4" x14ac:dyDescent="0.25">
      <c r="A695">
        <v>695</v>
      </c>
      <c r="B695" t="s">
        <v>2363</v>
      </c>
      <c r="C695">
        <v>51.825702999999997</v>
      </c>
      <c r="D695">
        <v>1.1423460000000001</v>
      </c>
    </row>
    <row r="696" spans="1:4" x14ac:dyDescent="0.25">
      <c r="A696">
        <v>696</v>
      </c>
      <c r="B696" t="s">
        <v>2364</v>
      </c>
      <c r="C696">
        <v>51.803916999999998</v>
      </c>
      <c r="D696">
        <v>1.155869</v>
      </c>
    </row>
    <row r="697" spans="1:4" x14ac:dyDescent="0.25">
      <c r="A697">
        <v>697</v>
      </c>
      <c r="B697" t="s">
        <v>2365</v>
      </c>
      <c r="C697">
        <v>51.851529999999997</v>
      </c>
      <c r="D697">
        <v>1.0560909999999999</v>
      </c>
    </row>
    <row r="698" spans="1:4" x14ac:dyDescent="0.25">
      <c r="A698">
        <v>698</v>
      </c>
      <c r="B698" t="s">
        <v>538</v>
      </c>
      <c r="C698">
        <v>51.849271000000002</v>
      </c>
      <c r="D698">
        <v>0.946797</v>
      </c>
    </row>
    <row r="699" spans="1:4" x14ac:dyDescent="0.25">
      <c r="A699">
        <v>699</v>
      </c>
      <c r="B699" t="s">
        <v>544</v>
      </c>
      <c r="C699">
        <v>51.804031999999999</v>
      </c>
      <c r="D699">
        <v>0.90406200000000003</v>
      </c>
    </row>
    <row r="700" spans="1:4" x14ac:dyDescent="0.25">
      <c r="A700">
        <v>700</v>
      </c>
      <c r="B700" t="s">
        <v>545</v>
      </c>
      <c r="C700">
        <v>51.820971</v>
      </c>
      <c r="D700">
        <v>0.94032099999999996</v>
      </c>
    </row>
    <row r="701" spans="1:4" x14ac:dyDescent="0.25">
      <c r="A701">
        <v>701</v>
      </c>
      <c r="B701" t="s">
        <v>551</v>
      </c>
      <c r="C701">
        <v>51.767938000000001</v>
      </c>
      <c r="D701">
        <v>0.75623600000000002</v>
      </c>
    </row>
    <row r="702" spans="1:4" x14ac:dyDescent="0.25">
      <c r="A702">
        <v>702</v>
      </c>
      <c r="B702" t="s">
        <v>552</v>
      </c>
      <c r="C702">
        <v>51.769319000000003</v>
      </c>
      <c r="D702">
        <v>0.68758399999999997</v>
      </c>
    </row>
    <row r="703" spans="1:4" x14ac:dyDescent="0.25">
      <c r="A703">
        <v>703</v>
      </c>
      <c r="B703" t="s">
        <v>555</v>
      </c>
      <c r="C703">
        <v>51.771563</v>
      </c>
      <c r="D703">
        <v>0.79476899999999995</v>
      </c>
    </row>
    <row r="704" spans="1:4" x14ac:dyDescent="0.25">
      <c r="A704">
        <v>704</v>
      </c>
      <c r="B704" t="s">
        <v>574</v>
      </c>
      <c r="C704">
        <v>51.587930999999998</v>
      </c>
      <c r="D704">
        <v>0.60782599999999998</v>
      </c>
    </row>
    <row r="705" spans="1:4" x14ac:dyDescent="0.25">
      <c r="A705">
        <v>705</v>
      </c>
      <c r="B705" t="s">
        <v>556</v>
      </c>
      <c r="C705">
        <v>51.601621000000002</v>
      </c>
      <c r="D705">
        <v>0.64961000000000002</v>
      </c>
    </row>
    <row r="706" spans="1:4" x14ac:dyDescent="0.25">
      <c r="A706">
        <v>706</v>
      </c>
      <c r="B706" t="s">
        <v>557</v>
      </c>
      <c r="C706">
        <v>51.623268000000003</v>
      </c>
      <c r="D706">
        <v>0.68797399999999997</v>
      </c>
    </row>
    <row r="707" spans="1:4" x14ac:dyDescent="0.25">
      <c r="A707">
        <v>707</v>
      </c>
      <c r="B707" t="s">
        <v>568</v>
      </c>
      <c r="C707">
        <v>51.617859000000003</v>
      </c>
      <c r="D707">
        <v>0.74461999999999995</v>
      </c>
    </row>
    <row r="708" spans="1:4" x14ac:dyDescent="0.25">
      <c r="A708">
        <v>708</v>
      </c>
      <c r="B708" t="s">
        <v>569</v>
      </c>
      <c r="C708">
        <v>51.592975000000003</v>
      </c>
      <c r="D708">
        <v>0.74106300000000003</v>
      </c>
    </row>
    <row r="709" spans="1:4" x14ac:dyDescent="0.25">
      <c r="A709">
        <v>709</v>
      </c>
      <c r="B709" t="s">
        <v>570</v>
      </c>
      <c r="C709">
        <v>51.594599000000002</v>
      </c>
      <c r="D709">
        <v>0.72371200000000002</v>
      </c>
    </row>
    <row r="710" spans="1:4" x14ac:dyDescent="0.25">
      <c r="A710">
        <v>710</v>
      </c>
      <c r="B710" t="s">
        <v>559</v>
      </c>
      <c r="C710">
        <v>51.572102000000001</v>
      </c>
      <c r="D710">
        <v>0.72198700000000005</v>
      </c>
    </row>
    <row r="711" spans="1:4" x14ac:dyDescent="0.25">
      <c r="A711">
        <v>711</v>
      </c>
      <c r="B711" t="s">
        <v>560</v>
      </c>
      <c r="C711">
        <v>51.564998000000003</v>
      </c>
      <c r="D711">
        <v>0.73750000000000004</v>
      </c>
    </row>
    <row r="712" spans="1:4" x14ac:dyDescent="0.25">
      <c r="A712">
        <v>712</v>
      </c>
      <c r="B712" t="s">
        <v>561</v>
      </c>
      <c r="C712">
        <v>51.561121</v>
      </c>
      <c r="D712">
        <v>0.789134</v>
      </c>
    </row>
    <row r="713" spans="1:4" x14ac:dyDescent="0.25">
      <c r="A713">
        <v>713</v>
      </c>
      <c r="B713" t="s">
        <v>565</v>
      </c>
      <c r="C713">
        <v>51.553291999999999</v>
      </c>
      <c r="D713">
        <v>0.80717799999999995</v>
      </c>
    </row>
    <row r="714" spans="1:4" x14ac:dyDescent="0.25">
      <c r="A714">
        <v>714</v>
      </c>
      <c r="B714" t="s">
        <v>571</v>
      </c>
      <c r="C714">
        <v>51.540734999999998</v>
      </c>
      <c r="D714">
        <v>0.77986200000000006</v>
      </c>
    </row>
    <row r="715" spans="1:4" x14ac:dyDescent="0.25">
      <c r="A715">
        <v>715</v>
      </c>
      <c r="B715" t="s">
        <v>573</v>
      </c>
      <c r="C715">
        <v>51.541727000000002</v>
      </c>
      <c r="D715">
        <v>0.74228099999999997</v>
      </c>
    </row>
    <row r="716" spans="1:4" x14ac:dyDescent="0.25">
      <c r="A716">
        <v>716</v>
      </c>
      <c r="B716" t="s">
        <v>562</v>
      </c>
      <c r="C716">
        <v>51.548563000000001</v>
      </c>
      <c r="D716">
        <v>0.70452700000000001</v>
      </c>
    </row>
    <row r="717" spans="1:4" x14ac:dyDescent="0.25">
      <c r="A717">
        <v>717</v>
      </c>
      <c r="B717" t="s">
        <v>589</v>
      </c>
      <c r="C717">
        <v>51.689236999999999</v>
      </c>
      <c r="D717">
        <v>0.73939500000000002</v>
      </c>
    </row>
    <row r="718" spans="1:4" x14ac:dyDescent="0.25">
      <c r="A718">
        <v>718</v>
      </c>
      <c r="B718" t="s">
        <v>577</v>
      </c>
      <c r="C718">
        <v>51.675133000000002</v>
      </c>
      <c r="D718">
        <v>0.73081399999999996</v>
      </c>
    </row>
    <row r="719" spans="1:4" x14ac:dyDescent="0.25">
      <c r="A719">
        <v>719</v>
      </c>
      <c r="B719" t="s">
        <v>578</v>
      </c>
      <c r="C719">
        <v>51.668393999999999</v>
      </c>
      <c r="D719">
        <v>0.78204799999999997</v>
      </c>
    </row>
    <row r="720" spans="1:4" x14ac:dyDescent="0.25">
      <c r="A720">
        <v>720</v>
      </c>
      <c r="B720" t="s">
        <v>588</v>
      </c>
      <c r="C720">
        <v>51.691867000000002</v>
      </c>
      <c r="D720">
        <v>0.79433900000000002</v>
      </c>
    </row>
    <row r="721" spans="1:4" x14ac:dyDescent="0.25">
      <c r="A721">
        <v>721</v>
      </c>
      <c r="B721" t="s">
        <v>587</v>
      </c>
      <c r="C721">
        <v>51.703415999999997</v>
      </c>
      <c r="D721">
        <v>0.84489000000000003</v>
      </c>
    </row>
    <row r="722" spans="1:4" x14ac:dyDescent="0.25">
      <c r="A722">
        <v>722</v>
      </c>
      <c r="B722" t="s">
        <v>580</v>
      </c>
      <c r="C722">
        <v>51.697951000000003</v>
      </c>
      <c r="D722">
        <v>0.88127800000000001</v>
      </c>
    </row>
    <row r="723" spans="1:4" x14ac:dyDescent="0.25">
      <c r="A723">
        <v>723</v>
      </c>
      <c r="B723" t="s">
        <v>2366</v>
      </c>
      <c r="C723">
        <v>51.662917999999998</v>
      </c>
      <c r="D723">
        <v>0.65056400000000003</v>
      </c>
    </row>
    <row r="724" spans="1:4" x14ac:dyDescent="0.25">
      <c r="A724">
        <v>724</v>
      </c>
      <c r="B724" t="s">
        <v>2367</v>
      </c>
      <c r="C724">
        <v>51.566083999999996</v>
      </c>
      <c r="D724">
        <v>0.52171599999999996</v>
      </c>
    </row>
    <row r="725" spans="1:4" x14ac:dyDescent="0.25">
      <c r="A725">
        <v>725</v>
      </c>
      <c r="B725" t="s">
        <v>597</v>
      </c>
      <c r="C725">
        <v>51.523749000000002</v>
      </c>
      <c r="D725">
        <v>0.46223900000000001</v>
      </c>
    </row>
    <row r="726" spans="1:4" x14ac:dyDescent="0.25">
      <c r="A726">
        <v>726</v>
      </c>
      <c r="B726" t="s">
        <v>585</v>
      </c>
      <c r="C726">
        <v>51.466411000000001</v>
      </c>
      <c r="D726">
        <v>0.42987999999999998</v>
      </c>
    </row>
    <row r="727" spans="1:4" x14ac:dyDescent="0.25">
      <c r="A727">
        <v>727</v>
      </c>
      <c r="B727" t="s">
        <v>586</v>
      </c>
      <c r="C727">
        <v>51.476021000000003</v>
      </c>
      <c r="D727">
        <v>0.39043600000000001</v>
      </c>
    </row>
    <row r="728" spans="1:4" x14ac:dyDescent="0.25">
      <c r="A728">
        <v>728</v>
      </c>
      <c r="B728" t="s">
        <v>598</v>
      </c>
      <c r="C728">
        <v>51.481869000000003</v>
      </c>
      <c r="D728">
        <v>0.36904300000000001</v>
      </c>
    </row>
    <row r="729" spans="1:4" x14ac:dyDescent="0.25">
      <c r="A729">
        <v>729</v>
      </c>
      <c r="B729" t="s">
        <v>662</v>
      </c>
      <c r="C729">
        <v>51.475816999999999</v>
      </c>
      <c r="D729">
        <v>0.302622</v>
      </c>
    </row>
    <row r="730" spans="1:4" x14ac:dyDescent="0.25">
      <c r="A730">
        <v>730</v>
      </c>
      <c r="B730" t="s">
        <v>599</v>
      </c>
      <c r="C730">
        <v>51.476591999999997</v>
      </c>
      <c r="D730">
        <v>0.34309800000000001</v>
      </c>
    </row>
    <row r="731" spans="1:4" x14ac:dyDescent="0.25">
      <c r="A731">
        <v>731</v>
      </c>
      <c r="B731" t="s">
        <v>737</v>
      </c>
      <c r="C731">
        <v>50.805827999999998</v>
      </c>
      <c r="D731">
        <v>-0.97148599999999996</v>
      </c>
    </row>
    <row r="732" spans="1:4" x14ac:dyDescent="0.25">
      <c r="A732">
        <v>732</v>
      </c>
      <c r="B732" t="s">
        <v>2370</v>
      </c>
      <c r="C732">
        <v>50.778136000000003</v>
      </c>
      <c r="D732">
        <v>-1.0851770000000001</v>
      </c>
    </row>
    <row r="733" spans="1:4" x14ac:dyDescent="0.25">
      <c r="A733">
        <v>733</v>
      </c>
      <c r="B733" t="s">
        <v>842</v>
      </c>
      <c r="C733">
        <v>50.839289999999998</v>
      </c>
      <c r="D733">
        <v>-1.176671</v>
      </c>
    </row>
    <row r="734" spans="1:4" x14ac:dyDescent="0.25">
      <c r="A734">
        <v>734</v>
      </c>
      <c r="B734" t="s">
        <v>844</v>
      </c>
      <c r="C734">
        <v>50.804816000000002</v>
      </c>
      <c r="D734">
        <v>-1.1242460000000001</v>
      </c>
    </row>
    <row r="735" spans="1:4" x14ac:dyDescent="0.25">
      <c r="A735">
        <v>735</v>
      </c>
      <c r="B735" t="s">
        <v>877</v>
      </c>
      <c r="C735">
        <v>50.784678999999997</v>
      </c>
      <c r="D735">
        <v>-1.1397710000000001</v>
      </c>
    </row>
    <row r="736" spans="1:4" x14ac:dyDescent="0.25">
      <c r="A736">
        <v>736</v>
      </c>
      <c r="B736" t="s">
        <v>881</v>
      </c>
      <c r="C736">
        <v>50.783394000000001</v>
      </c>
      <c r="D736">
        <v>-1.1590119999999999</v>
      </c>
    </row>
    <row r="737" spans="1:4" x14ac:dyDescent="0.25">
      <c r="A737">
        <v>737</v>
      </c>
      <c r="B737" t="s">
        <v>883</v>
      </c>
      <c r="C737">
        <v>50.786746000000001</v>
      </c>
      <c r="D737">
        <v>-1.1789289999999999</v>
      </c>
    </row>
    <row r="738" spans="1:4" x14ac:dyDescent="0.25">
      <c r="A738">
        <v>738</v>
      </c>
      <c r="B738" t="s">
        <v>893</v>
      </c>
      <c r="C738">
        <v>50.845056</v>
      </c>
      <c r="D738">
        <v>-1.2920510000000001</v>
      </c>
    </row>
    <row r="739" spans="1:4" x14ac:dyDescent="0.25">
      <c r="A739">
        <v>739</v>
      </c>
      <c r="B739" t="s">
        <v>898</v>
      </c>
      <c r="C739">
        <v>50.85266</v>
      </c>
      <c r="D739">
        <v>-1.306044</v>
      </c>
    </row>
    <row r="740" spans="1:4" x14ac:dyDescent="0.25">
      <c r="A740">
        <v>740</v>
      </c>
      <c r="B740" t="s">
        <v>2297</v>
      </c>
      <c r="C740">
        <v>50.721913000000001</v>
      </c>
      <c r="D740">
        <v>-1.5659430000000001</v>
      </c>
    </row>
    <row r="741" spans="1:4" x14ac:dyDescent="0.25">
      <c r="A741">
        <v>741</v>
      </c>
      <c r="B741" t="s">
        <v>2372</v>
      </c>
      <c r="C741">
        <v>50.758949000000001</v>
      </c>
      <c r="D741">
        <v>-1.470852</v>
      </c>
    </row>
    <row r="742" spans="1:4" x14ac:dyDescent="0.25">
      <c r="A742">
        <v>742</v>
      </c>
      <c r="B742" t="s">
        <v>987</v>
      </c>
      <c r="C742">
        <v>50.828524999999999</v>
      </c>
      <c r="D742">
        <v>-1.337888</v>
      </c>
    </row>
    <row r="743" spans="1:4" x14ac:dyDescent="0.25">
      <c r="A743">
        <v>743</v>
      </c>
      <c r="B743" t="s">
        <v>1009</v>
      </c>
      <c r="C743">
        <v>50.874571000000003</v>
      </c>
      <c r="D743">
        <v>-1.412709</v>
      </c>
    </row>
    <row r="744" spans="1:4" x14ac:dyDescent="0.25">
      <c r="A744">
        <v>744</v>
      </c>
      <c r="B744" t="s">
        <v>1022</v>
      </c>
      <c r="C744">
        <v>50.909916000000003</v>
      </c>
      <c r="D744">
        <v>-1.4736089999999999</v>
      </c>
    </row>
    <row r="745" spans="1:4" x14ac:dyDescent="0.25">
      <c r="A745">
        <v>745</v>
      </c>
      <c r="B745" t="s">
        <v>1143</v>
      </c>
      <c r="C745">
        <v>53.483525</v>
      </c>
      <c r="D745">
        <v>0.121059</v>
      </c>
    </row>
    <row r="746" spans="1:4" x14ac:dyDescent="0.25">
      <c r="A746">
        <v>746</v>
      </c>
      <c r="B746" t="s">
        <v>1155</v>
      </c>
      <c r="C746">
        <v>53.697465999999999</v>
      </c>
      <c r="D746">
        <v>-0.44317000000000001</v>
      </c>
    </row>
    <row r="747" spans="1:4" x14ac:dyDescent="0.25">
      <c r="A747">
        <v>747</v>
      </c>
      <c r="B747" t="s">
        <v>1145</v>
      </c>
      <c r="C747">
        <v>53.082628999999997</v>
      </c>
      <c r="D747">
        <v>-0.195136</v>
      </c>
    </row>
    <row r="748" spans="1:4" x14ac:dyDescent="0.25">
      <c r="A748">
        <v>748</v>
      </c>
      <c r="B748" t="s">
        <v>1068</v>
      </c>
      <c r="C748">
        <v>52.948597999999997</v>
      </c>
      <c r="D748">
        <v>-2.3914000000000001E-2</v>
      </c>
    </row>
    <row r="749" spans="1:4" x14ac:dyDescent="0.25">
      <c r="A749">
        <v>749</v>
      </c>
      <c r="B749" t="s">
        <v>1069</v>
      </c>
      <c r="C749">
        <v>52.959842000000002</v>
      </c>
      <c r="D749">
        <v>2.733E-2</v>
      </c>
    </row>
    <row r="750" spans="1:4" x14ac:dyDescent="0.25">
      <c r="A750">
        <v>750</v>
      </c>
      <c r="B750" t="s">
        <v>1144</v>
      </c>
      <c r="C750">
        <v>52.973737999999997</v>
      </c>
      <c r="D750">
        <v>4.8839E-2</v>
      </c>
    </row>
    <row r="751" spans="1:4" x14ac:dyDescent="0.25">
      <c r="A751">
        <v>751</v>
      </c>
      <c r="B751" t="s">
        <v>1142</v>
      </c>
      <c r="C751">
        <v>53.075257999999998</v>
      </c>
      <c r="D751">
        <v>0.17929200000000001</v>
      </c>
    </row>
    <row r="752" spans="1:4" x14ac:dyDescent="0.25">
      <c r="A752">
        <v>752</v>
      </c>
      <c r="B752" t="s">
        <v>1141</v>
      </c>
      <c r="C752">
        <v>53.193646000000001</v>
      </c>
      <c r="D752">
        <v>0.33552399999999999</v>
      </c>
    </row>
    <row r="753" spans="1:4" x14ac:dyDescent="0.25">
      <c r="A753">
        <v>753</v>
      </c>
      <c r="B753" t="s">
        <v>1147</v>
      </c>
      <c r="C753">
        <v>53.685954000000002</v>
      </c>
      <c r="D753">
        <v>-0.66591699999999998</v>
      </c>
    </row>
    <row r="754" spans="1:4" x14ac:dyDescent="0.25">
      <c r="A754">
        <v>754</v>
      </c>
      <c r="B754" t="s">
        <v>1148</v>
      </c>
      <c r="C754">
        <v>53.661039000000002</v>
      </c>
      <c r="D754">
        <v>-0.27630900000000003</v>
      </c>
    </row>
    <row r="755" spans="1:4" x14ac:dyDescent="0.25">
      <c r="A755">
        <v>755</v>
      </c>
      <c r="B755" t="s">
        <v>1149</v>
      </c>
      <c r="C755">
        <v>53.557192000000001</v>
      </c>
      <c r="D755">
        <v>-5.1732E-2</v>
      </c>
    </row>
    <row r="756" spans="1:4" x14ac:dyDescent="0.25">
      <c r="A756">
        <v>756</v>
      </c>
      <c r="B756" t="s">
        <v>1150</v>
      </c>
      <c r="C756">
        <v>53.585664000000001</v>
      </c>
      <c r="D756">
        <v>-0.18971099999999999</v>
      </c>
    </row>
    <row r="757" spans="1:4" x14ac:dyDescent="0.25">
      <c r="A757">
        <v>757</v>
      </c>
      <c r="B757" t="s">
        <v>1151</v>
      </c>
      <c r="C757">
        <v>53.612574000000002</v>
      </c>
      <c r="D757">
        <v>-0.22389800000000001</v>
      </c>
    </row>
    <row r="758" spans="1:4" x14ac:dyDescent="0.25">
      <c r="A758">
        <v>758</v>
      </c>
      <c r="B758" t="s">
        <v>1152</v>
      </c>
      <c r="C758">
        <v>53.633668999999998</v>
      </c>
      <c r="D758">
        <v>-0.27212399999999998</v>
      </c>
    </row>
    <row r="759" spans="1:4" x14ac:dyDescent="0.25">
      <c r="A759">
        <v>759</v>
      </c>
      <c r="B759" t="s">
        <v>1154</v>
      </c>
      <c r="C759">
        <v>53.612557000000002</v>
      </c>
      <c r="D759">
        <v>-0.25627499999999998</v>
      </c>
    </row>
    <row r="760" spans="1:4" x14ac:dyDescent="0.25">
      <c r="A760">
        <v>760</v>
      </c>
      <c r="B760" t="s">
        <v>1153</v>
      </c>
      <c r="C760">
        <v>53.677762000000001</v>
      </c>
      <c r="D760">
        <v>-0.33118399999999998</v>
      </c>
    </row>
    <row r="761" spans="1:4" x14ac:dyDescent="0.25">
      <c r="A761">
        <v>761</v>
      </c>
      <c r="B761" t="s">
        <v>1157</v>
      </c>
      <c r="C761">
        <v>53.675992000000001</v>
      </c>
      <c r="D761">
        <v>-0.50505</v>
      </c>
    </row>
    <row r="762" spans="1:4" x14ac:dyDescent="0.25">
      <c r="A762">
        <v>762</v>
      </c>
      <c r="B762" t="s">
        <v>1159</v>
      </c>
      <c r="C762">
        <v>53.709437000000001</v>
      </c>
      <c r="D762">
        <v>-0.63477600000000001</v>
      </c>
    </row>
    <row r="763" spans="1:4" x14ac:dyDescent="0.25">
      <c r="A763">
        <v>763</v>
      </c>
      <c r="B763" t="s">
        <v>1158</v>
      </c>
      <c r="C763">
        <v>53.687654999999999</v>
      </c>
      <c r="D763">
        <v>-0.59064700000000003</v>
      </c>
    </row>
    <row r="764" spans="1:4" x14ac:dyDescent="0.25">
      <c r="A764">
        <v>764</v>
      </c>
      <c r="B764" t="s">
        <v>1207</v>
      </c>
      <c r="C764">
        <v>53.489654000000002</v>
      </c>
      <c r="D764">
        <v>-2.0197E-2</v>
      </c>
    </row>
    <row r="765" spans="1:4" x14ac:dyDescent="0.25">
      <c r="A765">
        <v>765</v>
      </c>
      <c r="B765" t="s">
        <v>1208</v>
      </c>
      <c r="C765">
        <v>53.471961999999998</v>
      </c>
      <c r="D765">
        <v>4.8100999999999998E-2</v>
      </c>
    </row>
    <row r="766" spans="1:4" x14ac:dyDescent="0.25">
      <c r="A766">
        <v>766</v>
      </c>
      <c r="B766" t="s">
        <v>1320</v>
      </c>
      <c r="C766">
        <v>52.879634000000003</v>
      </c>
      <c r="D766">
        <v>0.502529</v>
      </c>
    </row>
    <row r="767" spans="1:4" x14ac:dyDescent="0.25">
      <c r="A767">
        <v>767</v>
      </c>
      <c r="B767" t="s">
        <v>1316</v>
      </c>
      <c r="C767">
        <v>52.950853000000002</v>
      </c>
      <c r="D767">
        <v>1.088387</v>
      </c>
    </row>
    <row r="768" spans="1:4" x14ac:dyDescent="0.25">
      <c r="A768">
        <v>768</v>
      </c>
      <c r="B768" t="s">
        <v>1317</v>
      </c>
      <c r="C768">
        <v>52.942974</v>
      </c>
      <c r="D768">
        <v>1.1410610000000001</v>
      </c>
    </row>
    <row r="769" spans="1:4" x14ac:dyDescent="0.25">
      <c r="A769">
        <v>769</v>
      </c>
      <c r="B769" t="s">
        <v>1311</v>
      </c>
      <c r="C769">
        <v>52.944471999999998</v>
      </c>
      <c r="D769">
        <v>1.211819</v>
      </c>
    </row>
    <row r="770" spans="1:4" x14ac:dyDescent="0.25">
      <c r="A770">
        <v>770</v>
      </c>
      <c r="B770" t="s">
        <v>1306</v>
      </c>
      <c r="C770">
        <v>52.784993999999998</v>
      </c>
      <c r="D770">
        <v>1.599113</v>
      </c>
    </row>
    <row r="771" spans="1:4" x14ac:dyDescent="0.25">
      <c r="A771">
        <v>771</v>
      </c>
      <c r="B771" t="s">
        <v>1308</v>
      </c>
      <c r="C771">
        <v>52.802748000000001</v>
      </c>
      <c r="D771">
        <v>1.5797810000000001</v>
      </c>
    </row>
    <row r="772" spans="1:4" x14ac:dyDescent="0.25">
      <c r="A772">
        <v>772</v>
      </c>
      <c r="B772" t="s">
        <v>1303</v>
      </c>
      <c r="C772">
        <v>52.695905000000003</v>
      </c>
      <c r="D772">
        <v>1.68872</v>
      </c>
    </row>
    <row r="773" spans="1:4" x14ac:dyDescent="0.25">
      <c r="A773">
        <v>773</v>
      </c>
      <c r="B773" t="s">
        <v>559</v>
      </c>
      <c r="C773">
        <v>52.067658999999999</v>
      </c>
      <c r="D773">
        <v>1.362088</v>
      </c>
    </row>
    <row r="774" spans="1:4" x14ac:dyDescent="0.25">
      <c r="A774">
        <v>774</v>
      </c>
      <c r="B774" t="s">
        <v>1478</v>
      </c>
      <c r="C774">
        <v>52.023010999999997</v>
      </c>
      <c r="D774">
        <v>1.3614120000000001</v>
      </c>
    </row>
    <row r="775" spans="1:4" x14ac:dyDescent="0.25">
      <c r="A775">
        <v>775</v>
      </c>
      <c r="B775" t="s">
        <v>1479</v>
      </c>
      <c r="C775">
        <v>52.024568000000002</v>
      </c>
      <c r="D775">
        <v>1.414506</v>
      </c>
    </row>
    <row r="776" spans="1:4" x14ac:dyDescent="0.25">
      <c r="A776">
        <v>776</v>
      </c>
      <c r="B776" t="s">
        <v>1480</v>
      </c>
      <c r="C776">
        <v>52.073473</v>
      </c>
      <c r="D776">
        <v>1.488901</v>
      </c>
    </row>
    <row r="777" spans="1:4" x14ac:dyDescent="0.25">
      <c r="A777">
        <v>777</v>
      </c>
      <c r="B777" t="s">
        <v>1483</v>
      </c>
      <c r="C777">
        <v>52.207504999999998</v>
      </c>
      <c r="D777">
        <v>1.6210370000000001</v>
      </c>
    </row>
    <row r="778" spans="1:4" x14ac:dyDescent="0.25">
      <c r="A778">
        <v>778</v>
      </c>
      <c r="B778" t="s">
        <v>1490</v>
      </c>
      <c r="C778">
        <v>52.514857999999997</v>
      </c>
      <c r="D778">
        <v>1.747395</v>
      </c>
    </row>
    <row r="779" spans="1:4" x14ac:dyDescent="0.25">
      <c r="A779">
        <v>779</v>
      </c>
      <c r="B779" t="s">
        <v>1491</v>
      </c>
      <c r="C779">
        <v>52.580295999999997</v>
      </c>
      <c r="D779">
        <v>1.728407</v>
      </c>
    </row>
    <row r="780" spans="1:4" x14ac:dyDescent="0.25">
      <c r="A780">
        <v>780</v>
      </c>
      <c r="B780" t="s">
        <v>1940</v>
      </c>
      <c r="C780">
        <v>52.134677000000003</v>
      </c>
      <c r="D780">
        <v>-4.5470370000000004</v>
      </c>
    </row>
    <row r="781" spans="1:4" x14ac:dyDescent="0.25">
      <c r="A781">
        <v>781</v>
      </c>
      <c r="B781" t="s">
        <v>1945</v>
      </c>
      <c r="C781">
        <v>52.140507999999997</v>
      </c>
      <c r="D781">
        <v>-4.4909439999999998</v>
      </c>
    </row>
    <row r="782" spans="1:4" x14ac:dyDescent="0.25">
      <c r="A782">
        <v>782</v>
      </c>
      <c r="B782" t="s">
        <v>1946</v>
      </c>
      <c r="C782">
        <v>52.213358999999997</v>
      </c>
      <c r="D782">
        <v>-4.3332189999999997</v>
      </c>
    </row>
    <row r="783" spans="1:4" x14ac:dyDescent="0.25">
      <c r="A783">
        <v>783</v>
      </c>
      <c r="B783" t="s">
        <v>1965</v>
      </c>
      <c r="C783">
        <v>52.305633999999998</v>
      </c>
      <c r="D783">
        <v>-4.1445129999999999</v>
      </c>
    </row>
    <row r="784" spans="1:4" x14ac:dyDescent="0.25">
      <c r="A784">
        <v>784</v>
      </c>
      <c r="B784" t="s">
        <v>1950</v>
      </c>
      <c r="C784">
        <v>52.483815999999997</v>
      </c>
      <c r="D784">
        <v>-4.0512069999999998</v>
      </c>
    </row>
    <row r="785" spans="1:4" x14ac:dyDescent="0.25">
      <c r="A785">
        <v>785</v>
      </c>
      <c r="B785" t="s">
        <v>1977</v>
      </c>
      <c r="C785">
        <v>52.802261999999999</v>
      </c>
      <c r="D785">
        <v>-4.4670899999999998</v>
      </c>
    </row>
    <row r="786" spans="1:4" x14ac:dyDescent="0.25">
      <c r="A786">
        <v>786</v>
      </c>
      <c r="B786" t="s">
        <v>2373</v>
      </c>
      <c r="C786">
        <v>53.305473999999997</v>
      </c>
      <c r="D786">
        <v>-4.2073530000000003</v>
      </c>
    </row>
    <row r="787" spans="1:4" x14ac:dyDescent="0.25">
      <c r="A787">
        <v>787</v>
      </c>
      <c r="B787" t="s">
        <v>2021</v>
      </c>
      <c r="C787">
        <v>51.733091999999999</v>
      </c>
      <c r="D787">
        <v>-4.3244699999999998</v>
      </c>
    </row>
    <row r="788" spans="1:4" x14ac:dyDescent="0.25">
      <c r="A788">
        <v>788</v>
      </c>
      <c r="B788" t="s">
        <v>2026</v>
      </c>
      <c r="C788">
        <v>51.737354000000003</v>
      </c>
      <c r="D788">
        <v>-4.6191240000000002</v>
      </c>
    </row>
    <row r="789" spans="1:4" x14ac:dyDescent="0.25">
      <c r="A789">
        <v>789</v>
      </c>
      <c r="B789" t="s">
        <v>2044</v>
      </c>
      <c r="C789">
        <v>53.304014000000002</v>
      </c>
      <c r="D789">
        <v>-3.2343449999999998</v>
      </c>
    </row>
    <row r="790" spans="1:4" x14ac:dyDescent="0.25">
      <c r="A790">
        <v>790</v>
      </c>
      <c r="B790" t="s">
        <v>2054</v>
      </c>
      <c r="C790">
        <v>53.314368999999999</v>
      </c>
      <c r="D790">
        <v>-3.5103339999999998</v>
      </c>
    </row>
    <row r="791" spans="1:4" x14ac:dyDescent="0.25">
      <c r="A791">
        <v>791</v>
      </c>
      <c r="B791" t="s">
        <v>2073</v>
      </c>
      <c r="C791">
        <v>52.604461999999998</v>
      </c>
      <c r="D791">
        <v>-4.114865</v>
      </c>
    </row>
    <row r="792" spans="1:4" x14ac:dyDescent="0.25">
      <c r="A792">
        <v>792</v>
      </c>
      <c r="B792" t="s">
        <v>2058</v>
      </c>
      <c r="C792">
        <v>52.830956</v>
      </c>
      <c r="D792">
        <v>-4.1174720000000002</v>
      </c>
    </row>
    <row r="793" spans="1:4" x14ac:dyDescent="0.25">
      <c r="A793">
        <v>793</v>
      </c>
      <c r="B793" t="s">
        <v>2076</v>
      </c>
      <c r="C793">
        <v>51.628838000000002</v>
      </c>
      <c r="D793">
        <v>-4.9209719999999999</v>
      </c>
    </row>
    <row r="794" spans="1:4" x14ac:dyDescent="0.25">
      <c r="A794">
        <v>794</v>
      </c>
      <c r="B794" t="s">
        <v>2077</v>
      </c>
      <c r="C794">
        <v>51.684333000000002</v>
      </c>
      <c r="D794">
        <v>-5.085896</v>
      </c>
    </row>
    <row r="795" spans="1:4" x14ac:dyDescent="0.25">
      <c r="A795">
        <v>795</v>
      </c>
      <c r="B795" t="s">
        <v>2078</v>
      </c>
      <c r="C795">
        <v>51.679468</v>
      </c>
      <c r="D795">
        <v>-5.0338560000000001</v>
      </c>
    </row>
    <row r="796" spans="1:4" x14ac:dyDescent="0.25">
      <c r="A796">
        <v>796</v>
      </c>
      <c r="B796" t="s">
        <v>2079</v>
      </c>
      <c r="C796">
        <v>51.689906999999998</v>
      </c>
      <c r="D796">
        <v>-5.0343720000000003</v>
      </c>
    </row>
    <row r="797" spans="1:4" x14ac:dyDescent="0.25">
      <c r="A797">
        <v>797</v>
      </c>
      <c r="B797" t="s">
        <v>2080</v>
      </c>
      <c r="C797">
        <v>51.986230999999997</v>
      </c>
      <c r="D797">
        <v>-5.0811960000000003</v>
      </c>
    </row>
    <row r="798" spans="1:4" x14ac:dyDescent="0.25">
      <c r="A798">
        <v>798</v>
      </c>
      <c r="B798" t="s">
        <v>2082</v>
      </c>
      <c r="C798">
        <v>51.704369999999997</v>
      </c>
      <c r="D798">
        <v>-4.9307550000000004</v>
      </c>
    </row>
    <row r="799" spans="1:4" x14ac:dyDescent="0.25">
      <c r="A799">
        <v>799</v>
      </c>
      <c r="B799" t="s">
        <v>2084</v>
      </c>
      <c r="C799">
        <v>51.724941000000001</v>
      </c>
      <c r="D799">
        <v>-4.8244800000000003</v>
      </c>
    </row>
    <row r="800" spans="1:4" x14ac:dyDescent="0.25">
      <c r="A800">
        <v>800</v>
      </c>
      <c r="B800" t="s">
        <v>2085</v>
      </c>
      <c r="C800">
        <v>51.698987000000002</v>
      </c>
      <c r="D800">
        <v>-4.8277700000000001</v>
      </c>
    </row>
    <row r="801" spans="1:4" x14ac:dyDescent="0.25">
      <c r="A801">
        <v>801</v>
      </c>
      <c r="B801" t="s">
        <v>2083</v>
      </c>
      <c r="C801">
        <v>51.726067</v>
      </c>
      <c r="D801">
        <v>-4.8716900000000001</v>
      </c>
    </row>
    <row r="802" spans="1:4" x14ac:dyDescent="0.25">
      <c r="A802">
        <v>802</v>
      </c>
      <c r="B802" t="s">
        <v>2086</v>
      </c>
      <c r="C802">
        <v>51.761395</v>
      </c>
      <c r="D802">
        <v>-4.8860960000000002</v>
      </c>
    </row>
    <row r="803" spans="1:4" x14ac:dyDescent="0.25">
      <c r="A803">
        <v>803</v>
      </c>
      <c r="B803" t="s">
        <v>2092</v>
      </c>
      <c r="C803">
        <v>51.707872999999999</v>
      </c>
      <c r="D803">
        <v>-5.1786029999999998</v>
      </c>
    </row>
    <row r="804" spans="1:4" x14ac:dyDescent="0.25">
      <c r="A804">
        <v>804</v>
      </c>
      <c r="B804" t="s">
        <v>2091</v>
      </c>
      <c r="C804">
        <v>51.724983000000002</v>
      </c>
      <c r="D804">
        <v>-5.1067819999999999</v>
      </c>
    </row>
    <row r="805" spans="1:4" x14ac:dyDescent="0.25">
      <c r="A805">
        <v>805</v>
      </c>
      <c r="B805" t="s">
        <v>2090</v>
      </c>
      <c r="C805">
        <v>51.709646999999997</v>
      </c>
      <c r="D805">
        <v>-5.0628299999999999</v>
      </c>
    </row>
    <row r="806" spans="1:4" x14ac:dyDescent="0.25">
      <c r="A806">
        <v>806</v>
      </c>
      <c r="B806" t="s">
        <v>2088</v>
      </c>
      <c r="C806">
        <v>51.708660000000002</v>
      </c>
      <c r="D806">
        <v>-5.0212110000000001</v>
      </c>
    </row>
    <row r="807" spans="1:4" x14ac:dyDescent="0.25">
      <c r="A807">
        <v>807</v>
      </c>
      <c r="B807" t="s">
        <v>2096</v>
      </c>
      <c r="C807">
        <v>51.704399000000002</v>
      </c>
      <c r="D807">
        <v>-5.0123230000000003</v>
      </c>
    </row>
    <row r="808" spans="1:4" x14ac:dyDescent="0.25">
      <c r="A808">
        <v>808</v>
      </c>
      <c r="B808" t="s">
        <v>2095</v>
      </c>
      <c r="C808">
        <v>51.709978999999997</v>
      </c>
      <c r="D808">
        <v>-4.9117949999999997</v>
      </c>
    </row>
    <row r="809" spans="1:4" x14ac:dyDescent="0.25">
      <c r="A809">
        <v>809</v>
      </c>
      <c r="B809" t="s">
        <v>2089</v>
      </c>
      <c r="C809">
        <v>51.745486</v>
      </c>
      <c r="D809">
        <v>-4.9093869999999997</v>
      </c>
    </row>
    <row r="810" spans="1:4" x14ac:dyDescent="0.25">
      <c r="A810">
        <v>810</v>
      </c>
      <c r="B810" t="s">
        <v>2099</v>
      </c>
      <c r="C810">
        <v>51.869914999999999</v>
      </c>
      <c r="D810">
        <v>-5.2820660000000004</v>
      </c>
    </row>
    <row r="811" spans="1:4" x14ac:dyDescent="0.25">
      <c r="A811">
        <v>811</v>
      </c>
      <c r="B811" t="s">
        <v>2100</v>
      </c>
      <c r="C811">
        <v>51.896563</v>
      </c>
      <c r="D811">
        <v>-5.2958829999999999</v>
      </c>
    </row>
    <row r="812" spans="1:4" x14ac:dyDescent="0.25">
      <c r="A812">
        <v>812</v>
      </c>
      <c r="B812" t="s">
        <v>2101</v>
      </c>
      <c r="C812">
        <v>51.948456</v>
      </c>
      <c r="D812">
        <v>-5.1536869999999997</v>
      </c>
    </row>
    <row r="813" spans="1:4" x14ac:dyDescent="0.25">
      <c r="A813">
        <v>813</v>
      </c>
      <c r="B813" t="s">
        <v>2103</v>
      </c>
      <c r="C813">
        <v>52.081876999999999</v>
      </c>
      <c r="D813">
        <v>-4.6771710000000004</v>
      </c>
    </row>
    <row r="814" spans="1:4" x14ac:dyDescent="0.25">
      <c r="A814">
        <v>814</v>
      </c>
      <c r="B814" t="s">
        <v>2219</v>
      </c>
      <c r="C814">
        <v>51.380668</v>
      </c>
      <c r="D814">
        <v>1.312956</v>
      </c>
    </row>
    <row r="815" spans="1:4" x14ac:dyDescent="0.25">
      <c r="A815">
        <v>815</v>
      </c>
      <c r="B815" t="s">
        <v>2376</v>
      </c>
      <c r="C815">
        <v>51.351765999999998</v>
      </c>
      <c r="D815">
        <v>0.74851199999999996</v>
      </c>
    </row>
    <row r="816" spans="1:4" x14ac:dyDescent="0.25">
      <c r="A816">
        <v>816</v>
      </c>
      <c r="B816" t="s">
        <v>2230</v>
      </c>
      <c r="C816">
        <v>51.346276000000003</v>
      </c>
      <c r="D816">
        <v>0.74321999999999999</v>
      </c>
    </row>
    <row r="817" spans="1:4" x14ac:dyDescent="0.25">
      <c r="A817">
        <v>817</v>
      </c>
      <c r="B817" t="s">
        <v>2236</v>
      </c>
      <c r="C817">
        <v>51.379046000000002</v>
      </c>
      <c r="D817">
        <v>0.61046100000000003</v>
      </c>
    </row>
    <row r="818" spans="1:4" x14ac:dyDescent="0.25">
      <c r="A818">
        <v>818</v>
      </c>
      <c r="B818" t="s">
        <v>2245</v>
      </c>
      <c r="C818">
        <v>51.447437000000001</v>
      </c>
      <c r="D818">
        <v>0.220863</v>
      </c>
    </row>
    <row r="819" spans="1:4" x14ac:dyDescent="0.25">
      <c r="A819">
        <v>819</v>
      </c>
      <c r="B819" t="s">
        <v>1951</v>
      </c>
      <c r="C819">
        <v>52.523530999999998</v>
      </c>
      <c r="D819">
        <v>-4.0407310000000001</v>
      </c>
    </row>
    <row r="820" spans="1:4" x14ac:dyDescent="0.25">
      <c r="A820">
        <v>820</v>
      </c>
      <c r="B820" t="s">
        <v>521</v>
      </c>
      <c r="C820">
        <v>51.929262000000001</v>
      </c>
      <c r="D820">
        <v>1.2163409999999999</v>
      </c>
    </row>
    <row r="821" spans="1:4" x14ac:dyDescent="0.25">
      <c r="A821">
        <v>821</v>
      </c>
      <c r="B821" t="s">
        <v>2379</v>
      </c>
      <c r="C821">
        <v>51.639828999999999</v>
      </c>
      <c r="D821">
        <v>-4.6935149999999997</v>
      </c>
    </row>
    <row r="822" spans="1:4" x14ac:dyDescent="0.25">
      <c r="A822">
        <v>822</v>
      </c>
      <c r="B822" t="s">
        <v>2876</v>
      </c>
      <c r="C822">
        <v>50.100504000000001</v>
      </c>
      <c r="D822">
        <v>-5.2768639999999998</v>
      </c>
    </row>
    <row r="823" spans="1:4" x14ac:dyDescent="0.25">
      <c r="A823">
        <v>823</v>
      </c>
      <c r="B823" t="s">
        <v>2877</v>
      </c>
      <c r="C823">
        <v>53.749474999999997</v>
      </c>
      <c r="D823">
        <v>1.2853E-2</v>
      </c>
    </row>
    <row r="824" spans="1:4" x14ac:dyDescent="0.25">
      <c r="A824">
        <v>824</v>
      </c>
      <c r="B824" t="s">
        <v>2878</v>
      </c>
      <c r="C824">
        <v>53.759461000000002</v>
      </c>
      <c r="D824">
        <v>3.0800000000000001E-4</v>
      </c>
    </row>
    <row r="825" spans="1:4" x14ac:dyDescent="0.25">
      <c r="A825">
        <v>825</v>
      </c>
      <c r="B825" t="s">
        <v>2879</v>
      </c>
      <c r="C825">
        <v>53.733925999999997</v>
      </c>
      <c r="D825">
        <v>-0.63033700000000004</v>
      </c>
    </row>
    <row r="826" spans="1:4" x14ac:dyDescent="0.25">
      <c r="A826">
        <v>826</v>
      </c>
      <c r="B826" t="s">
        <v>2880</v>
      </c>
      <c r="C826">
        <v>53.714187000000003</v>
      </c>
      <c r="D826">
        <v>-0.50243899999999997</v>
      </c>
    </row>
    <row r="827" spans="1:4" x14ac:dyDescent="0.25">
      <c r="A827">
        <v>827</v>
      </c>
      <c r="B827" t="s">
        <v>2881</v>
      </c>
      <c r="C827">
        <v>53.725189</v>
      </c>
      <c r="D827">
        <v>-0.58296000000000003</v>
      </c>
    </row>
    <row r="828" spans="1:4" x14ac:dyDescent="0.25">
      <c r="A828">
        <v>828</v>
      </c>
      <c r="B828" t="s">
        <v>2882</v>
      </c>
      <c r="C828">
        <v>53.710597999999997</v>
      </c>
      <c r="D828">
        <v>-0.52331300000000003</v>
      </c>
    </row>
    <row r="829" spans="1:4" x14ac:dyDescent="0.25">
      <c r="A829">
        <v>829</v>
      </c>
      <c r="B829" t="s">
        <v>2883</v>
      </c>
      <c r="C829">
        <v>53.717894999999999</v>
      </c>
      <c r="D829">
        <v>-0.43426199999999998</v>
      </c>
    </row>
    <row r="830" spans="1:4" x14ac:dyDescent="0.25">
      <c r="A830">
        <v>830</v>
      </c>
      <c r="B830" t="s">
        <v>2884</v>
      </c>
      <c r="C830">
        <v>53.748530000000002</v>
      </c>
      <c r="D830">
        <v>-0.27001999999999998</v>
      </c>
    </row>
    <row r="831" spans="1:4" x14ac:dyDescent="0.25">
      <c r="A831">
        <v>831</v>
      </c>
      <c r="B831" t="s">
        <v>2885</v>
      </c>
      <c r="C831">
        <v>53.734853000000001</v>
      </c>
      <c r="D831">
        <v>-0.198153</v>
      </c>
    </row>
    <row r="832" spans="1:4" x14ac:dyDescent="0.25">
      <c r="A832">
        <v>832</v>
      </c>
      <c r="B832" t="s">
        <v>2886</v>
      </c>
      <c r="C832">
        <v>53.670067000000003</v>
      </c>
      <c r="D832">
        <v>-2.5701000000000002E-2</v>
      </c>
    </row>
    <row r="833" spans="1:4" x14ac:dyDescent="0.25">
      <c r="A833">
        <v>833</v>
      </c>
      <c r="B833" t="s">
        <v>2887</v>
      </c>
      <c r="C833">
        <v>53.706310999999999</v>
      </c>
      <c r="D833">
        <v>-0.11125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Exchequer</vt:lpstr>
      <vt:lpstr>Counties</vt:lpstr>
      <vt:lpstr>Sources</vt:lpstr>
      <vt:lpstr>Commissioners</vt:lpstr>
      <vt:lpstr>Places</vt:lpstr>
      <vt:lpstr>Vessels</vt:lpstr>
      <vt:lpstr>Deputies</vt:lpstr>
      <vt:lpstr>Ports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Gadd</dc:creator>
  <cp:lastModifiedBy>Stephen Gadd (S.Gadd.12)</cp:lastModifiedBy>
  <dcterms:created xsi:type="dcterms:W3CDTF">2019-07-06T11:20:31Z</dcterms:created>
  <dcterms:modified xsi:type="dcterms:W3CDTF">2024-02-11T15:26:52Z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852f309a-5939-41cc-a891-77669b49b0b1</vt:lpwstr>
  </property>
  <property fmtid="{D5CDD505-2E9C-101B-9397-08002B2CF9AE}" pid="3" name="ConnectionInfosStorage">
    <vt:lpwstr>WorkbookXmlParts</vt:lpwstr>
  </property>
</Properties>
</file>