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d6c822ed0288754/Documents/GitHub/demandmap/figures/forecasts_literature/data/"/>
    </mc:Choice>
  </mc:AlternateContent>
  <xr:revisionPtr revIDLastSave="123" documentId="13_ncr:1_{1350E744-A105-5E49-A92A-9524CBF4036E}" xr6:coauthVersionLast="47" xr6:coauthVersionMax="47" xr10:uidLastSave="{E0D3FEBC-5744-4E6F-8057-FCCC74811CA5}"/>
  <bookViews>
    <workbookView xWindow="28680" yWindow="-120" windowWidth="29040" windowHeight="15720" firstSheet="1" activeTab="7" xr2:uid="{34CC2823-3E1E-5842-A042-EFB900F9BFDA}"/>
  </bookViews>
  <sheets>
    <sheet name="Airbus (2023)" sheetId="1" r:id="rId1"/>
    <sheet name="Boeing (2023)" sheetId="2" r:id="rId2"/>
    <sheet name="Bain &amp; Company (2023)" sheetId="3" r:id="rId3"/>
    <sheet name="ATAG (2021)" sheetId="4" r:id="rId4"/>
    <sheet name="ATI - FlyZero (2022)" sheetId="5" r:id="rId5"/>
    <sheet name=" JADC (2022)" sheetId="6" r:id="rId6"/>
    <sheet name="ICCT (2022)" sheetId="8" r:id="rId7"/>
    <sheet name="Real numbers IATA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2" i="7"/>
  <c r="B2" i="2"/>
  <c r="F2" i="7"/>
  <c r="F12" i="7"/>
  <c r="F22" i="7"/>
  <c r="F33" i="7"/>
  <c r="F42" i="7"/>
  <c r="F54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3" i="7"/>
  <c r="C2" i="7"/>
  <c r="B3" i="6"/>
  <c r="B4" i="6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3" i="5"/>
  <c r="B4" i="5" s="1"/>
  <c r="B5" i="5" s="1"/>
  <c r="B6" i="5" s="1"/>
  <c r="B7" i="5" s="1"/>
  <c r="B9" i="5" s="1"/>
  <c r="B10" i="5" s="1"/>
  <c r="B11" i="5" s="1"/>
  <c r="B12" i="5" s="1"/>
  <c r="B14" i="5" s="1"/>
  <c r="B15" i="5" s="1"/>
  <c r="B16" i="5" s="1"/>
  <c r="B17" i="5" s="1"/>
  <c r="B18" i="5" s="1"/>
  <c r="B19" i="5" s="1"/>
  <c r="B20" i="5" s="1"/>
  <c r="B21" i="5" s="1"/>
  <c r="B22" i="5" s="1"/>
  <c r="B24" i="5" s="1"/>
  <c r="B25" i="5" s="1"/>
  <c r="B26" i="5" s="1"/>
  <c r="B27" i="5" s="1"/>
  <c r="B28" i="5" s="1"/>
  <c r="B29" i="5" s="1"/>
  <c r="B30" i="5" s="1"/>
  <c r="B31" i="5" s="1"/>
  <c r="B32" i="5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5" i="3"/>
  <c r="B6" i="3"/>
  <c r="B7" i="3"/>
  <c r="B8" i="3"/>
  <c r="B9" i="3"/>
  <c r="B4" i="3"/>
  <c r="B3" i="3"/>
  <c r="B5" i="6" l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</calcChain>
</file>

<file path=xl/sharedStrings.xml><?xml version="1.0" encoding="utf-8"?>
<sst xmlns="http://schemas.openxmlformats.org/spreadsheetml/2006/main" count="302" uniqueCount="81">
  <si>
    <t>year</t>
  </si>
  <si>
    <t>source</t>
  </si>
  <si>
    <t xml:space="preserve">https://www.airbus.com/en/products-services/commercial-aircraft/market/global-market-forecast </t>
  </si>
  <si>
    <t xml:space="preserve">https://www.statista.com/statistics/564717/airline-industry-passenger-traffic-globally/ </t>
  </si>
  <si>
    <t>N/A</t>
  </si>
  <si>
    <t>comment</t>
  </si>
  <si>
    <t>estimate based on pre-COVID number</t>
  </si>
  <si>
    <t>traffic growth [%]</t>
  </si>
  <si>
    <t>calculated</t>
  </si>
  <si>
    <t>https://www.boeing.com/content/dam/boeing/boeingdotcom/market/assets/downloads/2023-CMO_Hulst-Presentation.pdf</t>
  </si>
  <si>
    <t>https://www.bain.com/insights/air-travel-forecast-interactive/</t>
  </si>
  <si>
    <t>https://aviationbenefits.org/media/167417/w2050_v2021_27sept_full.pdf</t>
  </si>
  <si>
    <t>https://www.ati.org.uk/wp-content/uploads/2022/03/FZO-CST-REP-0043-Market-Forecasts-and-Strategy.pdf</t>
  </si>
  <si>
    <t>2018/01</t>
  </si>
  <si>
    <t>2018/03</t>
  </si>
  <si>
    <t>2018/04</t>
  </si>
  <si>
    <t>2018/05</t>
  </si>
  <si>
    <t>2018/07</t>
  </si>
  <si>
    <t>2018/08</t>
  </si>
  <si>
    <t>2018/09</t>
  </si>
  <si>
    <t>2018/10</t>
  </si>
  <si>
    <t>2018/11</t>
  </si>
  <si>
    <t>2018/12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</si>
  <si>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</si>
  <si>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</si>
  <si>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</si>
  <si>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</si>
  <si>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</si>
  <si>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</si>
  <si>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</si>
  <si>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</si>
  <si>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</si>
  <si>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</si>
  <si>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</si>
  <si>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2020/05</t>
  </si>
  <si>
    <t>2020/04</t>
  </si>
  <si>
    <t>2020/07</t>
  </si>
  <si>
    <t>2020/10</t>
  </si>
  <si>
    <t>2020/11</t>
  </si>
  <si>
    <t>2020/12</t>
  </si>
  <si>
    <t>2021/03</t>
  </si>
  <si>
    <t>2021/04</t>
  </si>
  <si>
    <t>2021/05</t>
  </si>
  <si>
    <t>2021/07</t>
  </si>
  <si>
    <t>2021/08</t>
  </si>
  <si>
    <t>2021/10</t>
  </si>
  <si>
    <t>2021/12</t>
  </si>
  <si>
    <t>2022/01</t>
  </si>
  <si>
    <t>2022/03</t>
  </si>
  <si>
    <t>2022/04</t>
  </si>
  <si>
    <t>2022/05</t>
  </si>
  <si>
    <t>2022/06</t>
  </si>
  <si>
    <t>2022/07</t>
  </si>
  <si>
    <t>2022/08</t>
  </si>
  <si>
    <t>2022/09</t>
  </si>
  <si>
    <t>2022/10</t>
  </si>
  <si>
    <t>2022/12</t>
  </si>
  <si>
    <t>2023/01</t>
  </si>
  <si>
    <t>2023/03</t>
  </si>
  <si>
    <t>2023/04</t>
  </si>
  <si>
    <t>2023/05</t>
  </si>
  <si>
    <t>2023/06</t>
  </si>
  <si>
    <t>2023/07</t>
  </si>
  <si>
    <t>2023/08</t>
  </si>
  <si>
    <t>2023/09</t>
  </si>
  <si>
    <t>2023/10</t>
  </si>
  <si>
    <t>2023/11</t>
  </si>
  <si>
    <t>2023/12</t>
  </si>
  <si>
    <t>2024/01</t>
  </si>
  <si>
    <t>2020/02</t>
  </si>
  <si>
    <t>2020/09</t>
  </si>
  <si>
    <t>2021/01</t>
  </si>
  <si>
    <t>2021/11</t>
  </si>
  <si>
    <t>2022/02</t>
  </si>
  <si>
    <t>2022/11</t>
  </si>
  <si>
    <t>2023/02</t>
  </si>
  <si>
    <t>traffic [RPK]</t>
  </si>
  <si>
    <t>year_month</t>
  </si>
  <si>
    <t>2020/03</t>
  </si>
  <si>
    <t>2020/06</t>
  </si>
  <si>
    <t>https://theicct.org/wp-content/uploads/2022/06/Aviation-2050-Report-A4-v6.pdf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</si>
</sst>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4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2" borderId="0" xfId="0" applyFill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3" fillId="0" borderId="0" xfId="0" applyNumberFormat="1" applyFont="1" applyAlignment="1">
      <alignment horizontal="right"/>
    </xf>
    <xf numFmtId="0" fontId="0" fillId="0" borderId="0" xfId="0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irbus.com/en/products-services/commercial-aircraft/market/global-market-forecast" TargetMode="External"/><Relationship Id="rId2" Type="http://schemas.openxmlformats.org/officeDocument/2006/relationships/hyperlink" Target="https://www.statista.com/statistics/564717/airline-industry-passenger-traffic-globally/" TargetMode="External"/><Relationship Id="rId1" Type="http://schemas.openxmlformats.org/officeDocument/2006/relationships/hyperlink" Target="https://www.airbus.com/en/products-services/commercial-aircraft/market/global-market-forecas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aviationbenefits.org/media/167417/w2050_v2021_27sept_full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ti.org.uk/wp-content/uploads/2022/03/FZO-CST-REP-0043-Market-Forecasts-and-Strategy.pdf" TargetMode="External"/><Relationship Id="rId2" Type="http://schemas.openxmlformats.org/officeDocument/2006/relationships/hyperlink" Target="https://www.ati.org.uk/wp-content/uploads/2022/03/FZO-CST-REP-0043-Market-Forecasts-and-Strategy.pdf" TargetMode="External"/><Relationship Id="rId1" Type="http://schemas.openxmlformats.org/officeDocument/2006/relationships/hyperlink" Target="https://www.ati.org.uk/wp-content/uploads/2022/03/FZO-CST-REP-0043-Market-Forecasts-and-Strategy.pdf" TargetMode="External"/><Relationship Id="rId5" Type="http://schemas.openxmlformats.org/officeDocument/2006/relationships/hyperlink" Target="https://www.ati.org.uk/wp-content/uploads/2022/03/FZO-CST-REP-0043-Market-Forecasts-and-Strategy.pdf" TargetMode="External"/><Relationship Id="rId4" Type="http://schemas.openxmlformats.org/officeDocument/2006/relationships/hyperlink" Target="https://www.ati.org.uk/wp-content/uploads/2022/03/FZO-CST-REP-0043-Market-Forecasts-and-Strategy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ti.org.uk/wp-content/uploads/2022/03/FZO-CST-REP-0043-Market-Forecasts-and-Strategy.pd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theicct.org/wp-content/uploads/2022/06/Aviation-2050-Report-A4-v6.pdf" TargetMode="External"/><Relationship Id="rId1" Type="http://schemas.openxmlformats.org/officeDocument/2006/relationships/hyperlink" Target="https://theicct.org/wp-content/uploads/2022/06/Aviation-2050-Report-A4-v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34834-2A60-3845-BB46-45BE6CCB4D93}">
  <dimension ref="A1:F21"/>
  <sheetViews>
    <sheetView zoomScaleNormal="100" workbookViewId="0">
      <selection activeCell="B2" sqref="B2"/>
    </sheetView>
  </sheetViews>
  <sheetFormatPr baseColWidth="10" defaultRowHeight="15.75"/>
  <cols>
    <col min="2" max="2" width="14.625" bestFit="1" customWidth="1"/>
    <col min="3" max="3" width="73.875" bestFit="1" customWidth="1"/>
    <col min="4" max="4" width="14.625" bestFit="1" customWidth="1"/>
  </cols>
  <sheetData>
    <row r="1" spans="1:6">
      <c r="A1" t="s">
        <v>0</v>
      </c>
      <c r="B1" t="s">
        <v>76</v>
      </c>
      <c r="C1" t="s">
        <v>1</v>
      </c>
      <c r="D1" t="s">
        <v>7</v>
      </c>
      <c r="E1" t="s">
        <v>1</v>
      </c>
      <c r="F1" t="s">
        <v>5</v>
      </c>
    </row>
    <row r="2" spans="1:6">
      <c r="A2">
        <v>2023</v>
      </c>
      <c r="B2" s="2">
        <v>9686718070000</v>
      </c>
      <c r="C2" s="1" t="s">
        <v>3</v>
      </c>
      <c r="D2" t="s">
        <v>4</v>
      </c>
      <c r="E2" t="s">
        <v>4</v>
      </c>
      <c r="F2" t="s">
        <v>6</v>
      </c>
    </row>
    <row r="3" spans="1:6">
      <c r="A3">
        <v>2024</v>
      </c>
      <c r="B3">
        <f>B2+(B2*(D3/100))</f>
        <v>10035439920520</v>
      </c>
      <c r="C3" t="s">
        <v>8</v>
      </c>
      <c r="D3">
        <v>3.6</v>
      </c>
      <c r="E3" s="1" t="s">
        <v>2</v>
      </c>
    </row>
    <row r="4" spans="1:6">
      <c r="A4">
        <v>2025</v>
      </c>
      <c r="B4">
        <f t="shared" ref="B4:B21" si="0">B3+(B3*(D4/100))</f>
        <v>10396715757658.721</v>
      </c>
      <c r="C4" t="s">
        <v>8</v>
      </c>
      <c r="D4">
        <v>3.6</v>
      </c>
      <c r="E4" s="1" t="s">
        <v>2</v>
      </c>
    </row>
    <row r="5" spans="1:6">
      <c r="A5">
        <v>2026</v>
      </c>
      <c r="B5">
        <f t="shared" si="0"/>
        <v>10770997524934.436</v>
      </c>
      <c r="C5" t="s">
        <v>8</v>
      </c>
      <c r="D5">
        <v>3.6</v>
      </c>
      <c r="E5" s="1" t="s">
        <v>2</v>
      </c>
    </row>
    <row r="6" spans="1:6">
      <c r="A6">
        <v>2027</v>
      </c>
      <c r="B6">
        <f t="shared" si="0"/>
        <v>11158753435832.076</v>
      </c>
      <c r="C6" t="s">
        <v>8</v>
      </c>
      <c r="D6">
        <v>3.6</v>
      </c>
      <c r="E6" s="1" t="s">
        <v>2</v>
      </c>
    </row>
    <row r="7" spans="1:6">
      <c r="A7">
        <v>2028</v>
      </c>
      <c r="B7">
        <f t="shared" si="0"/>
        <v>11560468559522.031</v>
      </c>
      <c r="C7" t="s">
        <v>8</v>
      </c>
      <c r="D7">
        <v>3.6</v>
      </c>
      <c r="E7" s="1" t="s">
        <v>2</v>
      </c>
    </row>
    <row r="8" spans="1:6">
      <c r="A8">
        <v>2029</v>
      </c>
      <c r="B8">
        <f t="shared" si="0"/>
        <v>11976645427664.824</v>
      </c>
      <c r="C8" t="s">
        <v>8</v>
      </c>
      <c r="D8">
        <v>3.6</v>
      </c>
      <c r="E8" s="1" t="s">
        <v>2</v>
      </c>
    </row>
    <row r="9" spans="1:6">
      <c r="A9">
        <v>2030</v>
      </c>
      <c r="B9">
        <f t="shared" si="0"/>
        <v>12407804663060.758</v>
      </c>
      <c r="C9" t="s">
        <v>8</v>
      </c>
      <c r="D9">
        <v>3.6</v>
      </c>
      <c r="E9" s="1" t="s">
        <v>2</v>
      </c>
    </row>
    <row r="10" spans="1:6">
      <c r="A10">
        <v>2031</v>
      </c>
      <c r="B10">
        <f t="shared" si="0"/>
        <v>12854485630930.945</v>
      </c>
      <c r="C10" t="s">
        <v>8</v>
      </c>
      <c r="D10">
        <v>3.6</v>
      </c>
      <c r="E10" s="1" t="s">
        <v>2</v>
      </c>
    </row>
    <row r="11" spans="1:6">
      <c r="A11">
        <v>2032</v>
      </c>
      <c r="B11">
        <f t="shared" si="0"/>
        <v>13317247113644.459</v>
      </c>
      <c r="C11" t="s">
        <v>8</v>
      </c>
      <c r="D11">
        <v>3.6</v>
      </c>
      <c r="E11" s="1" t="s">
        <v>2</v>
      </c>
    </row>
    <row r="12" spans="1:6">
      <c r="A12">
        <v>2033</v>
      </c>
      <c r="B12">
        <f t="shared" si="0"/>
        <v>13796668009735.66</v>
      </c>
      <c r="C12" t="s">
        <v>8</v>
      </c>
      <c r="D12">
        <v>3.6</v>
      </c>
      <c r="E12" s="1" t="s">
        <v>2</v>
      </c>
    </row>
    <row r="13" spans="1:6">
      <c r="A13">
        <v>2034</v>
      </c>
      <c r="B13">
        <f t="shared" si="0"/>
        <v>14293348058086.145</v>
      </c>
      <c r="C13" t="s">
        <v>8</v>
      </c>
      <c r="D13">
        <v>3.6</v>
      </c>
      <c r="E13" s="1" t="s">
        <v>2</v>
      </c>
    </row>
    <row r="14" spans="1:6">
      <c r="A14">
        <v>2035</v>
      </c>
      <c r="B14">
        <f t="shared" si="0"/>
        <v>14807908588177.246</v>
      </c>
      <c r="C14" t="s">
        <v>8</v>
      </c>
      <c r="D14">
        <v>3.6</v>
      </c>
      <c r="E14" s="1" t="s">
        <v>2</v>
      </c>
    </row>
    <row r="15" spans="1:6">
      <c r="A15">
        <v>2036</v>
      </c>
      <c r="B15">
        <f t="shared" si="0"/>
        <v>15340993297351.627</v>
      </c>
      <c r="C15" t="s">
        <v>8</v>
      </c>
      <c r="D15">
        <v>3.6</v>
      </c>
      <c r="E15" s="1" t="s">
        <v>2</v>
      </c>
    </row>
    <row r="16" spans="1:6">
      <c r="A16">
        <v>2037</v>
      </c>
      <c r="B16">
        <f t="shared" si="0"/>
        <v>15893269056056.285</v>
      </c>
      <c r="C16" t="s">
        <v>8</v>
      </c>
      <c r="D16">
        <v>3.6</v>
      </c>
      <c r="E16" s="1" t="s">
        <v>2</v>
      </c>
    </row>
    <row r="17" spans="1:5">
      <c r="A17">
        <v>2038</v>
      </c>
      <c r="B17">
        <f t="shared" si="0"/>
        <v>16465426742074.313</v>
      </c>
      <c r="C17" t="s">
        <v>8</v>
      </c>
      <c r="D17">
        <v>3.6</v>
      </c>
      <c r="E17" s="1" t="s">
        <v>2</v>
      </c>
    </row>
    <row r="18" spans="1:5">
      <c r="A18">
        <v>2039</v>
      </c>
      <c r="B18">
        <f t="shared" si="0"/>
        <v>17058182104788.988</v>
      </c>
      <c r="C18" t="s">
        <v>8</v>
      </c>
      <c r="D18">
        <v>3.6</v>
      </c>
      <c r="E18" s="1" t="s">
        <v>2</v>
      </c>
    </row>
    <row r="19" spans="1:5">
      <c r="A19">
        <v>2040</v>
      </c>
      <c r="B19">
        <f t="shared" si="0"/>
        <v>17672276660561.391</v>
      </c>
      <c r="C19" t="s">
        <v>8</v>
      </c>
      <c r="D19">
        <v>3.6</v>
      </c>
      <c r="E19" s="1" t="s">
        <v>2</v>
      </c>
    </row>
    <row r="20" spans="1:5">
      <c r="A20">
        <v>2041</v>
      </c>
      <c r="B20">
        <f t="shared" si="0"/>
        <v>18308478620341.602</v>
      </c>
      <c r="C20" t="s">
        <v>8</v>
      </c>
      <c r="D20">
        <v>3.6</v>
      </c>
      <c r="E20" s="1" t="s">
        <v>2</v>
      </c>
    </row>
    <row r="21" spans="1:5">
      <c r="A21">
        <v>2042</v>
      </c>
      <c r="B21">
        <f t="shared" si="0"/>
        <v>18967583850673.898</v>
      </c>
      <c r="C21" t="s">
        <v>8</v>
      </c>
      <c r="D21">
        <v>3.6</v>
      </c>
      <c r="E21" s="1" t="s">
        <v>2</v>
      </c>
    </row>
  </sheetData>
  <hyperlinks>
    <hyperlink ref="E3" r:id="rId1" xr:uid="{0EF0EC65-B50E-CB4D-A0DB-B68D2BA7C691}"/>
    <hyperlink ref="C2" r:id="rId2" xr:uid="{1649F32D-472F-7B42-A620-1FE8C66230CF}"/>
    <hyperlink ref="E4:E21" r:id="rId3" display="https://www.airbus.com/en/products-services/commercial-aircraft/market/global-market-forecast " xr:uid="{A7BBD0EA-16C2-FA40-A005-AF67CCABE99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71329-CCF0-4796-A856-11764ED533BB}">
  <dimension ref="A1:F22"/>
  <sheetViews>
    <sheetView zoomScaleNormal="100" workbookViewId="0">
      <selection activeCell="C30" sqref="C30"/>
    </sheetView>
  </sheetViews>
  <sheetFormatPr baseColWidth="10" defaultRowHeight="15.75"/>
  <cols>
    <col min="2" max="2" width="14.625" bestFit="1" customWidth="1"/>
    <col min="3" max="3" width="73.875" bestFit="1" customWidth="1"/>
    <col min="4" max="4" width="14.625" bestFit="1" customWidth="1"/>
  </cols>
  <sheetData>
    <row r="1" spans="1:6">
      <c r="A1" t="s">
        <v>0</v>
      </c>
      <c r="B1" t="s">
        <v>76</v>
      </c>
      <c r="C1" t="s">
        <v>1</v>
      </c>
      <c r="D1" t="s">
        <v>7</v>
      </c>
      <c r="E1" t="s">
        <v>1</v>
      </c>
      <c r="F1" t="s">
        <v>5</v>
      </c>
    </row>
    <row r="2" spans="1:6">
      <c r="A2">
        <v>2022</v>
      </c>
      <c r="B2">
        <f>6000*1000000000</f>
        <v>6000000000000</v>
      </c>
      <c r="C2" s="1" t="s">
        <v>9</v>
      </c>
      <c r="D2" t="s">
        <v>4</v>
      </c>
    </row>
    <row r="3" spans="1:6">
      <c r="A3">
        <v>2023</v>
      </c>
      <c r="B3">
        <v>6800000000000</v>
      </c>
    </row>
    <row r="4" spans="1:6">
      <c r="A4">
        <v>2024</v>
      </c>
      <c r="B4">
        <v>7600000000000</v>
      </c>
      <c r="C4" t="s">
        <v>8</v>
      </c>
      <c r="D4" t="s">
        <v>4</v>
      </c>
      <c r="E4" s="1"/>
    </row>
    <row r="5" spans="1:6">
      <c r="A5">
        <v>2025</v>
      </c>
      <c r="B5">
        <v>8400000000000</v>
      </c>
      <c r="C5" t="s">
        <v>8</v>
      </c>
      <c r="D5" t="s">
        <v>4</v>
      </c>
      <c r="E5" s="1"/>
    </row>
    <row r="6" spans="1:6">
      <c r="A6">
        <v>2026</v>
      </c>
      <c r="B6">
        <v>9200000000000</v>
      </c>
      <c r="C6" t="s">
        <v>8</v>
      </c>
      <c r="D6" t="s">
        <v>4</v>
      </c>
      <c r="E6" s="1"/>
    </row>
    <row r="7" spans="1:6">
      <c r="A7">
        <v>2027</v>
      </c>
      <c r="B7">
        <v>10000000000000</v>
      </c>
      <c r="C7" t="s">
        <v>8</v>
      </c>
      <c r="D7" t="s">
        <v>4</v>
      </c>
      <c r="E7" s="1"/>
    </row>
    <row r="8" spans="1:6">
      <c r="A8">
        <v>2028</v>
      </c>
      <c r="B8">
        <v>10800000000000</v>
      </c>
      <c r="C8" t="s">
        <v>8</v>
      </c>
      <c r="D8" t="s">
        <v>4</v>
      </c>
      <c r="E8" s="1"/>
    </row>
    <row r="9" spans="1:6">
      <c r="A9">
        <v>2029</v>
      </c>
      <c r="B9">
        <v>11600000000000</v>
      </c>
      <c r="C9" t="s">
        <v>8</v>
      </c>
      <c r="D9" t="s">
        <v>4</v>
      </c>
      <c r="E9" s="1"/>
    </row>
    <row r="10" spans="1:6">
      <c r="A10">
        <v>2030</v>
      </c>
      <c r="B10">
        <v>12400000000000</v>
      </c>
      <c r="C10" t="s">
        <v>8</v>
      </c>
      <c r="D10" t="s">
        <v>4</v>
      </c>
      <c r="E10" s="1"/>
    </row>
    <row r="11" spans="1:6">
      <c r="A11">
        <v>2031</v>
      </c>
      <c r="B11">
        <v>13200000000000</v>
      </c>
      <c r="C11" t="s">
        <v>8</v>
      </c>
      <c r="D11" t="s">
        <v>4</v>
      </c>
      <c r="E11" s="1"/>
    </row>
    <row r="12" spans="1:6">
      <c r="A12">
        <v>2032</v>
      </c>
      <c r="B12">
        <v>14000000000000</v>
      </c>
      <c r="C12" t="s">
        <v>8</v>
      </c>
      <c r="D12" t="s">
        <v>4</v>
      </c>
      <c r="E12" s="1"/>
    </row>
    <row r="13" spans="1:6">
      <c r="A13">
        <v>2033</v>
      </c>
      <c r="B13">
        <v>14800000000000</v>
      </c>
      <c r="C13" t="s">
        <v>8</v>
      </c>
      <c r="D13" t="s">
        <v>4</v>
      </c>
      <c r="E13" s="1"/>
    </row>
    <row r="14" spans="1:6">
      <c r="A14">
        <v>2034</v>
      </c>
      <c r="B14">
        <v>15600000000000</v>
      </c>
      <c r="C14" t="s">
        <v>8</v>
      </c>
      <c r="D14" t="s">
        <v>4</v>
      </c>
      <c r="E14" s="1"/>
    </row>
    <row r="15" spans="1:6">
      <c r="A15">
        <v>2035</v>
      </c>
      <c r="B15">
        <v>16400000000000</v>
      </c>
      <c r="C15" t="s">
        <v>8</v>
      </c>
      <c r="D15" t="s">
        <v>4</v>
      </c>
      <c r="E15" s="1"/>
    </row>
    <row r="16" spans="1:6">
      <c r="A16">
        <v>2036</v>
      </c>
      <c r="B16">
        <v>17200000000000</v>
      </c>
      <c r="C16" t="s">
        <v>8</v>
      </c>
      <c r="D16" t="s">
        <v>4</v>
      </c>
      <c r="E16" s="1"/>
    </row>
    <row r="17" spans="1:5">
      <c r="A17">
        <v>2037</v>
      </c>
      <c r="B17">
        <v>18000000000000</v>
      </c>
      <c r="C17" t="s">
        <v>8</v>
      </c>
      <c r="D17" t="s">
        <v>4</v>
      </c>
      <c r="E17" s="1"/>
    </row>
    <row r="18" spans="1:5">
      <c r="A18">
        <v>2038</v>
      </c>
      <c r="B18">
        <v>18800000000000</v>
      </c>
      <c r="C18" t="s">
        <v>8</v>
      </c>
      <c r="D18" t="s">
        <v>4</v>
      </c>
      <c r="E18" s="1"/>
    </row>
    <row r="19" spans="1:5">
      <c r="A19">
        <v>2039</v>
      </c>
      <c r="B19">
        <v>19600000000000</v>
      </c>
      <c r="C19" t="s">
        <v>8</v>
      </c>
      <c r="D19" t="s">
        <v>4</v>
      </c>
      <c r="E19" s="1"/>
    </row>
    <row r="20" spans="1:5">
      <c r="A20">
        <v>2040</v>
      </c>
      <c r="B20">
        <v>20400000000000</v>
      </c>
      <c r="C20" t="s">
        <v>8</v>
      </c>
      <c r="D20" t="s">
        <v>4</v>
      </c>
      <c r="E20" s="1"/>
    </row>
    <row r="21" spans="1:5">
      <c r="A21">
        <v>2041</v>
      </c>
      <c r="B21">
        <v>21200000000000</v>
      </c>
      <c r="C21" t="s">
        <v>8</v>
      </c>
      <c r="D21" t="s">
        <v>4</v>
      </c>
      <c r="E21" s="1"/>
    </row>
    <row r="22" spans="1:5">
      <c r="A22">
        <v>2042</v>
      </c>
      <c r="B22">
        <v>22000000000000</v>
      </c>
      <c r="C22" t="s">
        <v>9</v>
      </c>
      <c r="D22" t="s">
        <v>4</v>
      </c>
      <c r="E2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20F55-BF8B-4F82-9E75-0B96F44A2673}">
  <dimension ref="A1:F21"/>
  <sheetViews>
    <sheetView zoomScaleNormal="100" workbookViewId="0">
      <selection activeCell="B2" sqref="B2"/>
    </sheetView>
  </sheetViews>
  <sheetFormatPr baseColWidth="10" defaultRowHeight="15.75"/>
  <cols>
    <col min="2" max="2" width="14.625" bestFit="1" customWidth="1"/>
    <col min="3" max="3" width="73.875" bestFit="1" customWidth="1"/>
    <col min="4" max="4" width="14.625" bestFit="1" customWidth="1"/>
  </cols>
  <sheetData>
    <row r="1" spans="1:6">
      <c r="A1" t="s">
        <v>0</v>
      </c>
      <c r="B1" t="s">
        <v>76</v>
      </c>
      <c r="C1" t="s">
        <v>1</v>
      </c>
      <c r="D1" t="s">
        <v>7</v>
      </c>
      <c r="E1" t="s">
        <v>1</v>
      </c>
      <c r="F1" t="s">
        <v>5</v>
      </c>
    </row>
    <row r="2" spans="1:6">
      <c r="A2">
        <v>2023</v>
      </c>
      <c r="B2" s="2">
        <v>8490000000000</v>
      </c>
      <c r="C2" t="s">
        <v>11</v>
      </c>
      <c r="D2" t="s">
        <v>4</v>
      </c>
      <c r="E2" t="s">
        <v>4</v>
      </c>
      <c r="F2" t="s">
        <v>6</v>
      </c>
    </row>
    <row r="3" spans="1:6">
      <c r="A3">
        <v>2024</v>
      </c>
      <c r="B3">
        <f>$B$2+$B$2*((D3-100)/100)</f>
        <v>8914500000000</v>
      </c>
      <c r="D3">
        <v>105</v>
      </c>
      <c r="E3" s="1" t="s">
        <v>10</v>
      </c>
    </row>
    <row r="4" spans="1:6">
      <c r="A4">
        <v>2025</v>
      </c>
      <c r="B4">
        <f>$B$2+$B$2*((D4-100)/100)</f>
        <v>9381450000000</v>
      </c>
      <c r="D4">
        <v>110.5</v>
      </c>
      <c r="E4" s="1" t="s">
        <v>10</v>
      </c>
    </row>
    <row r="5" spans="1:6">
      <c r="A5">
        <v>2026</v>
      </c>
      <c r="B5">
        <f t="shared" ref="B5:B9" si="0">$B$2+$B$2*((D5-100)/100)</f>
        <v>9958770000000</v>
      </c>
      <c r="D5">
        <v>117.3</v>
      </c>
      <c r="E5" s="1" t="s">
        <v>10</v>
      </c>
    </row>
    <row r="6" spans="1:6">
      <c r="A6">
        <v>2027</v>
      </c>
      <c r="B6">
        <f t="shared" si="0"/>
        <v>10476660000000</v>
      </c>
      <c r="D6">
        <v>123.4</v>
      </c>
      <c r="E6" s="1" t="s">
        <v>10</v>
      </c>
    </row>
    <row r="7" spans="1:6">
      <c r="A7">
        <v>2028</v>
      </c>
      <c r="B7">
        <f t="shared" si="0"/>
        <v>10969080000000</v>
      </c>
      <c r="D7">
        <v>129.19999999999999</v>
      </c>
      <c r="E7" s="1" t="s">
        <v>10</v>
      </c>
    </row>
    <row r="8" spans="1:6">
      <c r="A8">
        <v>2029</v>
      </c>
      <c r="B8">
        <f t="shared" si="0"/>
        <v>11444520000000</v>
      </c>
      <c r="D8">
        <v>134.80000000000001</v>
      </c>
      <c r="E8" s="1" t="s">
        <v>10</v>
      </c>
    </row>
    <row r="9" spans="1:6">
      <c r="A9">
        <v>2030</v>
      </c>
      <c r="B9">
        <f t="shared" si="0"/>
        <v>11902980000000</v>
      </c>
      <c r="D9">
        <v>140.19999999999999</v>
      </c>
      <c r="E9" s="1" t="s">
        <v>10</v>
      </c>
    </row>
    <row r="10" spans="1:6">
      <c r="E10" s="1"/>
    </row>
    <row r="11" spans="1:6">
      <c r="E11" s="1"/>
    </row>
    <row r="12" spans="1:6">
      <c r="E12" s="1"/>
    </row>
    <row r="13" spans="1:6">
      <c r="E13" s="1"/>
    </row>
    <row r="14" spans="1:6">
      <c r="E14" s="1"/>
    </row>
    <row r="15" spans="1:6">
      <c r="E15" s="1"/>
    </row>
    <row r="16" spans="1:6">
      <c r="E16" s="1"/>
    </row>
    <row r="17" spans="5:5">
      <c r="E17" s="1"/>
    </row>
    <row r="18" spans="5:5">
      <c r="E18" s="1"/>
    </row>
    <row r="19" spans="5:5">
      <c r="E19" s="1"/>
    </row>
    <row r="20" spans="5:5">
      <c r="E20" s="1"/>
    </row>
    <row r="21" spans="5:5">
      <c r="E2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252E5-E991-498A-AECF-3612BA3A41A8}">
  <dimension ref="A1:F33"/>
  <sheetViews>
    <sheetView zoomScaleNormal="100" workbookViewId="0">
      <selection activeCell="B2" sqref="B2"/>
    </sheetView>
  </sheetViews>
  <sheetFormatPr baseColWidth="10" defaultRowHeight="15.75"/>
  <cols>
    <col min="2" max="2" width="14.625" bestFit="1" customWidth="1"/>
    <col min="3" max="3" width="73.875" bestFit="1" customWidth="1"/>
    <col min="4" max="4" width="14.625" bestFit="1" customWidth="1"/>
  </cols>
  <sheetData>
    <row r="1" spans="1:6">
      <c r="A1" t="s">
        <v>0</v>
      </c>
      <c r="B1" t="s">
        <v>76</v>
      </c>
      <c r="C1" t="s">
        <v>1</v>
      </c>
      <c r="D1" t="s">
        <v>7</v>
      </c>
      <c r="E1" t="s">
        <v>1</v>
      </c>
      <c r="F1" t="s">
        <v>5</v>
      </c>
    </row>
    <row r="2" spans="1:6">
      <c r="A2">
        <v>2019</v>
      </c>
      <c r="B2">
        <v>8490000000000</v>
      </c>
      <c r="C2" s="1" t="s">
        <v>11</v>
      </c>
      <c r="D2" t="s">
        <v>4</v>
      </c>
      <c r="E2" t="s">
        <v>4</v>
      </c>
      <c r="F2" t="s">
        <v>6</v>
      </c>
    </row>
    <row r="3" spans="1:6">
      <c r="A3">
        <v>2020</v>
      </c>
      <c r="B3">
        <f>B2+(B2*(D3/100))</f>
        <v>8753190000000</v>
      </c>
      <c r="C3" t="s">
        <v>8</v>
      </c>
      <c r="D3">
        <v>3.1</v>
      </c>
      <c r="E3" s="1"/>
    </row>
    <row r="4" spans="1:6">
      <c r="A4">
        <v>2021</v>
      </c>
      <c r="B4">
        <f t="shared" ref="B4:B32" si="0">B3+(B3*(D4/100))</f>
        <v>9024538890000</v>
      </c>
      <c r="C4" t="s">
        <v>8</v>
      </c>
      <c r="D4">
        <v>3.1</v>
      </c>
      <c r="E4" s="1"/>
    </row>
    <row r="5" spans="1:6">
      <c r="A5">
        <v>2022</v>
      </c>
      <c r="B5">
        <f t="shared" si="0"/>
        <v>9304299595590</v>
      </c>
      <c r="C5" t="s">
        <v>8</v>
      </c>
      <c r="D5">
        <v>3.1</v>
      </c>
      <c r="E5" s="1"/>
    </row>
    <row r="6" spans="1:6">
      <c r="A6">
        <v>2023</v>
      </c>
      <c r="B6">
        <f t="shared" si="0"/>
        <v>9592732883053.2891</v>
      </c>
      <c r="C6" t="s">
        <v>8</v>
      </c>
      <c r="D6">
        <v>3.1</v>
      </c>
      <c r="E6" s="1"/>
    </row>
    <row r="7" spans="1:6">
      <c r="A7">
        <v>2024</v>
      </c>
      <c r="B7">
        <f t="shared" si="0"/>
        <v>9890107602427.9414</v>
      </c>
      <c r="C7" t="s">
        <v>8</v>
      </c>
      <c r="D7">
        <v>3.1</v>
      </c>
      <c r="E7" s="1"/>
    </row>
    <row r="8" spans="1:6">
      <c r="A8">
        <v>2025</v>
      </c>
      <c r="B8">
        <f t="shared" si="0"/>
        <v>10196700938103.207</v>
      </c>
      <c r="C8" t="s">
        <v>8</v>
      </c>
      <c r="D8">
        <v>3.1</v>
      </c>
      <c r="E8" s="1"/>
    </row>
    <row r="9" spans="1:6">
      <c r="A9">
        <v>2026</v>
      </c>
      <c r="B9">
        <f t="shared" si="0"/>
        <v>10512798667184.406</v>
      </c>
      <c r="C9" t="s">
        <v>8</v>
      </c>
      <c r="D9">
        <v>3.1</v>
      </c>
      <c r="E9" s="1"/>
    </row>
    <row r="10" spans="1:6">
      <c r="A10">
        <v>2027</v>
      </c>
      <c r="B10">
        <f t="shared" si="0"/>
        <v>10838695425867.123</v>
      </c>
      <c r="C10" t="s">
        <v>8</v>
      </c>
      <c r="D10">
        <v>3.1</v>
      </c>
      <c r="E10" s="1"/>
    </row>
    <row r="11" spans="1:6">
      <c r="A11">
        <v>2028</v>
      </c>
      <c r="B11">
        <f t="shared" si="0"/>
        <v>11174694984069.004</v>
      </c>
      <c r="C11" t="s">
        <v>8</v>
      </c>
      <c r="D11">
        <v>3.1</v>
      </c>
      <c r="E11" s="1"/>
    </row>
    <row r="12" spans="1:6">
      <c r="A12">
        <v>2029</v>
      </c>
      <c r="B12">
        <f t="shared" si="0"/>
        <v>11521110528575.143</v>
      </c>
      <c r="C12" t="s">
        <v>8</v>
      </c>
      <c r="D12">
        <v>3.1</v>
      </c>
      <c r="E12" s="1"/>
    </row>
    <row r="13" spans="1:6">
      <c r="A13">
        <v>2030</v>
      </c>
      <c r="B13">
        <f t="shared" si="0"/>
        <v>11878264954960.973</v>
      </c>
      <c r="C13" t="s">
        <v>8</v>
      </c>
      <c r="D13">
        <v>3.1</v>
      </c>
      <c r="E13" s="1"/>
    </row>
    <row r="14" spans="1:6">
      <c r="A14">
        <v>2031</v>
      </c>
      <c r="B14">
        <f t="shared" si="0"/>
        <v>12246491168564.764</v>
      </c>
      <c r="C14" t="s">
        <v>8</v>
      </c>
      <c r="D14">
        <v>3.1</v>
      </c>
      <c r="E14" s="1"/>
    </row>
    <row r="15" spans="1:6">
      <c r="A15">
        <v>2032</v>
      </c>
      <c r="B15">
        <f t="shared" si="0"/>
        <v>12626132394790.271</v>
      </c>
      <c r="C15" t="s">
        <v>8</v>
      </c>
      <c r="D15">
        <v>3.1</v>
      </c>
      <c r="E15" s="1"/>
    </row>
    <row r="16" spans="1:6">
      <c r="A16">
        <v>2033</v>
      </c>
      <c r="B16">
        <f t="shared" si="0"/>
        <v>13017542499028.77</v>
      </c>
      <c r="C16" t="s">
        <v>8</v>
      </c>
      <c r="D16">
        <v>3.1</v>
      </c>
      <c r="E16" s="1"/>
    </row>
    <row r="17" spans="1:5">
      <c r="A17">
        <v>2034</v>
      </c>
      <c r="B17">
        <f t="shared" si="0"/>
        <v>13421086316498.662</v>
      </c>
      <c r="C17" t="s">
        <v>8</v>
      </c>
      <c r="D17">
        <v>3.1</v>
      </c>
      <c r="E17" s="1"/>
    </row>
    <row r="18" spans="1:5">
      <c r="A18">
        <v>2035</v>
      </c>
      <c r="B18">
        <f t="shared" si="0"/>
        <v>13837139992310.121</v>
      </c>
      <c r="C18" t="s">
        <v>8</v>
      </c>
      <c r="D18">
        <v>3.1</v>
      </c>
      <c r="E18" s="1"/>
    </row>
    <row r="19" spans="1:5">
      <c r="A19">
        <v>2036</v>
      </c>
      <c r="B19">
        <f t="shared" si="0"/>
        <v>14266091332071.734</v>
      </c>
      <c r="C19" t="s">
        <v>8</v>
      </c>
      <c r="D19">
        <v>3.1</v>
      </c>
      <c r="E19" s="1"/>
    </row>
    <row r="20" spans="1:5">
      <c r="A20">
        <v>2037</v>
      </c>
      <c r="B20">
        <f t="shared" si="0"/>
        <v>14708340163365.959</v>
      </c>
      <c r="C20" t="s">
        <v>8</v>
      </c>
      <c r="D20">
        <v>3.1</v>
      </c>
      <c r="E20" s="1"/>
    </row>
    <row r="21" spans="1:5">
      <c r="A21">
        <v>2038</v>
      </c>
      <c r="B21">
        <f t="shared" si="0"/>
        <v>15164298708430.305</v>
      </c>
      <c r="C21" t="s">
        <v>8</v>
      </c>
      <c r="D21">
        <v>3.1</v>
      </c>
      <c r="E21" s="1"/>
    </row>
    <row r="22" spans="1:5">
      <c r="A22">
        <v>2039</v>
      </c>
      <c r="B22">
        <f t="shared" si="0"/>
        <v>15634391968391.645</v>
      </c>
      <c r="C22" t="s">
        <v>8</v>
      </c>
      <c r="D22">
        <v>3.1</v>
      </c>
    </row>
    <row r="23" spans="1:5">
      <c r="A23">
        <v>2040</v>
      </c>
      <c r="B23">
        <f t="shared" si="0"/>
        <v>16119058119411.785</v>
      </c>
      <c r="C23" t="s">
        <v>8</v>
      </c>
      <c r="D23">
        <v>3.1</v>
      </c>
    </row>
    <row r="24" spans="1:5">
      <c r="A24">
        <v>2041</v>
      </c>
      <c r="B24">
        <f t="shared" si="0"/>
        <v>16618748921113.551</v>
      </c>
      <c r="C24" t="s">
        <v>8</v>
      </c>
      <c r="D24">
        <v>3.1</v>
      </c>
    </row>
    <row r="25" spans="1:5">
      <c r="A25">
        <v>2042</v>
      </c>
      <c r="B25">
        <f t="shared" si="0"/>
        <v>17133930137668.07</v>
      </c>
      <c r="C25" t="s">
        <v>8</v>
      </c>
      <c r="D25">
        <v>3.1</v>
      </c>
    </row>
    <row r="26" spans="1:5">
      <c r="A26">
        <v>2043</v>
      </c>
      <c r="B26">
        <f t="shared" si="0"/>
        <v>17665081971935.781</v>
      </c>
      <c r="C26" t="s">
        <v>8</v>
      </c>
      <c r="D26">
        <v>3.1</v>
      </c>
    </row>
    <row r="27" spans="1:5">
      <c r="A27">
        <v>2044</v>
      </c>
      <c r="B27">
        <f t="shared" si="0"/>
        <v>18212699513065.789</v>
      </c>
      <c r="C27" t="s">
        <v>8</v>
      </c>
      <c r="D27">
        <v>3.1</v>
      </c>
    </row>
    <row r="28" spans="1:5">
      <c r="A28">
        <v>2045</v>
      </c>
      <c r="B28">
        <f t="shared" si="0"/>
        <v>18777293197970.828</v>
      </c>
      <c r="C28" t="s">
        <v>8</v>
      </c>
      <c r="D28">
        <v>3.1</v>
      </c>
    </row>
    <row r="29" spans="1:5">
      <c r="A29">
        <v>2046</v>
      </c>
      <c r="B29">
        <f t="shared" si="0"/>
        <v>19359389287107.922</v>
      </c>
      <c r="C29" t="s">
        <v>8</v>
      </c>
      <c r="D29">
        <v>3.1</v>
      </c>
    </row>
    <row r="30" spans="1:5">
      <c r="A30">
        <v>2047</v>
      </c>
      <c r="B30">
        <f t="shared" si="0"/>
        <v>19959530355008.266</v>
      </c>
      <c r="C30" t="s">
        <v>8</v>
      </c>
      <c r="D30">
        <v>3.1</v>
      </c>
    </row>
    <row r="31" spans="1:5">
      <c r="A31">
        <v>2048</v>
      </c>
      <c r="B31">
        <f t="shared" si="0"/>
        <v>20578275796013.523</v>
      </c>
      <c r="C31" t="s">
        <v>8</v>
      </c>
      <c r="D31">
        <v>3.1</v>
      </c>
    </row>
    <row r="32" spans="1:5">
      <c r="A32">
        <v>2049</v>
      </c>
      <c r="B32">
        <f t="shared" si="0"/>
        <v>21216202345689.941</v>
      </c>
      <c r="C32" t="s">
        <v>8</v>
      </c>
      <c r="D32">
        <v>3.1</v>
      </c>
    </row>
    <row r="33" spans="1:4">
      <c r="A33">
        <v>2050</v>
      </c>
      <c r="B33">
        <v>22000000000000</v>
      </c>
      <c r="C33" t="s">
        <v>11</v>
      </c>
      <c r="D33">
        <v>3.1</v>
      </c>
    </row>
  </sheetData>
  <hyperlinks>
    <hyperlink ref="C2" r:id="rId1" xr:uid="{DEDC864A-A8F2-594F-9CA7-D3642A5E4FE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E5338-4817-434F-919B-9F5BFD0B85EA}">
  <dimension ref="A1:F33"/>
  <sheetViews>
    <sheetView zoomScaleNormal="100" workbookViewId="0">
      <selection activeCell="B33" sqref="B33"/>
    </sheetView>
  </sheetViews>
  <sheetFormatPr baseColWidth="10" defaultRowHeight="15.75"/>
  <cols>
    <col min="2" max="2" width="14.625" bestFit="1" customWidth="1"/>
    <col min="3" max="3" width="73.875" bestFit="1" customWidth="1"/>
    <col min="4" max="4" width="14.625" bestFit="1" customWidth="1"/>
  </cols>
  <sheetData>
    <row r="1" spans="1:6">
      <c r="A1" t="s">
        <v>0</v>
      </c>
      <c r="B1" t="s">
        <v>76</v>
      </c>
      <c r="C1" t="s">
        <v>1</v>
      </c>
      <c r="D1" t="s">
        <v>7</v>
      </c>
      <c r="E1" t="s">
        <v>1</v>
      </c>
      <c r="F1" t="s">
        <v>5</v>
      </c>
    </row>
    <row r="2" spans="1:6">
      <c r="A2">
        <v>2019</v>
      </c>
      <c r="B2">
        <v>8540000000000</v>
      </c>
      <c r="C2" s="1" t="s">
        <v>12</v>
      </c>
      <c r="D2" t="s">
        <v>4</v>
      </c>
      <c r="E2" t="s">
        <v>4</v>
      </c>
      <c r="F2" t="s">
        <v>6</v>
      </c>
    </row>
    <row r="3" spans="1:6">
      <c r="A3">
        <v>2020</v>
      </c>
      <c r="B3">
        <f>B2+(B2*(D3/100))</f>
        <v>8813280000000</v>
      </c>
      <c r="C3" t="s">
        <v>8</v>
      </c>
      <c r="D3">
        <v>3.2</v>
      </c>
      <c r="E3" s="1"/>
    </row>
    <row r="4" spans="1:6">
      <c r="A4">
        <v>2021</v>
      </c>
      <c r="B4">
        <f t="shared" ref="B4:B32" si="0">B3+(B3*(D4/100))</f>
        <v>9095304960000</v>
      </c>
      <c r="C4" t="s">
        <v>8</v>
      </c>
      <c r="D4">
        <v>3.2</v>
      </c>
      <c r="E4" s="1"/>
    </row>
    <row r="5" spans="1:6">
      <c r="A5">
        <v>2022</v>
      </c>
      <c r="B5">
        <f t="shared" si="0"/>
        <v>9386354718720</v>
      </c>
      <c r="C5" t="s">
        <v>8</v>
      </c>
      <c r="D5">
        <v>3.2</v>
      </c>
      <c r="E5" s="1"/>
    </row>
    <row r="6" spans="1:6">
      <c r="A6">
        <v>2023</v>
      </c>
      <c r="B6">
        <f t="shared" si="0"/>
        <v>9686718069719.0391</v>
      </c>
      <c r="C6" t="s">
        <v>8</v>
      </c>
      <c r="D6">
        <v>3.2</v>
      </c>
      <c r="E6" s="1"/>
    </row>
    <row r="7" spans="1:6">
      <c r="A7">
        <v>2024</v>
      </c>
      <c r="B7">
        <f t="shared" si="0"/>
        <v>9996693047950.0488</v>
      </c>
      <c r="C7" t="s">
        <v>8</v>
      </c>
      <c r="D7">
        <v>3.2</v>
      </c>
      <c r="E7" s="1"/>
    </row>
    <row r="8" spans="1:6">
      <c r="A8">
        <v>2025</v>
      </c>
      <c r="B8">
        <v>10830000000000</v>
      </c>
      <c r="C8" s="1" t="s">
        <v>12</v>
      </c>
      <c r="D8">
        <v>3.2</v>
      </c>
      <c r="E8" s="1"/>
    </row>
    <row r="9" spans="1:6">
      <c r="A9">
        <v>2026</v>
      </c>
      <c r="B9">
        <f t="shared" si="0"/>
        <v>11176560000000</v>
      </c>
      <c r="C9" t="s">
        <v>8</v>
      </c>
      <c r="D9">
        <v>3.2</v>
      </c>
      <c r="E9" s="1"/>
    </row>
    <row r="10" spans="1:6">
      <c r="A10">
        <v>2027</v>
      </c>
      <c r="B10">
        <f t="shared" si="0"/>
        <v>11534209920000</v>
      </c>
      <c r="C10" t="s">
        <v>8</v>
      </c>
      <c r="D10">
        <v>3.2</v>
      </c>
      <c r="E10" s="1"/>
    </row>
    <row r="11" spans="1:6">
      <c r="A11">
        <v>2028</v>
      </c>
      <c r="B11">
        <f t="shared" si="0"/>
        <v>11903304637440</v>
      </c>
      <c r="C11" t="s">
        <v>8</v>
      </c>
      <c r="D11">
        <v>3.2</v>
      </c>
      <c r="E11" s="1"/>
    </row>
    <row r="12" spans="1:6">
      <c r="A12">
        <v>2029</v>
      </c>
      <c r="B12">
        <f t="shared" si="0"/>
        <v>12284210385838.08</v>
      </c>
      <c r="C12" t="s">
        <v>8</v>
      </c>
      <c r="D12">
        <v>3.2</v>
      </c>
      <c r="E12" s="1"/>
    </row>
    <row r="13" spans="1:6">
      <c r="A13">
        <v>2030</v>
      </c>
      <c r="B13">
        <v>13120000000000</v>
      </c>
      <c r="C13" s="1" t="s">
        <v>12</v>
      </c>
      <c r="D13">
        <v>3.2</v>
      </c>
      <c r="E13" s="1"/>
    </row>
    <row r="14" spans="1:6">
      <c r="A14">
        <v>2031</v>
      </c>
      <c r="B14">
        <f t="shared" si="0"/>
        <v>13539840000000</v>
      </c>
      <c r="C14" t="s">
        <v>8</v>
      </c>
      <c r="D14">
        <v>3.2</v>
      </c>
      <c r="E14" s="1"/>
    </row>
    <row r="15" spans="1:6">
      <c r="A15">
        <v>2032</v>
      </c>
      <c r="B15">
        <f t="shared" si="0"/>
        <v>13973114880000</v>
      </c>
      <c r="C15" t="s">
        <v>8</v>
      </c>
      <c r="D15">
        <v>3.2</v>
      </c>
      <c r="E15" s="1"/>
    </row>
    <row r="16" spans="1:6">
      <c r="A16">
        <v>2033</v>
      </c>
      <c r="B16">
        <f t="shared" si="0"/>
        <v>14420254556160</v>
      </c>
      <c r="C16" t="s">
        <v>8</v>
      </c>
      <c r="D16">
        <v>3.2</v>
      </c>
      <c r="E16" s="1"/>
    </row>
    <row r="17" spans="1:5">
      <c r="A17">
        <v>2034</v>
      </c>
      <c r="B17">
        <f t="shared" si="0"/>
        <v>14881702701957.119</v>
      </c>
      <c r="C17" t="s">
        <v>8</v>
      </c>
      <c r="D17">
        <v>3.2</v>
      </c>
      <c r="E17" s="1"/>
    </row>
    <row r="18" spans="1:5">
      <c r="A18">
        <v>2035</v>
      </c>
      <c r="B18">
        <f t="shared" si="0"/>
        <v>15357917188419.746</v>
      </c>
      <c r="C18" t="s">
        <v>8</v>
      </c>
      <c r="D18">
        <v>3.2</v>
      </c>
      <c r="E18" s="1"/>
    </row>
    <row r="19" spans="1:5">
      <c r="A19">
        <v>2036</v>
      </c>
      <c r="B19">
        <f t="shared" si="0"/>
        <v>15849370538449.178</v>
      </c>
      <c r="C19" t="s">
        <v>8</v>
      </c>
      <c r="D19">
        <v>3.2</v>
      </c>
      <c r="E19" s="1"/>
    </row>
    <row r="20" spans="1:5">
      <c r="A20">
        <v>2037</v>
      </c>
      <c r="B20">
        <f t="shared" si="0"/>
        <v>16356550395679.551</v>
      </c>
      <c r="C20" t="s">
        <v>8</v>
      </c>
      <c r="D20">
        <v>3.2</v>
      </c>
      <c r="E20" s="1"/>
    </row>
    <row r="21" spans="1:5">
      <c r="A21">
        <v>2038</v>
      </c>
      <c r="B21">
        <f t="shared" si="0"/>
        <v>16879960008341.297</v>
      </c>
      <c r="C21" t="s">
        <v>8</v>
      </c>
      <c r="D21">
        <v>3.2</v>
      </c>
      <c r="E21" s="1"/>
    </row>
    <row r="22" spans="1:5">
      <c r="A22">
        <v>2039</v>
      </c>
      <c r="B22">
        <f t="shared" si="0"/>
        <v>17420118728608.219</v>
      </c>
      <c r="C22" t="s">
        <v>8</v>
      </c>
      <c r="D22">
        <v>3.2</v>
      </c>
    </row>
    <row r="23" spans="1:5">
      <c r="A23">
        <v>2040</v>
      </c>
      <c r="B23">
        <v>17860000000000</v>
      </c>
      <c r="C23" s="1" t="s">
        <v>12</v>
      </c>
      <c r="D23">
        <v>3.2</v>
      </c>
    </row>
    <row r="24" spans="1:5">
      <c r="A24">
        <v>2041</v>
      </c>
      <c r="B24">
        <f t="shared" si="0"/>
        <v>18431520000000</v>
      </c>
      <c r="C24" t="s">
        <v>8</v>
      </c>
      <c r="D24">
        <v>3.2</v>
      </c>
    </row>
    <row r="25" spans="1:5">
      <c r="A25">
        <v>2042</v>
      </c>
      <c r="B25">
        <f t="shared" si="0"/>
        <v>19021328640000</v>
      </c>
      <c r="C25" t="s">
        <v>8</v>
      </c>
      <c r="D25">
        <v>3.2</v>
      </c>
    </row>
    <row r="26" spans="1:5">
      <c r="A26">
        <v>2043</v>
      </c>
      <c r="B26">
        <f t="shared" si="0"/>
        <v>19630011156480</v>
      </c>
      <c r="C26" t="s">
        <v>8</v>
      </c>
      <c r="D26">
        <v>3.2</v>
      </c>
    </row>
    <row r="27" spans="1:5">
      <c r="A27">
        <v>2044</v>
      </c>
      <c r="B27">
        <f t="shared" si="0"/>
        <v>20258171513487.359</v>
      </c>
      <c r="C27" t="s">
        <v>8</v>
      </c>
      <c r="D27">
        <v>3.2</v>
      </c>
    </row>
    <row r="28" spans="1:5">
      <c r="A28">
        <v>2045</v>
      </c>
      <c r="B28">
        <f t="shared" si="0"/>
        <v>20906433001918.953</v>
      </c>
      <c r="C28" t="s">
        <v>8</v>
      </c>
      <c r="D28">
        <v>3.2</v>
      </c>
    </row>
    <row r="29" spans="1:5">
      <c r="A29">
        <v>2046</v>
      </c>
      <c r="B29">
        <f t="shared" si="0"/>
        <v>21575438857980.359</v>
      </c>
      <c r="C29" t="s">
        <v>8</v>
      </c>
      <c r="D29">
        <v>3.2</v>
      </c>
    </row>
    <row r="30" spans="1:5">
      <c r="A30">
        <v>2047</v>
      </c>
      <c r="B30">
        <f t="shared" si="0"/>
        <v>22265852901435.73</v>
      </c>
      <c r="C30" t="s">
        <v>8</v>
      </c>
      <c r="D30">
        <v>3.2</v>
      </c>
    </row>
    <row r="31" spans="1:5">
      <c r="A31">
        <v>2048</v>
      </c>
      <c r="B31">
        <f t="shared" si="0"/>
        <v>22978360194281.672</v>
      </c>
      <c r="C31" t="s">
        <v>8</v>
      </c>
      <c r="D31">
        <v>3.2</v>
      </c>
    </row>
    <row r="32" spans="1:5">
      <c r="A32">
        <v>2049</v>
      </c>
      <c r="B32">
        <f t="shared" si="0"/>
        <v>23713667720498.684</v>
      </c>
      <c r="C32" t="s">
        <v>8</v>
      </c>
      <c r="D32">
        <v>3.2</v>
      </c>
    </row>
    <row r="33" spans="1:4">
      <c r="A33">
        <v>2050</v>
      </c>
      <c r="B33">
        <v>22880000000000</v>
      </c>
      <c r="C33" s="1" t="s">
        <v>12</v>
      </c>
      <c r="D33">
        <v>3.2</v>
      </c>
    </row>
  </sheetData>
  <hyperlinks>
    <hyperlink ref="C2" r:id="rId1" xr:uid="{8BA9639C-E5B5-4EC5-9FDE-FFE15D03CCF8}"/>
    <hyperlink ref="C8" r:id="rId2" xr:uid="{359269E2-3BF9-4E23-BEC3-A0A7560CF41F}"/>
    <hyperlink ref="C13" r:id="rId3" xr:uid="{7B63838E-DB55-4DD1-AFA4-D57CF28C51F8}"/>
    <hyperlink ref="C23" r:id="rId4" xr:uid="{5330070E-38FC-43CD-A7BE-60DD78DE642F}"/>
    <hyperlink ref="C33" r:id="rId5" xr:uid="{C3EE1C2C-360A-4358-8BA2-67071080244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64411-74D5-5A4E-BC07-F96B1A2B903F}">
  <dimension ref="A1:F24"/>
  <sheetViews>
    <sheetView workbookViewId="0">
      <selection activeCell="B2" sqref="B2"/>
    </sheetView>
  </sheetViews>
  <sheetFormatPr baseColWidth="10" defaultRowHeight="15.75"/>
  <cols>
    <col min="1" max="1" width="36.625" customWidth="1"/>
    <col min="2" max="2" width="12.125" bestFit="1" customWidth="1"/>
    <col min="4" max="4" width="14.375" bestFit="1" customWidth="1"/>
  </cols>
  <sheetData>
    <row r="1" spans="1:6">
      <c r="A1" t="s">
        <v>0</v>
      </c>
      <c r="B1" t="s">
        <v>76</v>
      </c>
      <c r="C1" t="s">
        <v>1</v>
      </c>
      <c r="D1" t="s">
        <v>7</v>
      </c>
      <c r="E1" t="s">
        <v>1</v>
      </c>
      <c r="F1" t="s">
        <v>5</v>
      </c>
    </row>
    <row r="2" spans="1:6">
      <c r="A2">
        <v>2019</v>
      </c>
      <c r="B2">
        <v>8486000000000</v>
      </c>
      <c r="C2" s="1" t="s">
        <v>12</v>
      </c>
      <c r="D2" t="s">
        <v>4</v>
      </c>
      <c r="E2" t="s">
        <v>4</v>
      </c>
      <c r="F2" t="s">
        <v>6</v>
      </c>
    </row>
    <row r="3" spans="1:6">
      <c r="A3">
        <v>2020</v>
      </c>
      <c r="B3">
        <f>B2+(B2*(D3/100))</f>
        <v>8775372600000</v>
      </c>
      <c r="C3" t="s">
        <v>8</v>
      </c>
      <c r="D3">
        <v>3.41</v>
      </c>
      <c r="E3" s="1"/>
    </row>
    <row r="4" spans="1:6">
      <c r="A4">
        <v>2021</v>
      </c>
      <c r="B4">
        <f t="shared" ref="B4:B24" si="0">B3+(B3*(D4/100))</f>
        <v>9074612805660</v>
      </c>
      <c r="C4" t="s">
        <v>8</v>
      </c>
      <c r="D4">
        <v>3.41</v>
      </c>
      <c r="E4" s="1"/>
    </row>
    <row r="5" spans="1:6">
      <c r="A5">
        <v>2022</v>
      </c>
      <c r="B5">
        <f t="shared" si="0"/>
        <v>9384057102333.0059</v>
      </c>
      <c r="C5" t="s">
        <v>8</v>
      </c>
      <c r="D5">
        <v>3.41</v>
      </c>
      <c r="E5" s="1"/>
    </row>
    <row r="6" spans="1:6">
      <c r="A6">
        <v>2023</v>
      </c>
      <c r="B6">
        <f t="shared" si="0"/>
        <v>9704053449522.5605</v>
      </c>
      <c r="C6" t="s">
        <v>8</v>
      </c>
      <c r="D6">
        <v>3.41</v>
      </c>
      <c r="E6" s="1"/>
    </row>
    <row r="7" spans="1:6">
      <c r="A7">
        <v>2024</v>
      </c>
      <c r="B7">
        <f t="shared" si="0"/>
        <v>10034961672151.279</v>
      </c>
      <c r="C7" t="s">
        <v>8</v>
      </c>
      <c r="D7">
        <v>3.41</v>
      </c>
      <c r="E7" s="1"/>
    </row>
    <row r="8" spans="1:6">
      <c r="A8">
        <v>2025</v>
      </c>
      <c r="B8">
        <f t="shared" si="0"/>
        <v>10377153865171.639</v>
      </c>
      <c r="C8" t="s">
        <v>8</v>
      </c>
      <c r="D8">
        <v>3.41</v>
      </c>
      <c r="E8" s="1"/>
    </row>
    <row r="9" spans="1:6">
      <c r="A9">
        <v>2026</v>
      </c>
      <c r="B9">
        <f t="shared" si="0"/>
        <v>10731014811973.992</v>
      </c>
      <c r="C9" t="s">
        <v>8</v>
      </c>
      <c r="D9">
        <v>3.41</v>
      </c>
      <c r="E9" s="1"/>
    </row>
    <row r="10" spans="1:6">
      <c r="A10">
        <v>2027</v>
      </c>
      <c r="B10">
        <f t="shared" si="0"/>
        <v>11096942417062.305</v>
      </c>
      <c r="C10" t="s">
        <v>8</v>
      </c>
      <c r="D10">
        <v>3.41</v>
      </c>
      <c r="E10" s="1"/>
    </row>
    <row r="11" spans="1:6">
      <c r="A11">
        <v>2028</v>
      </c>
      <c r="B11">
        <f t="shared" si="0"/>
        <v>11475348153484.129</v>
      </c>
      <c r="C11" t="s">
        <v>8</v>
      </c>
      <c r="D11">
        <v>3.41</v>
      </c>
      <c r="E11" s="1"/>
    </row>
    <row r="12" spans="1:6">
      <c r="A12">
        <v>2029</v>
      </c>
      <c r="B12">
        <f t="shared" si="0"/>
        <v>11866657525517.938</v>
      </c>
      <c r="C12" t="s">
        <v>8</v>
      </c>
      <c r="D12">
        <v>3.41</v>
      </c>
      <c r="E12" s="1"/>
    </row>
    <row r="13" spans="1:6">
      <c r="A13">
        <v>2030</v>
      </c>
      <c r="B13">
        <f t="shared" si="0"/>
        <v>12271310547138.1</v>
      </c>
      <c r="C13" t="s">
        <v>8</v>
      </c>
      <c r="D13">
        <v>3.41</v>
      </c>
      <c r="E13" s="1"/>
    </row>
    <row r="14" spans="1:6">
      <c r="A14">
        <v>2031</v>
      </c>
      <c r="B14">
        <f t="shared" si="0"/>
        <v>12689762236795.508</v>
      </c>
      <c r="C14" t="s">
        <v>8</v>
      </c>
      <c r="D14">
        <v>3.41</v>
      </c>
      <c r="E14" s="1"/>
    </row>
    <row r="15" spans="1:6">
      <c r="A15">
        <v>2032</v>
      </c>
      <c r="B15">
        <f t="shared" si="0"/>
        <v>13122483129070.234</v>
      </c>
      <c r="C15" t="s">
        <v>8</v>
      </c>
      <c r="D15">
        <v>3.41</v>
      </c>
      <c r="E15" s="1"/>
    </row>
    <row r="16" spans="1:6">
      <c r="A16">
        <v>2033</v>
      </c>
      <c r="B16">
        <f t="shared" si="0"/>
        <v>13569959803771.529</v>
      </c>
      <c r="C16" t="s">
        <v>8</v>
      </c>
      <c r="D16">
        <v>3.41</v>
      </c>
      <c r="E16" s="1"/>
    </row>
    <row r="17" spans="1:5">
      <c r="A17">
        <v>2034</v>
      </c>
      <c r="B17">
        <f t="shared" si="0"/>
        <v>14032695433080.139</v>
      </c>
      <c r="C17" t="s">
        <v>8</v>
      </c>
      <c r="D17">
        <v>3.41</v>
      </c>
      <c r="E17" s="1"/>
    </row>
    <row r="18" spans="1:5">
      <c r="A18">
        <v>2035</v>
      </c>
      <c r="B18">
        <f t="shared" si="0"/>
        <v>14511210347348.172</v>
      </c>
      <c r="C18" t="s">
        <v>8</v>
      </c>
      <c r="D18">
        <v>3.41</v>
      </c>
      <c r="E18" s="1"/>
    </row>
    <row r="19" spans="1:5">
      <c r="A19">
        <v>2036</v>
      </c>
      <c r="B19">
        <f t="shared" si="0"/>
        <v>15006042620192.744</v>
      </c>
      <c r="C19" t="s">
        <v>8</v>
      </c>
      <c r="D19">
        <v>3.41</v>
      </c>
      <c r="E19" s="1"/>
    </row>
    <row r="20" spans="1:5">
      <c r="A20">
        <v>2037</v>
      </c>
      <c r="B20">
        <f t="shared" si="0"/>
        <v>15517748673541.316</v>
      </c>
      <c r="C20" t="s">
        <v>8</v>
      </c>
      <c r="D20">
        <v>3.41</v>
      </c>
      <c r="E20" s="1"/>
    </row>
    <row r="21" spans="1:5">
      <c r="A21">
        <v>2038</v>
      </c>
      <c r="B21">
        <f t="shared" si="0"/>
        <v>16046903903309.076</v>
      </c>
      <c r="C21" t="s">
        <v>8</v>
      </c>
      <c r="D21">
        <v>3.41</v>
      </c>
      <c r="E21" s="1"/>
    </row>
    <row r="22" spans="1:5">
      <c r="A22">
        <v>2039</v>
      </c>
      <c r="B22">
        <f t="shared" si="0"/>
        <v>16594103326411.916</v>
      </c>
      <c r="C22" t="s">
        <v>8</v>
      </c>
      <c r="D22">
        <v>3.41</v>
      </c>
    </row>
    <row r="23" spans="1:5">
      <c r="A23">
        <v>2040</v>
      </c>
      <c r="B23">
        <f t="shared" si="0"/>
        <v>17159962249842.563</v>
      </c>
      <c r="C23" t="s">
        <v>8</v>
      </c>
      <c r="D23">
        <v>3.41</v>
      </c>
    </row>
    <row r="24" spans="1:5">
      <c r="A24">
        <v>2041</v>
      </c>
      <c r="B24">
        <f t="shared" si="0"/>
        <v>17745116962562.195</v>
      </c>
      <c r="C24" t="s">
        <v>8</v>
      </c>
      <c r="D24">
        <v>3.41</v>
      </c>
    </row>
  </sheetData>
  <hyperlinks>
    <hyperlink ref="C2" r:id="rId1" xr:uid="{8EA78AA6-C7E9-5E46-8B4A-46A68003EAE1}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4D647-5F83-4FE8-AD27-60F731A40BD2}">
  <dimension ref="A1:F33"/>
  <sheetViews>
    <sheetView workbookViewId="0">
      <selection activeCell="G24" sqref="G24"/>
    </sheetView>
  </sheetViews>
  <sheetFormatPr baseColWidth="10" defaultRowHeight="15.75"/>
  <cols>
    <col min="1" max="1" width="24" customWidth="1"/>
    <col min="2" max="2" width="12.125" bestFit="1" customWidth="1"/>
    <col min="3" max="3" width="69.5" customWidth="1"/>
    <col min="4" max="4" width="14.375" bestFit="1" customWidth="1"/>
  </cols>
  <sheetData>
    <row r="1" spans="1:6">
      <c r="A1" t="s">
        <v>0</v>
      </c>
      <c r="B1" t="s">
        <v>76</v>
      </c>
      <c r="C1" t="s">
        <v>1</v>
      </c>
      <c r="D1" t="s">
        <v>7</v>
      </c>
      <c r="E1" t="s">
        <v>1</v>
      </c>
      <c r="F1" t="s">
        <v>5</v>
      </c>
    </row>
    <row r="2" spans="1:6">
      <c r="A2">
        <v>2019</v>
      </c>
    </row>
    <row r="3" spans="1:6">
      <c r="A3">
        <v>2020</v>
      </c>
      <c r="B3">
        <v>2500000000000</v>
      </c>
      <c r="C3" s="1" t="s">
        <v>80</v>
      </c>
      <c r="E3" s="1"/>
    </row>
    <row r="4" spans="1:6">
      <c r="A4">
        <v>2021</v>
      </c>
      <c r="B4">
        <v>4000000000000</v>
      </c>
      <c r="C4" s="1"/>
      <c r="E4" s="1"/>
    </row>
    <row r="5" spans="1:6">
      <c r="A5">
        <v>2022</v>
      </c>
      <c r="B5">
        <v>5500000000000</v>
      </c>
      <c r="C5" s="1"/>
      <c r="E5" s="1"/>
    </row>
    <row r="6" spans="1:6">
      <c r="A6">
        <v>2023</v>
      </c>
      <c r="B6">
        <v>7000000000000</v>
      </c>
      <c r="C6" s="1"/>
      <c r="E6" s="1"/>
    </row>
    <row r="7" spans="1:6">
      <c r="A7">
        <v>2024</v>
      </c>
      <c r="B7">
        <v>8500000000000</v>
      </c>
      <c r="C7" s="1"/>
      <c r="E7" s="1"/>
    </row>
    <row r="8" spans="1:6">
      <c r="A8">
        <v>2025</v>
      </c>
      <c r="B8">
        <v>10000000000000</v>
      </c>
      <c r="C8" s="1" t="s">
        <v>80</v>
      </c>
      <c r="E8" s="1"/>
    </row>
    <row r="9" spans="1:6">
      <c r="A9">
        <v>2026</v>
      </c>
      <c r="B9">
        <v>10400000000000</v>
      </c>
    </row>
    <row r="10" spans="1:6">
      <c r="A10">
        <v>2027</v>
      </c>
      <c r="B10">
        <v>10800000000000</v>
      </c>
    </row>
    <row r="11" spans="1:6">
      <c r="A11">
        <v>2028</v>
      </c>
      <c r="B11">
        <v>11200000000000</v>
      </c>
    </row>
    <row r="12" spans="1:6">
      <c r="A12">
        <v>2029</v>
      </c>
      <c r="B12">
        <v>11600000000000</v>
      </c>
    </row>
    <row r="13" spans="1:6">
      <c r="A13">
        <v>2030</v>
      </c>
      <c r="B13">
        <v>12000000000000</v>
      </c>
    </row>
    <row r="14" spans="1:6">
      <c r="A14">
        <v>2031</v>
      </c>
      <c r="B14">
        <v>12400000000000</v>
      </c>
    </row>
    <row r="15" spans="1:6">
      <c r="A15">
        <v>2032</v>
      </c>
      <c r="B15">
        <v>12800000000000</v>
      </c>
    </row>
    <row r="16" spans="1:6">
      <c r="A16">
        <v>2033</v>
      </c>
      <c r="B16">
        <v>13200000000000</v>
      </c>
    </row>
    <row r="17" spans="1:3">
      <c r="A17">
        <v>2034</v>
      </c>
      <c r="B17">
        <v>13600000000000</v>
      </c>
    </row>
    <row r="18" spans="1:3">
      <c r="A18">
        <v>2035</v>
      </c>
      <c r="B18">
        <v>14000000000000</v>
      </c>
    </row>
    <row r="19" spans="1:3">
      <c r="A19">
        <v>2036</v>
      </c>
      <c r="B19">
        <v>14400000000000</v>
      </c>
    </row>
    <row r="20" spans="1:3">
      <c r="A20">
        <v>2037</v>
      </c>
      <c r="B20">
        <v>14800000000000</v>
      </c>
    </row>
    <row r="21" spans="1:3">
      <c r="A21">
        <v>2038</v>
      </c>
      <c r="B21">
        <v>15200000000000</v>
      </c>
    </row>
    <row r="22" spans="1:3">
      <c r="A22">
        <v>2039</v>
      </c>
      <c r="B22">
        <v>15600000000000</v>
      </c>
    </row>
    <row r="23" spans="1:3">
      <c r="A23">
        <v>2040</v>
      </c>
      <c r="B23">
        <v>16000000000000</v>
      </c>
      <c r="C23" s="1" t="s">
        <v>80</v>
      </c>
    </row>
    <row r="24" spans="1:3">
      <c r="A24">
        <v>2041</v>
      </c>
      <c r="B24">
        <v>16600000000000</v>
      </c>
    </row>
    <row r="25" spans="1:3">
      <c r="A25">
        <v>2042</v>
      </c>
      <c r="B25">
        <v>17200000000000</v>
      </c>
    </row>
    <row r="26" spans="1:3">
      <c r="A26">
        <v>2043</v>
      </c>
      <c r="B26">
        <v>17800000000000</v>
      </c>
    </row>
    <row r="27" spans="1:3">
      <c r="A27">
        <v>2044</v>
      </c>
      <c r="B27">
        <v>18400000000000</v>
      </c>
    </row>
    <row r="28" spans="1:3">
      <c r="A28">
        <v>2045</v>
      </c>
      <c r="B28">
        <v>19000000000000</v>
      </c>
    </row>
    <row r="29" spans="1:3">
      <c r="A29">
        <v>2046</v>
      </c>
      <c r="B29">
        <v>19600000000000</v>
      </c>
    </row>
    <row r="30" spans="1:3">
      <c r="A30">
        <v>2047</v>
      </c>
      <c r="B30">
        <v>20200000000000</v>
      </c>
    </row>
    <row r="31" spans="1:3">
      <c r="A31">
        <v>2048</v>
      </c>
      <c r="B31">
        <v>20800000000000</v>
      </c>
    </row>
    <row r="32" spans="1:3">
      <c r="A32">
        <v>2049</v>
      </c>
      <c r="B32">
        <v>21400000000000</v>
      </c>
    </row>
    <row r="33" spans="1:3">
      <c r="A33">
        <v>2050</v>
      </c>
      <c r="B33">
        <v>22000000000000</v>
      </c>
      <c r="C33" s="1" t="s">
        <v>80</v>
      </c>
    </row>
  </sheetData>
  <hyperlinks>
    <hyperlink ref="C3" r:id="rId1" xr:uid="{308EE87A-7AA4-4712-81F8-D9671B681E5F}"/>
    <hyperlink ref="C8" r:id="rId2" xr:uid="{6BDD0C01-DCEB-409A-B549-57AFA1CDAE69}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B8B21-702D-7B44-9AAA-37E8D9323EE6}">
  <dimension ref="A1:F67"/>
  <sheetViews>
    <sheetView tabSelected="1" topLeftCell="A44" zoomScale="143" workbookViewId="0">
      <selection activeCell="B2" sqref="B2:B66"/>
    </sheetView>
  </sheetViews>
  <sheetFormatPr baseColWidth="10" defaultRowHeight="15.75"/>
  <cols>
    <col min="1" max="1" width="21.5" customWidth="1"/>
    <col min="2" max="2" width="12.375" bestFit="1" customWidth="1"/>
    <col min="3" max="3" width="32.375" customWidth="1"/>
    <col min="5" max="6" width="12.375" bestFit="1" customWidth="1"/>
  </cols>
  <sheetData>
    <row r="1" spans="1:6">
      <c r="A1" s="5" t="s">
        <v>77</v>
      </c>
      <c r="B1" t="s">
        <v>76</v>
      </c>
    </row>
    <row r="2" spans="1:6">
      <c r="A2" s="3" t="s">
        <v>13</v>
      </c>
      <c r="B2" s="3">
        <f>E2*10</f>
        <v>6379310344827.5801</v>
      </c>
      <c r="C2">
        <f>E2/100</f>
        <v>6379310344.8275805</v>
      </c>
      <c r="E2" s="3">
        <v>637931034482.75806</v>
      </c>
      <c r="F2" s="7">
        <f>SUM(E2:E11)</f>
        <v>6977931034482.7549</v>
      </c>
    </row>
    <row r="3" spans="1:6">
      <c r="A3" s="4" t="s">
        <v>14</v>
      </c>
      <c r="B3" s="3">
        <f t="shared" ref="B3:B66" si="0">E3*10</f>
        <v>5993103448275.8604</v>
      </c>
      <c r="C3">
        <f>E3/100</f>
        <v>5993103448.2758608</v>
      </c>
      <c r="E3" s="3">
        <v>599310344827.58606</v>
      </c>
      <c r="F3" s="7"/>
    </row>
    <row r="4" spans="1:6">
      <c r="A4" s="4" t="s">
        <v>15</v>
      </c>
      <c r="B4" s="3">
        <f t="shared" si="0"/>
        <v>6806896551724.1299</v>
      </c>
      <c r="C4">
        <f t="shared" ref="C4:C66" si="1">E4/100</f>
        <v>6806896551.7241297</v>
      </c>
      <c r="E4" s="3">
        <v>680689655172.41296</v>
      </c>
      <c r="F4" s="7"/>
    </row>
    <row r="5" spans="1:6">
      <c r="A5" s="4" t="s">
        <v>16</v>
      </c>
      <c r="B5" s="3">
        <f t="shared" si="0"/>
        <v>6779310344827.5801</v>
      </c>
      <c r="C5">
        <f t="shared" si="1"/>
        <v>6779310344.8275805</v>
      </c>
      <c r="E5" s="3">
        <v>677931034482.75806</v>
      </c>
      <c r="F5" s="7"/>
    </row>
    <row r="6" spans="1:6">
      <c r="A6" s="4" t="s">
        <v>17</v>
      </c>
      <c r="B6" s="3">
        <f t="shared" si="0"/>
        <v>7262068965517.2402</v>
      </c>
      <c r="C6">
        <f t="shared" si="1"/>
        <v>7262068965.5172396</v>
      </c>
      <c r="E6" s="3">
        <v>726206896551.724</v>
      </c>
      <c r="F6" s="7"/>
    </row>
    <row r="7" spans="1:6">
      <c r="A7" s="4" t="s">
        <v>18</v>
      </c>
      <c r="B7" s="3">
        <f t="shared" si="0"/>
        <v>7965517241379.3105</v>
      </c>
      <c r="C7">
        <f t="shared" si="1"/>
        <v>7965517241.3793106</v>
      </c>
      <c r="E7" s="3">
        <v>796551724137.93103</v>
      </c>
      <c r="F7" s="7"/>
    </row>
    <row r="8" spans="1:6">
      <c r="A8" s="4" t="s">
        <v>19</v>
      </c>
      <c r="B8" s="3">
        <f t="shared" si="0"/>
        <v>7937931034482.75</v>
      </c>
      <c r="C8">
        <f t="shared" si="1"/>
        <v>7937931034.4827499</v>
      </c>
      <c r="E8" s="3">
        <v>793793103448.27502</v>
      </c>
      <c r="F8" s="7"/>
    </row>
    <row r="9" spans="1:6">
      <c r="A9" s="4" t="s">
        <v>20</v>
      </c>
      <c r="B9" s="3">
        <f t="shared" si="0"/>
        <v>7055172413793.1006</v>
      </c>
      <c r="C9">
        <f t="shared" si="1"/>
        <v>7055172413.7931004</v>
      </c>
      <c r="E9" s="3">
        <v>705517241379.31006</v>
      </c>
      <c r="F9" s="7"/>
    </row>
    <row r="10" spans="1:6">
      <c r="A10" s="4" t="s">
        <v>21</v>
      </c>
      <c r="B10" s="3">
        <f t="shared" si="0"/>
        <v>7096551724137.9297</v>
      </c>
      <c r="C10">
        <f t="shared" si="1"/>
        <v>7096551724.1379299</v>
      </c>
      <c r="E10" s="3">
        <v>709655172413.79297</v>
      </c>
      <c r="F10" s="7"/>
    </row>
    <row r="11" spans="1:6">
      <c r="A11" s="4" t="s">
        <v>22</v>
      </c>
      <c r="B11" s="3">
        <f t="shared" si="0"/>
        <v>6503448275862.0605</v>
      </c>
      <c r="C11">
        <f t="shared" si="1"/>
        <v>6503448275.8620605</v>
      </c>
      <c r="E11" s="3">
        <v>650344827586.20605</v>
      </c>
      <c r="F11" s="7"/>
    </row>
    <row r="12" spans="1:6">
      <c r="A12" s="4" t="s">
        <v>23</v>
      </c>
      <c r="B12" s="3">
        <f t="shared" si="0"/>
        <v>6268965517241.3789</v>
      </c>
      <c r="C12">
        <f t="shared" si="1"/>
        <v>6268965517.2413797</v>
      </c>
      <c r="E12" s="3">
        <v>626896551724.13794</v>
      </c>
      <c r="F12" s="7">
        <f>SUM(E12:E21)</f>
        <v>7291034482758.6182</v>
      </c>
    </row>
    <row r="13" spans="1:6">
      <c r="A13" s="4" t="s">
        <v>24</v>
      </c>
      <c r="B13" s="3">
        <f t="shared" si="0"/>
        <v>7041379310344.8203</v>
      </c>
      <c r="C13">
        <f t="shared" si="1"/>
        <v>7041379310.344821</v>
      </c>
      <c r="E13" s="6">
        <v>704137931034.48206</v>
      </c>
      <c r="F13" s="7"/>
    </row>
    <row r="14" spans="1:6">
      <c r="A14" s="4" t="s">
        <v>25</v>
      </c>
      <c r="B14" s="3">
        <f t="shared" si="0"/>
        <v>7068965517241.3789</v>
      </c>
      <c r="C14">
        <f t="shared" si="1"/>
        <v>7068965517.2413797</v>
      </c>
      <c r="E14" s="3">
        <v>706896551724.13794</v>
      </c>
      <c r="F14" s="7"/>
    </row>
    <row r="15" spans="1:6">
      <c r="A15" s="4" t="s">
        <v>26</v>
      </c>
      <c r="B15" s="3">
        <f t="shared" si="0"/>
        <v>7193103448275.8604</v>
      </c>
      <c r="C15">
        <f t="shared" si="1"/>
        <v>7193103448.2758608</v>
      </c>
      <c r="E15" s="3">
        <v>719310344827.58606</v>
      </c>
      <c r="F15" s="7"/>
    </row>
    <row r="16" spans="1:6">
      <c r="A16" s="4" t="s">
        <v>27</v>
      </c>
      <c r="B16" s="3">
        <f t="shared" si="0"/>
        <v>7579310344827.5801</v>
      </c>
      <c r="C16">
        <f t="shared" si="1"/>
        <v>7579310344.8275805</v>
      </c>
      <c r="E16" s="3">
        <v>757931034482.75806</v>
      </c>
      <c r="F16" s="7"/>
    </row>
    <row r="17" spans="1:6">
      <c r="A17" s="4" t="s">
        <v>28</v>
      </c>
      <c r="B17" s="3">
        <f t="shared" si="0"/>
        <v>8200000000000</v>
      </c>
      <c r="C17">
        <f t="shared" si="1"/>
        <v>8200000000</v>
      </c>
      <c r="E17" s="3">
        <v>820000000000</v>
      </c>
      <c r="F17" s="7"/>
    </row>
    <row r="18" spans="1:6">
      <c r="A18" s="4" t="s">
        <v>29</v>
      </c>
      <c r="B18" s="3">
        <f t="shared" si="0"/>
        <v>8213793103448.2705</v>
      </c>
      <c r="C18">
        <f t="shared" si="1"/>
        <v>8213793103.4482698</v>
      </c>
      <c r="E18" s="3">
        <v>821379310344.82703</v>
      </c>
      <c r="F18" s="7"/>
    </row>
    <row r="19" spans="1:6">
      <c r="A19" s="4" t="s">
        <v>30</v>
      </c>
      <c r="B19" s="3">
        <f t="shared" si="0"/>
        <v>7303448275862.0605</v>
      </c>
      <c r="C19">
        <f t="shared" si="1"/>
        <v>7303448275.8620605</v>
      </c>
      <c r="E19" s="3">
        <v>730344827586.20605</v>
      </c>
      <c r="F19" s="7"/>
    </row>
    <row r="20" spans="1:6">
      <c r="A20" s="4" t="s">
        <v>31</v>
      </c>
      <c r="B20" s="3">
        <f t="shared" si="0"/>
        <v>7317241379310.3408</v>
      </c>
      <c r="C20">
        <f t="shared" si="1"/>
        <v>7317241379.3103409</v>
      </c>
      <c r="E20" s="3">
        <v>731724137931.03406</v>
      </c>
      <c r="F20" s="7"/>
    </row>
    <row r="21" spans="1:6">
      <c r="A21" s="4" t="s">
        <v>32</v>
      </c>
      <c r="B21" s="3">
        <f t="shared" si="0"/>
        <v>6724137931034.4805</v>
      </c>
      <c r="C21">
        <f t="shared" si="1"/>
        <v>6724137931.0344801</v>
      </c>
      <c r="E21" s="3">
        <v>672413793103.448</v>
      </c>
      <c r="F21" s="7"/>
    </row>
    <row r="22" spans="1:6">
      <c r="A22" s="4" t="s">
        <v>33</v>
      </c>
      <c r="B22" s="3">
        <f t="shared" si="0"/>
        <v>7137931034482.75</v>
      </c>
      <c r="C22">
        <f t="shared" si="1"/>
        <v>7137931034.4827499</v>
      </c>
      <c r="E22" s="3">
        <v>713793103448.27502</v>
      </c>
      <c r="F22" s="7">
        <f>SUM(E22:E32)</f>
        <v>3211034482750.5479</v>
      </c>
    </row>
    <row r="23" spans="1:6">
      <c r="A23" s="4" t="s">
        <v>69</v>
      </c>
      <c r="B23" s="3">
        <f t="shared" si="0"/>
        <v>6958620689655.1699</v>
      </c>
      <c r="C23">
        <f t="shared" si="1"/>
        <v>6958620689.6551695</v>
      </c>
      <c r="E23" s="3">
        <v>695862068965.51697</v>
      </c>
      <c r="F23" s="7"/>
    </row>
    <row r="24" spans="1:6">
      <c r="A24" s="4" t="s">
        <v>78</v>
      </c>
      <c r="B24" s="3">
        <f t="shared" si="0"/>
        <v>4482758620608.96</v>
      </c>
      <c r="C24">
        <f t="shared" si="1"/>
        <v>4482758620.6089602</v>
      </c>
      <c r="E24" s="3">
        <v>448275862060.896</v>
      </c>
      <c r="F24" s="7"/>
    </row>
    <row r="25" spans="1:6">
      <c r="A25" s="4" t="s">
        <v>35</v>
      </c>
      <c r="B25" s="3">
        <f t="shared" si="0"/>
        <v>2034482758620.6899</v>
      </c>
      <c r="C25">
        <f t="shared" si="1"/>
        <v>2034482758.6206901</v>
      </c>
      <c r="E25" s="3">
        <v>203448275862.069</v>
      </c>
      <c r="F25" s="7"/>
    </row>
    <row r="26" spans="1:6">
      <c r="A26" s="4" t="s">
        <v>34</v>
      </c>
      <c r="B26" s="3">
        <f t="shared" si="0"/>
        <v>448275862068.96698</v>
      </c>
      <c r="C26">
        <f t="shared" si="1"/>
        <v>448275862.06896698</v>
      </c>
      <c r="E26" s="3">
        <v>44827586206.896698</v>
      </c>
      <c r="F26" s="7"/>
    </row>
    <row r="27" spans="1:6">
      <c r="A27" s="4" t="s">
        <v>79</v>
      </c>
      <c r="B27" s="3">
        <f t="shared" si="0"/>
        <v>1041379310344.8199</v>
      </c>
      <c r="C27">
        <f t="shared" si="1"/>
        <v>1041379310.3448199</v>
      </c>
      <c r="E27">
        <v>104137931034.48199</v>
      </c>
      <c r="F27" s="7"/>
    </row>
    <row r="28" spans="1:6">
      <c r="A28" s="4" t="s">
        <v>36</v>
      </c>
      <c r="B28" s="3">
        <f t="shared" si="0"/>
        <v>1717241379310.3398</v>
      </c>
      <c r="C28">
        <f t="shared" si="1"/>
        <v>1717241379.3103399</v>
      </c>
      <c r="E28" s="3">
        <v>171724137931.034</v>
      </c>
      <c r="F28" s="7"/>
    </row>
    <row r="29" spans="1:6">
      <c r="A29" s="4" t="s">
        <v>70</v>
      </c>
      <c r="B29" s="3">
        <f t="shared" si="0"/>
        <v>2089655172413.79</v>
      </c>
      <c r="C29">
        <f t="shared" si="1"/>
        <v>2089655172.41379</v>
      </c>
      <c r="E29" s="3">
        <v>208965517241.379</v>
      </c>
      <c r="F29" s="7"/>
    </row>
    <row r="30" spans="1:6">
      <c r="A30" s="4" t="s">
        <v>37</v>
      </c>
      <c r="B30" s="3">
        <f t="shared" si="0"/>
        <v>2048275862068.96</v>
      </c>
      <c r="C30">
        <f t="shared" si="1"/>
        <v>2048275862.06896</v>
      </c>
      <c r="E30" s="3">
        <v>204827586206.896</v>
      </c>
      <c r="F30" s="7"/>
    </row>
    <row r="31" spans="1:6">
      <c r="A31" s="4" t="s">
        <v>38</v>
      </c>
      <c r="B31" s="3">
        <f t="shared" si="0"/>
        <v>2158620689655.1699</v>
      </c>
      <c r="C31">
        <f t="shared" si="1"/>
        <v>2158620689.65517</v>
      </c>
      <c r="E31" s="3">
        <v>215862068965.517</v>
      </c>
      <c r="F31" s="7"/>
    </row>
    <row r="32" spans="1:6">
      <c r="A32" s="4" t="s">
        <v>39</v>
      </c>
      <c r="B32" s="3">
        <f t="shared" si="0"/>
        <v>1993103448275.8599</v>
      </c>
      <c r="C32">
        <f t="shared" si="1"/>
        <v>1993103448.2758601</v>
      </c>
      <c r="E32" s="3">
        <v>199310344827.586</v>
      </c>
      <c r="F32" s="7"/>
    </row>
    <row r="33" spans="1:6">
      <c r="A33" s="4" t="s">
        <v>71</v>
      </c>
      <c r="B33" s="3">
        <f t="shared" si="0"/>
        <v>2186206896551.72</v>
      </c>
      <c r="C33">
        <f t="shared" si="1"/>
        <v>2186206896.5517201</v>
      </c>
      <c r="E33" s="3">
        <v>218620689655.172</v>
      </c>
      <c r="F33" s="7">
        <f>SUM(E33:E41)</f>
        <v>2628275862068.9609</v>
      </c>
    </row>
    <row r="34" spans="1:6">
      <c r="A34" s="4" t="s">
        <v>40</v>
      </c>
      <c r="B34" s="3">
        <f t="shared" si="0"/>
        <v>1606896551724.1299</v>
      </c>
      <c r="C34">
        <f t="shared" si="1"/>
        <v>1606896551.7241299</v>
      </c>
      <c r="E34" s="3">
        <v>160689655172.41299</v>
      </c>
      <c r="F34" s="7"/>
    </row>
    <row r="35" spans="1:6">
      <c r="A35" s="4" t="s">
        <v>41</v>
      </c>
      <c r="B35" s="3">
        <f t="shared" si="0"/>
        <v>2351724137931.0298</v>
      </c>
      <c r="C35">
        <f t="shared" si="1"/>
        <v>2351724137.9310298</v>
      </c>
      <c r="E35" s="3">
        <v>235172413793.103</v>
      </c>
      <c r="F35" s="7"/>
    </row>
    <row r="36" spans="1:6">
      <c r="A36" s="4" t="s">
        <v>42</v>
      </c>
      <c r="B36" s="3">
        <f t="shared" si="0"/>
        <v>2475862068965.5098</v>
      </c>
      <c r="C36">
        <f t="shared" si="1"/>
        <v>2475862068.9655099</v>
      </c>
      <c r="E36" s="3">
        <v>247586206896.55099</v>
      </c>
      <c r="F36" s="7"/>
    </row>
    <row r="37" spans="1:6">
      <c r="A37" s="4" t="s">
        <v>43</v>
      </c>
      <c r="B37" s="3">
        <f t="shared" si="0"/>
        <v>3055172413793.1001</v>
      </c>
      <c r="C37">
        <f t="shared" si="1"/>
        <v>3055172413.7930999</v>
      </c>
      <c r="E37" s="3">
        <v>305517241379.31</v>
      </c>
      <c r="F37" s="7"/>
    </row>
    <row r="38" spans="1:6">
      <c r="A38" s="4" t="s">
        <v>44</v>
      </c>
      <c r="B38" s="3">
        <f t="shared" si="0"/>
        <v>3827586206896.5503</v>
      </c>
      <c r="C38">
        <f t="shared" si="1"/>
        <v>3827586206.8965502</v>
      </c>
      <c r="E38" s="3">
        <v>382758620689.65503</v>
      </c>
      <c r="F38" s="7"/>
    </row>
    <row r="39" spans="1:6">
      <c r="A39" s="4" t="s">
        <v>45</v>
      </c>
      <c r="B39" s="3">
        <f t="shared" si="0"/>
        <v>3455172413793.1001</v>
      </c>
      <c r="C39">
        <f t="shared" si="1"/>
        <v>3455172413.7930999</v>
      </c>
      <c r="E39" s="3">
        <v>345517241379.31</v>
      </c>
      <c r="F39" s="7"/>
    </row>
    <row r="40" spans="1:6">
      <c r="A40" s="4" t="s">
        <v>72</v>
      </c>
      <c r="B40" s="3">
        <f t="shared" si="0"/>
        <v>3744827586206.8901</v>
      </c>
      <c r="C40">
        <f t="shared" si="1"/>
        <v>3744827586.2068901</v>
      </c>
      <c r="E40" s="3">
        <v>374482758620.68903</v>
      </c>
      <c r="F40" s="7"/>
    </row>
    <row r="41" spans="1:6">
      <c r="A41" s="4" t="s">
        <v>46</v>
      </c>
      <c r="B41" s="3">
        <f t="shared" si="0"/>
        <v>3579310344827.5801</v>
      </c>
      <c r="C41">
        <f t="shared" si="1"/>
        <v>3579310344.82758</v>
      </c>
      <c r="E41" s="3">
        <v>357931034482.758</v>
      </c>
      <c r="F41" s="7"/>
    </row>
    <row r="42" spans="1:6">
      <c r="A42" s="4" t="s">
        <v>47</v>
      </c>
      <c r="B42" s="3">
        <f t="shared" si="0"/>
        <v>3896551724137.9302</v>
      </c>
      <c r="C42">
        <f t="shared" si="1"/>
        <v>3896551724.1379304</v>
      </c>
      <c r="E42" s="3">
        <v>389655172413.79303</v>
      </c>
      <c r="F42" s="7">
        <f>SUM(E42:E53)</f>
        <v>5799999999999.9961</v>
      </c>
    </row>
    <row r="43" spans="1:6">
      <c r="A43" s="4" t="s">
        <v>73</v>
      </c>
      <c r="B43" s="3">
        <f t="shared" si="0"/>
        <v>3441379310344.8198</v>
      </c>
      <c r="C43">
        <f t="shared" si="1"/>
        <v>3441379310.34482</v>
      </c>
      <c r="E43" s="3">
        <v>344137931034.48199</v>
      </c>
      <c r="F43" s="7"/>
    </row>
    <row r="44" spans="1:6">
      <c r="A44" s="4" t="s">
        <v>48</v>
      </c>
      <c r="B44" s="3">
        <f t="shared" si="0"/>
        <v>3413793103448.2705</v>
      </c>
      <c r="C44">
        <f t="shared" si="1"/>
        <v>3413793103.4482703</v>
      </c>
      <c r="E44" s="3">
        <v>341379310344.82703</v>
      </c>
      <c r="F44" s="7"/>
    </row>
    <row r="45" spans="1:6">
      <c r="A45" s="4" t="s">
        <v>49</v>
      </c>
      <c r="B45" s="3">
        <f t="shared" si="0"/>
        <v>4048275862068.96</v>
      </c>
      <c r="C45">
        <f t="shared" si="1"/>
        <v>4048275862.0689602</v>
      </c>
      <c r="E45" s="3">
        <v>404827586206.896</v>
      </c>
      <c r="F45" s="7"/>
    </row>
    <row r="46" spans="1:6">
      <c r="A46" s="4" t="s">
        <v>50</v>
      </c>
      <c r="B46" s="3">
        <f t="shared" si="0"/>
        <v>4365517241379.3105</v>
      </c>
      <c r="C46">
        <f t="shared" si="1"/>
        <v>4365517241.3793106</v>
      </c>
      <c r="E46" s="3">
        <v>436551724137.93103</v>
      </c>
      <c r="F46" s="7"/>
    </row>
    <row r="47" spans="1:6">
      <c r="A47" s="4" t="s">
        <v>51</v>
      </c>
      <c r="B47" s="3">
        <f t="shared" si="0"/>
        <v>4944827586206.8906</v>
      </c>
      <c r="C47">
        <f t="shared" si="1"/>
        <v>4944827586.2068901</v>
      </c>
      <c r="E47" s="3">
        <v>494482758620.68903</v>
      </c>
      <c r="F47" s="7"/>
    </row>
    <row r="48" spans="1:6">
      <c r="A48" s="4" t="s">
        <v>52</v>
      </c>
      <c r="B48" s="3">
        <f t="shared" si="0"/>
        <v>5468965517241.3799</v>
      </c>
      <c r="C48">
        <f t="shared" si="1"/>
        <v>5468965517.2413797</v>
      </c>
      <c r="E48" s="3">
        <v>546896551724.138</v>
      </c>
      <c r="F48" s="7"/>
    </row>
    <row r="49" spans="1:6">
      <c r="A49" s="4" t="s">
        <v>53</v>
      </c>
      <c r="B49" s="3">
        <f t="shared" si="0"/>
        <v>6200000000000</v>
      </c>
      <c r="C49">
        <f t="shared" si="1"/>
        <v>6200000000</v>
      </c>
      <c r="E49" s="3">
        <v>620000000000</v>
      </c>
      <c r="F49" s="7"/>
    </row>
    <row r="50" spans="1:6">
      <c r="A50" s="4" t="s">
        <v>54</v>
      </c>
      <c r="B50" s="3">
        <f t="shared" si="0"/>
        <v>6117241379310.3408</v>
      </c>
      <c r="C50">
        <f t="shared" si="1"/>
        <v>6117241379.3103409</v>
      </c>
      <c r="E50" s="3">
        <v>611724137931.03406</v>
      </c>
      <c r="F50" s="7"/>
    </row>
    <row r="51" spans="1:6">
      <c r="A51" s="4" t="s">
        <v>55</v>
      </c>
      <c r="B51" s="3">
        <f t="shared" si="0"/>
        <v>5468965517241.3799</v>
      </c>
      <c r="C51">
        <f t="shared" si="1"/>
        <v>5468965517.2413797</v>
      </c>
      <c r="E51" s="3">
        <v>546896551724.138</v>
      </c>
      <c r="F51" s="7"/>
    </row>
    <row r="52" spans="1:6">
      <c r="A52" s="4" t="s">
        <v>74</v>
      </c>
      <c r="B52" s="3">
        <f t="shared" si="0"/>
        <v>5482758620689.6504</v>
      </c>
      <c r="C52">
        <f t="shared" si="1"/>
        <v>5482758620.6896505</v>
      </c>
      <c r="E52" s="3">
        <v>548275862068.96503</v>
      </c>
      <c r="F52" s="7"/>
    </row>
    <row r="53" spans="1:6">
      <c r="A53" s="4" t="s">
        <v>56</v>
      </c>
      <c r="B53" s="3">
        <f t="shared" si="0"/>
        <v>5151724137931.0303</v>
      </c>
      <c r="C53">
        <f t="shared" si="1"/>
        <v>5151724137.9310303</v>
      </c>
      <c r="E53" s="3">
        <v>515172413793.10303</v>
      </c>
      <c r="F53" s="7"/>
    </row>
    <row r="54" spans="1:6">
      <c r="A54" s="4" t="s">
        <v>57</v>
      </c>
      <c r="B54" s="3">
        <f t="shared" si="0"/>
        <v>5565517241379.3105</v>
      </c>
      <c r="C54">
        <f t="shared" si="1"/>
        <v>5565517241.3793106</v>
      </c>
      <c r="E54" s="3">
        <v>556551724137.93103</v>
      </c>
      <c r="F54" s="7">
        <f>SUM(E54:E65)</f>
        <v>8037241379310.3428</v>
      </c>
    </row>
    <row r="55" spans="1:6">
      <c r="A55" s="4" t="s">
        <v>75</v>
      </c>
      <c r="B55" s="3">
        <f t="shared" si="0"/>
        <v>5800000000000</v>
      </c>
      <c r="C55">
        <f t="shared" si="1"/>
        <v>5800000000</v>
      </c>
      <c r="E55" s="3">
        <v>580000000000</v>
      </c>
      <c r="F55" s="7"/>
    </row>
    <row r="56" spans="1:6">
      <c r="A56" s="4" t="s">
        <v>58</v>
      </c>
      <c r="B56" s="3">
        <f t="shared" si="0"/>
        <v>5468965517241.3799</v>
      </c>
      <c r="C56">
        <f t="shared" si="1"/>
        <v>5468965517.2413797</v>
      </c>
      <c r="E56" s="3">
        <v>546896551724.138</v>
      </c>
      <c r="F56" s="7"/>
    </row>
    <row r="57" spans="1:6">
      <c r="A57" s="4" t="s">
        <v>59</v>
      </c>
      <c r="B57" s="3">
        <f t="shared" si="0"/>
        <v>6255172413793.1006</v>
      </c>
      <c r="C57">
        <f t="shared" si="1"/>
        <v>6255172413.7931004</v>
      </c>
      <c r="E57" s="3">
        <v>625517241379.31006</v>
      </c>
      <c r="F57" s="7"/>
    </row>
    <row r="58" spans="1:6">
      <c r="A58" s="4" t="s">
        <v>60</v>
      </c>
      <c r="B58" s="3">
        <f t="shared" si="0"/>
        <v>6420689655172.4102</v>
      </c>
      <c r="C58">
        <f t="shared" si="1"/>
        <v>6420689655.17241</v>
      </c>
      <c r="E58" s="3">
        <v>642068965517.24097</v>
      </c>
      <c r="F58" s="7"/>
    </row>
    <row r="59" spans="1:6">
      <c r="A59" s="4" t="s">
        <v>61</v>
      </c>
      <c r="B59" s="3">
        <f t="shared" si="0"/>
        <v>6944827586206.8896</v>
      </c>
      <c r="C59">
        <f t="shared" si="1"/>
        <v>6944827586.2068901</v>
      </c>
      <c r="E59" s="3">
        <v>694482758620.68896</v>
      </c>
      <c r="F59" s="7"/>
    </row>
    <row r="60" spans="1:6">
      <c r="A60" s="4" t="s">
        <v>62</v>
      </c>
      <c r="B60" s="3">
        <f t="shared" si="0"/>
        <v>7206896551724.1299</v>
      </c>
      <c r="C60">
        <f t="shared" si="1"/>
        <v>7206896551.7241297</v>
      </c>
      <c r="E60" s="3">
        <v>720689655172.41296</v>
      </c>
      <c r="F60" s="7"/>
    </row>
    <row r="61" spans="1:6">
      <c r="A61" s="4" t="s">
        <v>63</v>
      </c>
      <c r="B61" s="3">
        <f t="shared" si="0"/>
        <v>7896551724137.9297</v>
      </c>
      <c r="C61">
        <f t="shared" si="1"/>
        <v>7896551724.1379299</v>
      </c>
      <c r="E61" s="3">
        <v>789655172413.79297</v>
      </c>
      <c r="F61" s="7"/>
    </row>
    <row r="62" spans="1:6">
      <c r="A62" s="4" t="s">
        <v>64</v>
      </c>
      <c r="B62" s="3">
        <f t="shared" si="0"/>
        <v>7855172413793.1006</v>
      </c>
      <c r="C62">
        <f t="shared" si="1"/>
        <v>7855172413.7931004</v>
      </c>
      <c r="E62" s="3">
        <v>785517241379.31006</v>
      </c>
      <c r="F62" s="7"/>
    </row>
    <row r="63" spans="1:6">
      <c r="A63" s="4" t="s">
        <v>65</v>
      </c>
      <c r="B63" s="3">
        <f t="shared" si="0"/>
        <v>7124137931034.4805</v>
      </c>
      <c r="C63">
        <f t="shared" si="1"/>
        <v>7124137931.0344801</v>
      </c>
      <c r="E63" s="3">
        <v>712413793103.448</v>
      </c>
      <c r="F63" s="7"/>
    </row>
    <row r="64" spans="1:6">
      <c r="A64" s="4" t="s">
        <v>66</v>
      </c>
      <c r="B64" s="3">
        <f t="shared" si="0"/>
        <v>7193103448275.8604</v>
      </c>
      <c r="C64">
        <f t="shared" si="1"/>
        <v>7193103448.2758608</v>
      </c>
      <c r="E64" s="3">
        <v>719310344827.58606</v>
      </c>
      <c r="F64" s="7"/>
    </row>
    <row r="65" spans="1:6">
      <c r="A65" s="4" t="s">
        <v>67</v>
      </c>
      <c r="B65" s="3">
        <f t="shared" si="0"/>
        <v>6641379310344.8203</v>
      </c>
      <c r="C65">
        <f t="shared" si="1"/>
        <v>6641379310.344821</v>
      </c>
      <c r="E65" s="3">
        <v>664137931034.48206</v>
      </c>
      <c r="F65" s="7"/>
    </row>
    <row r="66" spans="1:6">
      <c r="A66" s="4" t="s">
        <v>68</v>
      </c>
      <c r="B66" s="3">
        <f t="shared" si="0"/>
        <v>6986206896551.7197</v>
      </c>
      <c r="C66">
        <f t="shared" si="1"/>
        <v>6986206896.5517197</v>
      </c>
      <c r="E66" s="3">
        <v>698620689655.172</v>
      </c>
    </row>
    <row r="67" spans="1:6">
      <c r="A67" s="3"/>
    </row>
  </sheetData>
  <mergeCells count="6">
    <mergeCell ref="F42:F53"/>
    <mergeCell ref="F54:F65"/>
    <mergeCell ref="F2:F11"/>
    <mergeCell ref="F12:F21"/>
    <mergeCell ref="F33:F41"/>
    <mergeCell ref="F22:F3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Airbus (2023)</vt:lpstr>
      <vt:lpstr>Boeing (2023)</vt:lpstr>
      <vt:lpstr>Bain &amp; Company (2023)</vt:lpstr>
      <vt:lpstr>ATAG (2021)</vt:lpstr>
      <vt:lpstr>ATI - FlyZero (2022)</vt:lpstr>
      <vt:lpstr> JADC (2022)</vt:lpstr>
      <vt:lpstr>ICCT (2022)</vt:lpstr>
      <vt:lpstr>Real numbers IATA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Weinold</dc:creator>
  <cp:lastModifiedBy>Dominik Dedic</cp:lastModifiedBy>
  <dcterms:created xsi:type="dcterms:W3CDTF">2024-03-05T11:25:23Z</dcterms:created>
  <dcterms:modified xsi:type="dcterms:W3CDTF">2024-03-18T12:30:13Z</dcterms:modified>
</cp:coreProperties>
</file>