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kop5\"/>
    </mc:Choice>
  </mc:AlternateContent>
  <xr:revisionPtr revIDLastSave="0" documentId="13_ncr:1_{120D6DD5-B6E6-412E-B300-DE7CD77F3103}" xr6:coauthVersionLast="40" xr6:coauthVersionMax="40" xr10:uidLastSave="{00000000-0000-0000-0000-000000000000}"/>
  <bookViews>
    <workbookView xWindow="0" yWindow="0" windowWidth="20490" windowHeight="7695" activeTab="2" xr2:uid="{00000000-000D-0000-FFFF-FFFF00000000}"/>
  </bookViews>
  <sheets>
    <sheet name="Transaksi" sheetId="1" r:id="rId1"/>
    <sheet name="COA" sheetId="2" r:id="rId2"/>
    <sheet name="Rumu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N31" i="1"/>
  <c r="N27" i="1"/>
  <c r="N24" i="1"/>
  <c r="N21" i="1"/>
  <c r="N18" i="1"/>
  <c r="N15" i="1"/>
  <c r="N11" i="1"/>
  <c r="N8" i="1"/>
  <c r="N5" i="1"/>
  <c r="B31" i="1"/>
  <c r="B27" i="1"/>
  <c r="B24" i="1"/>
  <c r="L24" i="1" s="1"/>
  <c r="B21" i="1"/>
  <c r="B18" i="1"/>
  <c r="B15" i="1"/>
  <c r="L15" i="1" s="1"/>
  <c r="L12" i="1"/>
  <c r="M9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5" i="1"/>
  <c r="M4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4" i="1"/>
  <c r="L13" i="1"/>
  <c r="L10" i="1"/>
  <c r="L9" i="1"/>
  <c r="L7" i="1"/>
  <c r="L5" i="1"/>
  <c r="M6" i="1"/>
  <c r="B11" i="1"/>
  <c r="L11" i="1" s="1"/>
  <c r="B8" i="1"/>
  <c r="L8" i="1" s="1"/>
  <c r="L6" i="1"/>
  <c r="L4" i="1"/>
  <c r="J194" i="1" l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R31" i="1" s="1"/>
  <c r="I32" i="1"/>
  <c r="J31" i="1"/>
  <c r="I31" i="1"/>
  <c r="P31" i="1" s="1"/>
  <c r="J30" i="1"/>
  <c r="I30" i="1"/>
  <c r="J29" i="1"/>
  <c r="I29" i="1"/>
  <c r="J28" i="1"/>
  <c r="R27" i="1" s="1"/>
  <c r="I28" i="1"/>
  <c r="J27" i="1"/>
  <c r="I27" i="1"/>
  <c r="P27" i="1" s="1"/>
  <c r="J26" i="1"/>
  <c r="I26" i="1"/>
  <c r="J25" i="1"/>
  <c r="R24" i="1" s="1"/>
  <c r="I25" i="1"/>
  <c r="J24" i="1"/>
  <c r="I24" i="1"/>
  <c r="P24" i="1" s="1"/>
  <c r="J23" i="1"/>
  <c r="I23" i="1"/>
  <c r="J22" i="1"/>
  <c r="R21" i="1" s="1"/>
  <c r="I22" i="1"/>
  <c r="J21" i="1"/>
  <c r="I21" i="1"/>
  <c r="P21" i="1" s="1"/>
  <c r="J20" i="1"/>
  <c r="I20" i="1"/>
  <c r="J19" i="1"/>
  <c r="R18" i="1" s="1"/>
  <c r="I19" i="1"/>
  <c r="J18" i="1"/>
  <c r="I18" i="1"/>
  <c r="P18" i="1" s="1"/>
  <c r="J17" i="1"/>
  <c r="I17" i="1"/>
  <c r="J16" i="1"/>
  <c r="R15" i="1" s="1"/>
  <c r="I16" i="1"/>
  <c r="J15" i="1"/>
  <c r="I15" i="1"/>
  <c r="P15" i="1" s="1"/>
  <c r="J14" i="1"/>
  <c r="I14" i="1"/>
  <c r="J13" i="1"/>
  <c r="I13" i="1"/>
  <c r="J12" i="1"/>
  <c r="R11" i="1" s="1"/>
  <c r="I12" i="1"/>
  <c r="J11" i="1"/>
  <c r="I11" i="1"/>
  <c r="P11" i="1" s="1"/>
  <c r="J10" i="1"/>
  <c r="I10" i="1"/>
  <c r="J9" i="1"/>
  <c r="R8" i="1" s="1"/>
  <c r="I9" i="1"/>
  <c r="J8" i="1"/>
  <c r="I8" i="1"/>
  <c r="P8" i="1" s="1"/>
  <c r="J7" i="1"/>
  <c r="I7" i="1"/>
  <c r="J6" i="1"/>
  <c r="R5" i="1" s="1"/>
  <c r="I6" i="1"/>
  <c r="J5" i="1"/>
  <c r="I5" i="1"/>
  <c r="P5" i="1" s="1"/>
  <c r="J4" i="1"/>
  <c r="I4" i="1"/>
</calcChain>
</file>

<file path=xl/sharedStrings.xml><?xml version="1.0" encoding="utf-8"?>
<sst xmlns="http://schemas.openxmlformats.org/spreadsheetml/2006/main" count="297" uniqueCount="87">
  <si>
    <t>group</t>
  </si>
  <si>
    <t>id</t>
  </si>
  <si>
    <t>rekening</t>
  </si>
  <si>
    <t>tipe</t>
  </si>
  <si>
    <t>posisi</t>
  </si>
  <si>
    <t>laporan</t>
  </si>
  <si>
    <t>status</t>
  </si>
  <si>
    <t>parent</t>
  </si>
  <si>
    <t>keterangan</t>
  </si>
  <si>
    <t>active</t>
  </si>
  <si>
    <t>AKTIVA</t>
  </si>
  <si>
    <t>GROUP</t>
  </si>
  <si>
    <t>DEBET</t>
  </si>
  <si>
    <t>NERACA</t>
  </si>
  <si>
    <t>yes</t>
  </si>
  <si>
    <t>KAS</t>
  </si>
  <si>
    <t>HEADER</t>
  </si>
  <si>
    <t>KAS BANK - BCA SURABAYA</t>
  </si>
  <si>
    <t>DETAIL</t>
  </si>
  <si>
    <t>KAS/BANK</t>
  </si>
  <si>
    <t>KAS KECIL HARIAN</t>
  </si>
  <si>
    <t>PIUTANG</t>
  </si>
  <si>
    <t>PIUTANG KURANG BAYAR NASABAH</t>
  </si>
  <si>
    <t>NASABAH MACET &gt; 12 BULAN</t>
  </si>
  <si>
    <t>PINJAMAN BERJANGKA &amp; ANGSURAN</t>
  </si>
  <si>
    <t>PIUTANG KPL 5</t>
  </si>
  <si>
    <t>PIUTANG TROSOBO</t>
  </si>
  <si>
    <t>PIUTANG DANIEL</t>
  </si>
  <si>
    <t>PIUTANG ANDIK</t>
  </si>
  <si>
    <t>PERSEDIAAN KANTOR</t>
  </si>
  <si>
    <t>AKUMULASI PENYUSUTAN</t>
  </si>
  <si>
    <t>PASSIVA</t>
  </si>
  <si>
    <t>CREDIT</t>
  </si>
  <si>
    <t>HUTANG DANIEL</t>
  </si>
  <si>
    <t>TITIPAN NASABAH</t>
  </si>
  <si>
    <t>MODAL DISETOR</t>
  </si>
  <si>
    <t>SHU TAHUN LALU</t>
  </si>
  <si>
    <t>SHU TAHUN</t>
  </si>
  <si>
    <t>PEMBAGIAN SHU TAHUN</t>
  </si>
  <si>
    <t>SHU TAHUN BERJALAN</t>
  </si>
  <si>
    <t>SHU BULAN BERJALAN</t>
  </si>
  <si>
    <t>PENDAPATAN</t>
  </si>
  <si>
    <t>RUGI LABA</t>
  </si>
  <si>
    <t>PENDAPATAN BUNGA PINJAMAN</t>
  </si>
  <si>
    <t>BIAYA</t>
  </si>
  <si>
    <t>BIAYA KARYAWAN</t>
  </si>
  <si>
    <t>BIAYA PERKANTORAN &amp; UMUM</t>
  </si>
  <si>
    <t>BIAYA KOMISI MAKELAR / FEE</t>
  </si>
  <si>
    <t>BIAYA ADMINISTRASI BANK</t>
  </si>
  <si>
    <t>BIAYA PENYUSUTAN</t>
  </si>
  <si>
    <t>BIAYA IKLAN</t>
  </si>
  <si>
    <t>POTONGAN</t>
  </si>
  <si>
    <t>PENDAPATAN LAIN</t>
  </si>
  <si>
    <t>PENDAPATAN ADMINISTRASI PINJAMAN</t>
  </si>
  <si>
    <t>PENDAPATAN BUNGA BANK</t>
  </si>
  <si>
    <t>PENDAPATAN DENDA</t>
  </si>
  <si>
    <t>BIAYA LAIN</t>
  </si>
  <si>
    <t>BIAYA LAIN-LAIN</t>
  </si>
  <si>
    <t>no.</t>
  </si>
  <si>
    <t>jenis transaksi</t>
  </si>
  <si>
    <t>debet</t>
  </si>
  <si>
    <t>kredit</t>
  </si>
  <si>
    <t>kode</t>
  </si>
  <si>
    <t>*</t>
  </si>
  <si>
    <t>Biaya Karyawan</t>
  </si>
  <si>
    <t>Kas Bank - BCA Surabaya</t>
  </si>
  <si>
    <t>KAS BANK - BCA</t>
  </si>
  <si>
    <t>KAS BANK - MANDIRI</t>
  </si>
  <si>
    <t>KAS BESAR</t>
  </si>
  <si>
    <t>PIUTANG SIDOARJO</t>
  </si>
  <si>
    <t>HUTANG PAJAJARAN</t>
  </si>
  <si>
    <t>nilai pinjaman</t>
  </si>
  <si>
    <t>D</t>
  </si>
  <si>
    <t>K</t>
  </si>
  <si>
    <t>nilai administrasi</t>
  </si>
  <si>
    <t>nilai materai</t>
  </si>
  <si>
    <t>angsuran pokok</t>
  </si>
  <si>
    <t>angsuran bunga</t>
  </si>
  <si>
    <t>angsuran denda</t>
  </si>
  <si>
    <t>titipan masuk</t>
  </si>
  <si>
    <t>titipan keluar</t>
  </si>
  <si>
    <t>Biaya-Biaya</t>
  </si>
  <si>
    <t>Pinjaman Disetujui</t>
  </si>
  <si>
    <t>Pembayaran Angsuran</t>
  </si>
  <si>
    <t>Debet Rekening</t>
  </si>
  <si>
    <t>Kredit Rekening</t>
  </si>
  <si>
    <t>Jenis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</si>
</sst>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6" formatCode="#"/>
    <numFmt numFmtId="168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9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6" sqref="J6"/>
    </sheetView>
  </sheetViews>
  <sheetFormatPr defaultRowHeight="20.100000000000001" customHeight="1" x14ac:dyDescent="0.25"/>
  <cols>
    <col min="1" max="1" width="9.140625" style="6"/>
    <col min="2" max="2" width="3.85546875" style="6" bestFit="1" customWidth="1"/>
    <col min="3" max="3" width="2.7109375" style="6" customWidth="1"/>
    <col min="4" max="4" width="50.7109375" style="7" customWidth="1"/>
    <col min="5" max="5" width="2.7109375" style="7" customWidth="1"/>
    <col min="6" max="6" width="34.7109375" style="6" bestFit="1" customWidth="1"/>
    <col min="7" max="7" width="37.42578125" style="6" bestFit="1" customWidth="1"/>
    <col min="8" max="8" width="9.140625" style="6"/>
    <col min="9" max="10" width="6.5703125" style="11" bestFit="1" customWidth="1"/>
    <col min="11" max="11" width="9.140625" style="6"/>
    <col min="12" max="13" width="2" style="15" bestFit="1" customWidth="1"/>
    <col min="14" max="14" width="36.5703125" style="15" bestFit="1" customWidth="1"/>
    <col min="15" max="15" width="2.28515625" style="6" bestFit="1" customWidth="1"/>
    <col min="16" max="16" width="6.5703125" style="6" bestFit="1" customWidth="1"/>
    <col min="17" max="17" width="2.140625" style="6" bestFit="1" customWidth="1"/>
    <col min="18" max="18" width="6.5703125" style="6" bestFit="1" customWidth="1"/>
    <col min="19" max="16384" width="9.140625" style="6"/>
  </cols>
  <sheetData>
    <row r="2" spans="2:18" ht="20.100000000000001" customHeight="1" x14ac:dyDescent="0.25">
      <c r="B2" s="14" t="s">
        <v>58</v>
      </c>
      <c r="C2" s="14" t="s">
        <v>59</v>
      </c>
      <c r="D2" s="14"/>
      <c r="E2" s="13"/>
      <c r="F2" s="9" t="s">
        <v>60</v>
      </c>
      <c r="G2" s="9" t="s">
        <v>61</v>
      </c>
      <c r="H2" s="12"/>
      <c r="I2" s="10" t="s">
        <v>60</v>
      </c>
      <c r="J2" s="10" t="s">
        <v>61</v>
      </c>
    </row>
    <row r="3" spans="2:18" ht="20.100000000000001" customHeight="1" x14ac:dyDescent="0.25">
      <c r="B3" s="14"/>
      <c r="C3" s="14"/>
      <c r="D3" s="14"/>
      <c r="E3" s="13"/>
      <c r="F3" s="9" t="s">
        <v>2</v>
      </c>
      <c r="G3" s="9" t="s">
        <v>2</v>
      </c>
      <c r="H3" s="12"/>
      <c r="I3" s="10" t="s">
        <v>62</v>
      </c>
      <c r="J3" s="10" t="s">
        <v>62</v>
      </c>
    </row>
    <row r="4" spans="2:18" ht="20.100000000000001" customHeight="1" x14ac:dyDescent="0.25">
      <c r="B4" s="6">
        <v>1</v>
      </c>
      <c r="C4" s="6" t="s">
        <v>82</v>
      </c>
      <c r="I4" s="11" t="str">
        <f>IF(ISNA(VLOOKUP(F4,COA!$B$3:$D$46,3,FALSE)),"",VLOOKUP(F4,COA!$B$3:$D$46,3,FALSE))</f>
        <v/>
      </c>
      <c r="J4" s="11" t="str">
        <f>IF(ISNA(VLOOKUP(G4,COA!$B$3:$D$46,3,FALSE)),"",VLOOKUP(G4,COA!$B$3:$D$46,3,FALSE))</f>
        <v/>
      </c>
      <c r="L4" s="15">
        <f>B4</f>
        <v>1</v>
      </c>
      <c r="M4" s="16" t="str">
        <f>C4</f>
        <v>Pinjaman Disetujui</v>
      </c>
      <c r="N4" s="16"/>
      <c r="O4" s="16"/>
      <c r="P4" s="16"/>
    </row>
    <row r="5" spans="2:18" ht="20.100000000000001" customHeight="1" x14ac:dyDescent="0.25">
      <c r="B5" s="6">
        <v>1</v>
      </c>
      <c r="C5" s="6">
        <v>1</v>
      </c>
      <c r="D5" s="8" t="s">
        <v>71</v>
      </c>
      <c r="E5" s="8"/>
      <c r="F5" s="6" t="s">
        <v>24</v>
      </c>
      <c r="I5" s="11">
        <f>IF(ISNA(VLOOKUP(F5,COA!$B$3:$D$46,3,FALSE)),"",VLOOKUP(F5,COA!$B$3:$D$46,3,FALSE))</f>
        <v>1.2002999999999999</v>
      </c>
      <c r="J5" s="11" t="str">
        <f>IF(ISNA(VLOOKUP(G5,COA!$B$3:$D$46,3,FALSE)),"",VLOOKUP(G5,COA!$B$3:$D$46,3,FALSE))</f>
        <v/>
      </c>
      <c r="L5" s="15">
        <f t="shared" ref="L5:L60" si="0">B5</f>
        <v>1</v>
      </c>
      <c r="M5" s="15">
        <f t="shared" ref="M5:M60" si="1">C5</f>
        <v>1</v>
      </c>
      <c r="N5" s="15" t="str">
        <f>$C$4&amp;", "&amp;D5</f>
        <v>Pinjaman Disetujui, nilai pinjaman</v>
      </c>
      <c r="O5" s="17" t="s">
        <v>72</v>
      </c>
      <c r="P5" s="17">
        <f>I5</f>
        <v>1.2002999999999999</v>
      </c>
      <c r="Q5" s="6" t="s">
        <v>73</v>
      </c>
      <c r="R5" s="17">
        <f>J6</f>
        <v>1.1003000000000001</v>
      </c>
    </row>
    <row r="6" spans="2:18" ht="20.100000000000001" customHeight="1" x14ac:dyDescent="0.25">
      <c r="D6" s="8"/>
      <c r="G6" s="6" t="s">
        <v>17</v>
      </c>
      <c r="I6" s="11" t="str">
        <f>IF(ISNA(VLOOKUP(F6,COA!$B$3:$D$46,3,FALSE)),"",VLOOKUP(F6,COA!$B$3:$D$46,3,FALSE))</f>
        <v/>
      </c>
      <c r="J6" s="11">
        <f>IF(ISNA(VLOOKUP(G6,COA!$B$3:$D$46,3,FALSE)),"",VLOOKUP(G6,COA!$B$3:$D$46,3,FALSE))</f>
        <v>1.1003000000000001</v>
      </c>
      <c r="L6" s="15">
        <f t="shared" si="0"/>
        <v>0</v>
      </c>
      <c r="M6" s="15">
        <f t="shared" si="1"/>
        <v>0</v>
      </c>
    </row>
    <row r="7" spans="2:18" ht="20.100000000000001" customHeight="1" x14ac:dyDescent="0.25">
      <c r="I7" s="11" t="str">
        <f>IF(ISNA(VLOOKUP(F7,COA!$B$3:$D$46,3,FALSE)),"",VLOOKUP(F7,COA!$B$3:$D$46,3,FALSE))</f>
        <v/>
      </c>
      <c r="J7" s="11" t="str">
        <f>IF(ISNA(VLOOKUP(G7,COA!$B$3:$D$46,3,FALSE)),"",VLOOKUP(G7,COA!$B$3:$D$46,3,FALSE))</f>
        <v/>
      </c>
      <c r="L7" s="15">
        <f t="shared" si="0"/>
        <v>0</v>
      </c>
      <c r="M7" s="15">
        <f t="shared" si="1"/>
        <v>0</v>
      </c>
    </row>
    <row r="8" spans="2:18" ht="20.100000000000001" customHeight="1" x14ac:dyDescent="0.25">
      <c r="B8" s="6">
        <f>$B$4</f>
        <v>1</v>
      </c>
      <c r="C8" s="6">
        <v>2</v>
      </c>
      <c r="D8" s="8" t="s">
        <v>74</v>
      </c>
      <c r="E8" s="8"/>
      <c r="F8" s="6" t="s">
        <v>17</v>
      </c>
      <c r="I8" s="11">
        <f>IF(ISNA(VLOOKUP(F8,COA!$B$3:$D$46,3,FALSE)),"",VLOOKUP(F8,COA!$B$3:$D$46,3,FALSE))</f>
        <v>1.1003000000000001</v>
      </c>
      <c r="J8" s="11" t="str">
        <f>IF(ISNA(VLOOKUP(G8,COA!$B$3:$D$46,3,FALSE)),"",VLOOKUP(G8,COA!$B$3:$D$46,3,FALSE))</f>
        <v/>
      </c>
      <c r="L8" s="15">
        <f t="shared" si="0"/>
        <v>1</v>
      </c>
      <c r="M8" s="15">
        <f t="shared" si="1"/>
        <v>2</v>
      </c>
      <c r="N8" s="15" t="str">
        <f>$C$4&amp;", "&amp;D8</f>
        <v>Pinjaman Disetujui, nilai administrasi</v>
      </c>
      <c r="O8" s="17" t="s">
        <v>72</v>
      </c>
      <c r="P8" s="17">
        <f>I8</f>
        <v>1.1003000000000001</v>
      </c>
      <c r="Q8" s="6" t="s">
        <v>73</v>
      </c>
      <c r="R8" s="17">
        <f>J9</f>
        <v>5.0999999999999996</v>
      </c>
    </row>
    <row r="9" spans="2:18" ht="20.100000000000001" customHeight="1" x14ac:dyDescent="0.25">
      <c r="G9" s="6" t="s">
        <v>53</v>
      </c>
      <c r="I9" s="11" t="str">
        <f>IF(ISNA(VLOOKUP(F9,COA!$B$3:$D$46,3,FALSE)),"",VLOOKUP(F9,COA!$B$3:$D$46,3,FALSE))</f>
        <v/>
      </c>
      <c r="J9" s="11">
        <f>IF(ISNA(VLOOKUP(G9,COA!$B$3:$D$46,3,FALSE)),"",VLOOKUP(G9,COA!$B$3:$D$46,3,FALSE))</f>
        <v>5.0999999999999996</v>
      </c>
      <c r="L9" s="15">
        <f t="shared" si="0"/>
        <v>0</v>
      </c>
      <c r="M9" s="15">
        <f t="shared" si="1"/>
        <v>0</v>
      </c>
    </row>
    <row r="10" spans="2:18" ht="20.100000000000001" customHeight="1" x14ac:dyDescent="0.25">
      <c r="I10" s="11" t="str">
        <f>IF(ISNA(VLOOKUP(F10,COA!$B$3:$D$46,3,FALSE)),"",VLOOKUP(F10,COA!$B$3:$D$46,3,FALSE))</f>
        <v/>
      </c>
      <c r="J10" s="11" t="str">
        <f>IF(ISNA(VLOOKUP(G10,COA!$B$3:$D$46,3,FALSE)),"",VLOOKUP(G10,COA!$B$3:$D$46,3,FALSE))</f>
        <v/>
      </c>
      <c r="L10" s="15">
        <f t="shared" si="0"/>
        <v>0</v>
      </c>
      <c r="M10" s="15">
        <f t="shared" si="1"/>
        <v>0</v>
      </c>
    </row>
    <row r="11" spans="2:18" ht="20.100000000000001" customHeight="1" x14ac:dyDescent="0.25">
      <c r="B11" s="6">
        <f>$B$4</f>
        <v>1</v>
      </c>
      <c r="C11" s="6">
        <v>3</v>
      </c>
      <c r="D11" s="8" t="s">
        <v>75</v>
      </c>
      <c r="E11" s="8"/>
      <c r="F11" s="6" t="s">
        <v>17</v>
      </c>
      <c r="I11" s="11">
        <f>IF(ISNA(VLOOKUP(F11,COA!$B$3:$D$46,3,FALSE)),"",VLOOKUP(F11,COA!$B$3:$D$46,3,FALSE))</f>
        <v>1.1003000000000001</v>
      </c>
      <c r="J11" s="11" t="str">
        <f>IF(ISNA(VLOOKUP(G11,COA!$B$3:$D$46,3,FALSE)),"",VLOOKUP(G11,COA!$B$3:$D$46,3,FALSE))</f>
        <v/>
      </c>
      <c r="L11" s="15">
        <f t="shared" si="0"/>
        <v>1</v>
      </c>
      <c r="M11" s="15">
        <f t="shared" si="1"/>
        <v>3</v>
      </c>
      <c r="N11" s="15" t="str">
        <f>$C$4&amp;", "&amp;D11</f>
        <v>Pinjaman Disetujui, nilai materai</v>
      </c>
      <c r="O11" s="17" t="s">
        <v>72</v>
      </c>
      <c r="P11" s="17">
        <f>I11</f>
        <v>1.1003000000000001</v>
      </c>
      <c r="Q11" s="6" t="s">
        <v>73</v>
      </c>
      <c r="R11" s="17">
        <f>J12</f>
        <v>5.0999999999999996</v>
      </c>
    </row>
    <row r="12" spans="2:18" ht="20.100000000000001" customHeight="1" x14ac:dyDescent="0.25">
      <c r="G12" s="6" t="s">
        <v>53</v>
      </c>
      <c r="I12" s="11" t="str">
        <f>IF(ISNA(VLOOKUP(F12,COA!$B$3:$D$46,3,FALSE)),"",VLOOKUP(F12,COA!$B$3:$D$46,3,FALSE))</f>
        <v/>
      </c>
      <c r="J12" s="11">
        <f>IF(ISNA(VLOOKUP(G12,COA!$B$3:$D$46,3,FALSE)),"",VLOOKUP(G12,COA!$B$3:$D$46,3,FALSE))</f>
        <v>5.0999999999999996</v>
      </c>
      <c r="L12" s="15">
        <f t="shared" si="0"/>
        <v>0</v>
      </c>
      <c r="M12" s="15">
        <f t="shared" si="1"/>
        <v>0</v>
      </c>
    </row>
    <row r="13" spans="2:18" ht="20.100000000000001" customHeight="1" x14ac:dyDescent="0.25">
      <c r="I13" s="11" t="str">
        <f>IF(ISNA(VLOOKUP(F13,COA!$B$3:$D$46,3,FALSE)),"",VLOOKUP(F13,COA!$B$3:$D$46,3,FALSE))</f>
        <v/>
      </c>
      <c r="J13" s="11" t="str">
        <f>IF(ISNA(VLOOKUP(G13,COA!$B$3:$D$46,3,FALSE)),"",VLOOKUP(G13,COA!$B$3:$D$46,3,FALSE))</f>
        <v/>
      </c>
      <c r="L13" s="15">
        <f t="shared" si="0"/>
        <v>0</v>
      </c>
      <c r="M13" s="15">
        <f t="shared" si="1"/>
        <v>0</v>
      </c>
    </row>
    <row r="14" spans="2:18" ht="20.100000000000001" customHeight="1" x14ac:dyDescent="0.25">
      <c r="B14" s="6">
        <v>2</v>
      </c>
      <c r="C14" s="6" t="s">
        <v>83</v>
      </c>
      <c r="I14" s="11" t="str">
        <f>IF(ISNA(VLOOKUP(F14,COA!$B$3:$D$46,3,FALSE)),"",VLOOKUP(F14,COA!$B$3:$D$46,3,FALSE))</f>
        <v/>
      </c>
      <c r="J14" s="11" t="str">
        <f>IF(ISNA(VLOOKUP(G14,COA!$B$3:$D$46,3,FALSE)),"",VLOOKUP(G14,COA!$B$3:$D$46,3,FALSE))</f>
        <v/>
      </c>
      <c r="L14" s="15">
        <f t="shared" si="0"/>
        <v>2</v>
      </c>
      <c r="M14" s="16" t="str">
        <f t="shared" si="1"/>
        <v>Pembayaran Angsuran</v>
      </c>
      <c r="N14" s="16"/>
      <c r="O14" s="16"/>
      <c r="P14" s="16"/>
    </row>
    <row r="15" spans="2:18" ht="20.100000000000001" customHeight="1" x14ac:dyDescent="0.25">
      <c r="B15" s="6">
        <f>$B$14</f>
        <v>2</v>
      </c>
      <c r="C15" s="6">
        <v>1</v>
      </c>
      <c r="D15" s="8" t="s">
        <v>76</v>
      </c>
      <c r="E15" s="8"/>
      <c r="F15" s="6" t="s">
        <v>17</v>
      </c>
      <c r="I15" s="11">
        <f>IF(ISNA(VLOOKUP(F15,COA!$B$3:$D$46,3,FALSE)),"",VLOOKUP(F15,COA!$B$3:$D$46,3,FALSE))</f>
        <v>1.1003000000000001</v>
      </c>
      <c r="J15" s="11" t="str">
        <f>IF(ISNA(VLOOKUP(G15,COA!$B$3:$D$46,3,FALSE)),"",VLOOKUP(G15,COA!$B$3:$D$46,3,FALSE))</f>
        <v/>
      </c>
      <c r="L15" s="15">
        <f t="shared" si="0"/>
        <v>2</v>
      </c>
      <c r="M15" s="15">
        <f t="shared" si="1"/>
        <v>1</v>
      </c>
      <c r="N15" s="15" t="str">
        <f>$C$14&amp;", "&amp;D15</f>
        <v>Pembayaran Angsuran, angsuran pokok</v>
      </c>
      <c r="O15" s="17" t="s">
        <v>72</v>
      </c>
      <c r="P15" s="17">
        <f>I15</f>
        <v>1.1003000000000001</v>
      </c>
      <c r="Q15" s="6" t="s">
        <v>73</v>
      </c>
      <c r="R15" s="17">
        <f>J16</f>
        <v>1.2002999999999999</v>
      </c>
    </row>
    <row r="16" spans="2:18" ht="20.100000000000001" customHeight="1" x14ac:dyDescent="0.25">
      <c r="G16" s="6" t="s">
        <v>24</v>
      </c>
      <c r="I16" s="11" t="str">
        <f>IF(ISNA(VLOOKUP(F16,COA!$B$3:$D$46,3,FALSE)),"",VLOOKUP(F16,COA!$B$3:$D$46,3,FALSE))</f>
        <v/>
      </c>
      <c r="J16" s="11">
        <f>IF(ISNA(VLOOKUP(G16,COA!$B$3:$D$46,3,FALSE)),"",VLOOKUP(G16,COA!$B$3:$D$46,3,FALSE))</f>
        <v>1.2002999999999999</v>
      </c>
      <c r="L16" s="15">
        <f t="shared" si="0"/>
        <v>0</v>
      </c>
      <c r="M16" s="15">
        <f t="shared" si="1"/>
        <v>0</v>
      </c>
    </row>
    <row r="17" spans="2:18" ht="20.100000000000001" customHeight="1" x14ac:dyDescent="0.25">
      <c r="I17" s="11" t="str">
        <f>IF(ISNA(VLOOKUP(F17,COA!$B$3:$D$46,3,FALSE)),"",VLOOKUP(F17,COA!$B$3:$D$46,3,FALSE))</f>
        <v/>
      </c>
      <c r="J17" s="11" t="str">
        <f>IF(ISNA(VLOOKUP(G17,COA!$B$3:$D$46,3,FALSE)),"",VLOOKUP(G17,COA!$B$3:$D$46,3,FALSE))</f>
        <v/>
      </c>
      <c r="L17" s="15">
        <f t="shared" si="0"/>
        <v>0</v>
      </c>
      <c r="M17" s="15">
        <f t="shared" si="1"/>
        <v>0</v>
      </c>
    </row>
    <row r="18" spans="2:18" ht="20.100000000000001" customHeight="1" x14ac:dyDescent="0.25">
      <c r="B18" s="6">
        <f t="shared" ref="B18:B27" si="2">$B$14</f>
        <v>2</v>
      </c>
      <c r="C18" s="6">
        <v>2</v>
      </c>
      <c r="D18" s="8" t="s">
        <v>77</v>
      </c>
      <c r="E18" s="8"/>
      <c r="F18" s="6" t="s">
        <v>17</v>
      </c>
      <c r="I18" s="11">
        <f>IF(ISNA(VLOOKUP(F18,COA!$B$3:$D$46,3,FALSE)),"",VLOOKUP(F18,COA!$B$3:$D$46,3,FALSE))</f>
        <v>1.1003000000000001</v>
      </c>
      <c r="J18" s="11" t="str">
        <f>IF(ISNA(VLOOKUP(G18,COA!$B$3:$D$46,3,FALSE)),"",VLOOKUP(G18,COA!$B$3:$D$46,3,FALSE))</f>
        <v/>
      </c>
      <c r="L18" s="15">
        <f t="shared" si="0"/>
        <v>2</v>
      </c>
      <c r="M18" s="15">
        <f t="shared" si="1"/>
        <v>2</v>
      </c>
      <c r="N18" s="15" t="str">
        <f>$C$14&amp;", "&amp;D18</f>
        <v>Pembayaran Angsuran, angsuran bunga</v>
      </c>
      <c r="O18" s="17" t="s">
        <v>72</v>
      </c>
      <c r="P18" s="17">
        <f>I18</f>
        <v>1.1003000000000001</v>
      </c>
      <c r="Q18" s="6" t="s">
        <v>73</v>
      </c>
      <c r="R18" s="17">
        <f>J19</f>
        <v>3.1</v>
      </c>
    </row>
    <row r="19" spans="2:18" ht="20.100000000000001" customHeight="1" x14ac:dyDescent="0.25">
      <c r="G19" s="6" t="s">
        <v>43</v>
      </c>
      <c r="I19" s="11" t="str">
        <f>IF(ISNA(VLOOKUP(F19,COA!$B$3:$D$46,3,FALSE)),"",VLOOKUP(F19,COA!$B$3:$D$46,3,FALSE))</f>
        <v/>
      </c>
      <c r="J19" s="11">
        <f>IF(ISNA(VLOOKUP(G19,COA!$B$3:$D$46,3,FALSE)),"",VLOOKUP(G19,COA!$B$3:$D$46,3,FALSE))</f>
        <v>3.1</v>
      </c>
      <c r="L19" s="15">
        <f t="shared" si="0"/>
        <v>0</v>
      </c>
      <c r="M19" s="15">
        <f t="shared" si="1"/>
        <v>0</v>
      </c>
    </row>
    <row r="20" spans="2:18" ht="20.100000000000001" customHeight="1" x14ac:dyDescent="0.25">
      <c r="I20" s="11" t="str">
        <f>IF(ISNA(VLOOKUP(F20,COA!$B$3:$D$46,3,FALSE)),"",VLOOKUP(F20,COA!$B$3:$D$46,3,FALSE))</f>
        <v/>
      </c>
      <c r="J20" s="11" t="str">
        <f>IF(ISNA(VLOOKUP(G20,COA!$B$3:$D$46,3,FALSE)),"",VLOOKUP(G20,COA!$B$3:$D$46,3,FALSE))</f>
        <v/>
      </c>
      <c r="L20" s="15">
        <f t="shared" si="0"/>
        <v>0</v>
      </c>
      <c r="M20" s="15">
        <f t="shared" si="1"/>
        <v>0</v>
      </c>
    </row>
    <row r="21" spans="2:18" ht="20.100000000000001" customHeight="1" x14ac:dyDescent="0.25">
      <c r="B21" s="6">
        <f t="shared" si="2"/>
        <v>2</v>
      </c>
      <c r="C21" s="6">
        <v>3</v>
      </c>
      <c r="D21" s="8" t="s">
        <v>78</v>
      </c>
      <c r="E21" s="8"/>
      <c r="F21" s="6" t="s">
        <v>17</v>
      </c>
      <c r="I21" s="11">
        <f>IF(ISNA(VLOOKUP(F21,COA!$B$3:$D$46,3,FALSE)),"",VLOOKUP(F21,COA!$B$3:$D$46,3,FALSE))</f>
        <v>1.1003000000000001</v>
      </c>
      <c r="J21" s="11" t="str">
        <f>IF(ISNA(VLOOKUP(G21,COA!$B$3:$D$46,3,FALSE)),"",VLOOKUP(G21,COA!$B$3:$D$46,3,FALSE))</f>
        <v/>
      </c>
      <c r="L21" s="15">
        <f t="shared" si="0"/>
        <v>2</v>
      </c>
      <c r="M21" s="15">
        <f t="shared" si="1"/>
        <v>3</v>
      </c>
      <c r="N21" s="15" t="str">
        <f>$C$14&amp;", "&amp;D21</f>
        <v>Pembayaran Angsuran, angsuran denda</v>
      </c>
      <c r="O21" s="17" t="s">
        <v>72</v>
      </c>
      <c r="P21" s="17">
        <f>I21</f>
        <v>1.1003000000000001</v>
      </c>
      <c r="Q21" s="6" t="s">
        <v>73</v>
      </c>
      <c r="R21" s="17">
        <f>J22</f>
        <v>5.3</v>
      </c>
    </row>
    <row r="22" spans="2:18" ht="20.100000000000001" customHeight="1" x14ac:dyDescent="0.25">
      <c r="G22" s="6" t="s">
        <v>55</v>
      </c>
      <c r="I22" s="11" t="str">
        <f>IF(ISNA(VLOOKUP(F22,COA!$B$3:$D$46,3,FALSE)),"",VLOOKUP(F22,COA!$B$3:$D$46,3,FALSE))</f>
        <v/>
      </c>
      <c r="J22" s="11">
        <f>IF(ISNA(VLOOKUP(G22,COA!$B$3:$D$46,3,FALSE)),"",VLOOKUP(G22,COA!$B$3:$D$46,3,FALSE))</f>
        <v>5.3</v>
      </c>
      <c r="L22" s="15">
        <f t="shared" si="0"/>
        <v>0</v>
      </c>
      <c r="M22" s="15">
        <f t="shared" si="1"/>
        <v>0</v>
      </c>
    </row>
    <row r="23" spans="2:18" ht="20.100000000000001" customHeight="1" x14ac:dyDescent="0.25">
      <c r="I23" s="11" t="str">
        <f>IF(ISNA(VLOOKUP(F23,COA!$B$3:$D$46,3,FALSE)),"",VLOOKUP(F23,COA!$B$3:$D$46,3,FALSE))</f>
        <v/>
      </c>
      <c r="J23" s="11" t="str">
        <f>IF(ISNA(VLOOKUP(G23,COA!$B$3:$D$46,3,FALSE)),"",VLOOKUP(G23,COA!$B$3:$D$46,3,FALSE))</f>
        <v/>
      </c>
      <c r="L23" s="15">
        <f t="shared" si="0"/>
        <v>0</v>
      </c>
      <c r="M23" s="15">
        <f t="shared" si="1"/>
        <v>0</v>
      </c>
    </row>
    <row r="24" spans="2:18" ht="20.100000000000001" customHeight="1" x14ac:dyDescent="0.25">
      <c r="B24" s="6">
        <f t="shared" si="2"/>
        <v>2</v>
      </c>
      <c r="C24" s="6">
        <v>4</v>
      </c>
      <c r="D24" s="8" t="s">
        <v>79</v>
      </c>
      <c r="E24" s="8"/>
      <c r="F24" s="6" t="s">
        <v>17</v>
      </c>
      <c r="I24" s="11">
        <f>IF(ISNA(VLOOKUP(F24,COA!$B$3:$D$46,3,FALSE)),"",VLOOKUP(F24,COA!$B$3:$D$46,3,FALSE))</f>
        <v>1.1003000000000001</v>
      </c>
      <c r="J24" s="11" t="str">
        <f>IF(ISNA(VLOOKUP(G24,COA!$B$3:$D$46,3,FALSE)),"",VLOOKUP(G24,COA!$B$3:$D$46,3,FALSE))</f>
        <v/>
      </c>
      <c r="L24" s="15">
        <f t="shared" si="0"/>
        <v>2</v>
      </c>
      <c r="M24" s="15">
        <f t="shared" si="1"/>
        <v>4</v>
      </c>
      <c r="N24" s="15" t="str">
        <f>$C$14&amp;", "&amp;D24</f>
        <v>Pembayaran Angsuran, titipan masuk</v>
      </c>
      <c r="O24" s="17" t="s">
        <v>72</v>
      </c>
      <c r="P24" s="17">
        <f>I24</f>
        <v>1.1003000000000001</v>
      </c>
      <c r="Q24" s="6" t="s">
        <v>73</v>
      </c>
      <c r="R24" s="17">
        <f>J25</f>
        <v>2.2999999999999998</v>
      </c>
    </row>
    <row r="25" spans="2:18" ht="20.100000000000001" customHeight="1" x14ac:dyDescent="0.25">
      <c r="G25" s="6" t="s">
        <v>34</v>
      </c>
      <c r="I25" s="11" t="str">
        <f>IF(ISNA(VLOOKUP(F25,COA!$B$3:$D$46,3,FALSE)),"",VLOOKUP(F25,COA!$B$3:$D$46,3,FALSE))</f>
        <v/>
      </c>
      <c r="J25" s="11">
        <f>IF(ISNA(VLOOKUP(G25,COA!$B$3:$D$46,3,FALSE)),"",VLOOKUP(G25,COA!$B$3:$D$46,3,FALSE))</f>
        <v>2.2999999999999998</v>
      </c>
      <c r="L25" s="15">
        <f t="shared" si="0"/>
        <v>0</v>
      </c>
      <c r="M25" s="15">
        <f t="shared" si="1"/>
        <v>0</v>
      </c>
    </row>
    <row r="26" spans="2:18" ht="20.100000000000001" customHeight="1" x14ac:dyDescent="0.25">
      <c r="I26" s="11" t="str">
        <f>IF(ISNA(VLOOKUP(F26,COA!$B$3:$D$46,3,FALSE)),"",VLOOKUP(F26,COA!$B$3:$D$46,3,FALSE))</f>
        <v/>
      </c>
      <c r="J26" s="11" t="str">
        <f>IF(ISNA(VLOOKUP(G26,COA!$B$3:$D$46,3,FALSE)),"",VLOOKUP(G26,COA!$B$3:$D$46,3,FALSE))</f>
        <v/>
      </c>
      <c r="L26" s="15">
        <f t="shared" si="0"/>
        <v>0</v>
      </c>
      <c r="M26" s="15">
        <f t="shared" si="1"/>
        <v>0</v>
      </c>
    </row>
    <row r="27" spans="2:18" ht="20.100000000000001" customHeight="1" x14ac:dyDescent="0.25">
      <c r="B27" s="6">
        <f t="shared" si="2"/>
        <v>2</v>
      </c>
      <c r="C27" s="6">
        <v>5</v>
      </c>
      <c r="D27" s="8" t="s">
        <v>80</v>
      </c>
      <c r="E27" s="8"/>
      <c r="F27" s="6" t="s">
        <v>34</v>
      </c>
      <c r="I27" s="11">
        <f>IF(ISNA(VLOOKUP(F27,COA!$B$3:$D$46,3,FALSE)),"",VLOOKUP(F27,COA!$B$3:$D$46,3,FALSE))</f>
        <v>2.2999999999999998</v>
      </c>
      <c r="J27" s="11" t="str">
        <f>IF(ISNA(VLOOKUP(G27,COA!$B$3:$D$46,3,FALSE)),"",VLOOKUP(G27,COA!$B$3:$D$46,3,FALSE))</f>
        <v/>
      </c>
      <c r="L27" s="15">
        <f t="shared" si="0"/>
        <v>2</v>
      </c>
      <c r="M27" s="15">
        <f t="shared" si="1"/>
        <v>5</v>
      </c>
      <c r="N27" s="15" t="str">
        <f>$C$14&amp;", "&amp;D27</f>
        <v>Pembayaran Angsuran, titipan keluar</v>
      </c>
      <c r="O27" s="17" t="s">
        <v>72</v>
      </c>
      <c r="P27" s="17">
        <f>I27</f>
        <v>2.2999999999999998</v>
      </c>
      <c r="Q27" s="6" t="s">
        <v>73</v>
      </c>
      <c r="R27" s="17">
        <f>J28</f>
        <v>1.1003000000000001</v>
      </c>
    </row>
    <row r="28" spans="2:18" ht="20.100000000000001" customHeight="1" x14ac:dyDescent="0.25">
      <c r="G28" s="6" t="s">
        <v>17</v>
      </c>
      <c r="I28" s="11" t="str">
        <f>IF(ISNA(VLOOKUP(F28,COA!$B$3:$D$46,3,FALSE)),"",VLOOKUP(F28,COA!$B$3:$D$46,3,FALSE))</f>
        <v/>
      </c>
      <c r="J28" s="11">
        <f>IF(ISNA(VLOOKUP(G28,COA!$B$3:$D$46,3,FALSE)),"",VLOOKUP(G28,COA!$B$3:$D$46,3,FALSE))</f>
        <v>1.1003000000000001</v>
      </c>
      <c r="L28" s="15">
        <f t="shared" si="0"/>
        <v>0</v>
      </c>
      <c r="M28" s="15">
        <f t="shared" si="1"/>
        <v>0</v>
      </c>
    </row>
    <row r="29" spans="2:18" ht="20.100000000000001" customHeight="1" x14ac:dyDescent="0.25">
      <c r="I29" s="11" t="str">
        <f>IF(ISNA(VLOOKUP(F29,COA!$B$3:$D$46,3,FALSE)),"",VLOOKUP(F29,COA!$B$3:$D$46,3,FALSE))</f>
        <v/>
      </c>
      <c r="J29" s="11" t="str">
        <f>IF(ISNA(VLOOKUP(G29,COA!$B$3:$D$46,3,FALSE)),"",VLOOKUP(G29,COA!$B$3:$D$46,3,FALSE))</f>
        <v/>
      </c>
      <c r="L29" s="15">
        <f t="shared" si="0"/>
        <v>0</v>
      </c>
      <c r="M29" s="15">
        <f t="shared" si="1"/>
        <v>0</v>
      </c>
    </row>
    <row r="30" spans="2:18" ht="20.100000000000001" customHeight="1" x14ac:dyDescent="0.25">
      <c r="B30" s="6">
        <v>3</v>
      </c>
      <c r="C30" s="6" t="s">
        <v>81</v>
      </c>
      <c r="I30" s="11" t="str">
        <f>IF(ISNA(VLOOKUP(F30,COA!$B$3:$D$46,3,FALSE)),"",VLOOKUP(F30,COA!$B$3:$D$46,3,FALSE))</f>
        <v/>
      </c>
      <c r="J30" s="11" t="str">
        <f>IF(ISNA(VLOOKUP(G30,COA!$B$3:$D$46,3,FALSE)),"",VLOOKUP(G30,COA!$B$3:$D$46,3,FALSE))</f>
        <v/>
      </c>
      <c r="L30" s="15">
        <f t="shared" si="0"/>
        <v>3</v>
      </c>
      <c r="M30" s="16" t="str">
        <f t="shared" si="1"/>
        <v>Biaya-Biaya</v>
      </c>
      <c r="N30" s="16"/>
      <c r="O30" s="16"/>
      <c r="P30" s="16"/>
    </row>
    <row r="31" spans="2:18" ht="20.100000000000001" customHeight="1" x14ac:dyDescent="0.25">
      <c r="B31" s="6">
        <f>$B$30</f>
        <v>3</v>
      </c>
      <c r="C31" s="6">
        <v>1</v>
      </c>
      <c r="D31" s="7" t="s">
        <v>64</v>
      </c>
      <c r="F31" s="6" t="s">
        <v>64</v>
      </c>
      <c r="I31" s="11">
        <f>IF(ISNA(VLOOKUP(F31,COA!$B$3:$D$46,3,FALSE)),"",VLOOKUP(F31,COA!$B$3:$D$46,3,FALSE))</f>
        <v>4.0999999999999996</v>
      </c>
      <c r="J31" s="11" t="str">
        <f>IF(ISNA(VLOOKUP(G31,COA!$B$3:$D$46,3,FALSE)),"",VLOOKUP(G31,COA!$B$3:$D$46,3,FALSE))</f>
        <v/>
      </c>
      <c r="L31" s="15">
        <f t="shared" si="0"/>
        <v>3</v>
      </c>
      <c r="M31" s="15">
        <f t="shared" si="1"/>
        <v>1</v>
      </c>
      <c r="N31" s="15" t="str">
        <f>$C$30&amp;", "&amp;D31</f>
        <v>Biaya-Biaya, Biaya Karyawan</v>
      </c>
      <c r="O31" s="17" t="s">
        <v>72</v>
      </c>
      <c r="P31" s="17">
        <f>I31</f>
        <v>4.0999999999999996</v>
      </c>
      <c r="Q31" s="6" t="s">
        <v>73</v>
      </c>
      <c r="R31" s="17">
        <f>J32</f>
        <v>1.1003000000000001</v>
      </c>
    </row>
    <row r="32" spans="2:18" ht="20.100000000000001" customHeight="1" x14ac:dyDescent="0.25">
      <c r="G32" s="6" t="s">
        <v>65</v>
      </c>
      <c r="I32" s="11" t="str">
        <f>IF(ISNA(VLOOKUP(F32,COA!$B$3:$D$46,3,FALSE)),"",VLOOKUP(F32,COA!$B$3:$D$46,3,FALSE))</f>
        <v/>
      </c>
      <c r="J32" s="11">
        <f>IF(ISNA(VLOOKUP(G32,COA!$B$3:$D$46,3,FALSE)),"",VLOOKUP(G32,COA!$B$3:$D$46,3,FALSE))</f>
        <v>1.1003000000000001</v>
      </c>
      <c r="L32" s="15">
        <f t="shared" si="0"/>
        <v>0</v>
      </c>
      <c r="M32" s="15">
        <f t="shared" si="1"/>
        <v>0</v>
      </c>
    </row>
    <row r="33" spans="9:13" ht="20.100000000000001" customHeight="1" x14ac:dyDescent="0.25">
      <c r="I33" s="11" t="str">
        <f>IF(ISNA(VLOOKUP(F33,COA!$B$3:$D$46,3,FALSE)),"",VLOOKUP(F33,COA!$B$3:$D$46,3,FALSE))</f>
        <v/>
      </c>
      <c r="J33" s="11" t="str">
        <f>IF(ISNA(VLOOKUP(G33,COA!$B$3:$D$46,3,FALSE)),"",VLOOKUP(G33,COA!$B$3:$D$46,3,FALSE))</f>
        <v/>
      </c>
      <c r="L33" s="15">
        <f t="shared" si="0"/>
        <v>0</v>
      </c>
      <c r="M33" s="15">
        <f t="shared" si="1"/>
        <v>0</v>
      </c>
    </row>
    <row r="34" spans="9:13" ht="20.100000000000001" customHeight="1" x14ac:dyDescent="0.25">
      <c r="I34" s="11" t="str">
        <f>IF(ISNA(VLOOKUP(F34,COA!$B$3:$D$46,3,FALSE)),"",VLOOKUP(F34,COA!$B$3:$D$46,3,FALSE))</f>
        <v/>
      </c>
      <c r="J34" s="11" t="str">
        <f>IF(ISNA(VLOOKUP(G34,COA!$B$3:$D$46,3,FALSE)),"",VLOOKUP(G34,COA!$B$3:$D$46,3,FALSE))</f>
        <v/>
      </c>
      <c r="L34" s="15">
        <f t="shared" si="0"/>
        <v>0</v>
      </c>
      <c r="M34" s="15">
        <f t="shared" si="1"/>
        <v>0</v>
      </c>
    </row>
    <row r="35" spans="9:13" ht="20.100000000000001" customHeight="1" x14ac:dyDescent="0.25">
      <c r="I35" s="11" t="str">
        <f>IF(ISNA(VLOOKUP(F35,COA!$B$3:$D$46,3,FALSE)),"",VLOOKUP(F35,COA!$B$3:$D$46,3,FALSE))</f>
        <v/>
      </c>
      <c r="J35" s="11" t="str">
        <f>IF(ISNA(VLOOKUP(G35,COA!$B$3:$D$46,3,FALSE)),"",VLOOKUP(G35,COA!$B$3:$D$46,3,FALSE))</f>
        <v/>
      </c>
      <c r="L35" s="15">
        <f t="shared" si="0"/>
        <v>0</v>
      </c>
      <c r="M35" s="15">
        <f t="shared" si="1"/>
        <v>0</v>
      </c>
    </row>
    <row r="36" spans="9:13" ht="20.100000000000001" customHeight="1" x14ac:dyDescent="0.25">
      <c r="I36" s="11" t="str">
        <f>IF(ISNA(VLOOKUP(F36,COA!$B$3:$D$46,3,FALSE)),"",VLOOKUP(F36,COA!$B$3:$D$46,3,FALSE))</f>
        <v/>
      </c>
      <c r="J36" s="11" t="str">
        <f>IF(ISNA(VLOOKUP(G36,COA!$B$3:$D$46,3,FALSE)),"",VLOOKUP(G36,COA!$B$3:$D$46,3,FALSE))</f>
        <v/>
      </c>
      <c r="L36" s="15">
        <f t="shared" si="0"/>
        <v>0</v>
      </c>
      <c r="M36" s="15">
        <f t="shared" si="1"/>
        <v>0</v>
      </c>
    </row>
    <row r="37" spans="9:13" ht="20.100000000000001" customHeight="1" x14ac:dyDescent="0.25">
      <c r="I37" s="11" t="str">
        <f>IF(ISNA(VLOOKUP(F37,COA!$B$3:$D$46,3,FALSE)),"",VLOOKUP(F37,COA!$B$3:$D$46,3,FALSE))</f>
        <v/>
      </c>
      <c r="J37" s="11" t="str">
        <f>IF(ISNA(VLOOKUP(G37,COA!$B$3:$D$46,3,FALSE)),"",VLOOKUP(G37,COA!$B$3:$D$46,3,FALSE))</f>
        <v/>
      </c>
      <c r="L37" s="15">
        <f t="shared" si="0"/>
        <v>0</v>
      </c>
      <c r="M37" s="15">
        <f t="shared" si="1"/>
        <v>0</v>
      </c>
    </row>
    <row r="38" spans="9:13" ht="20.100000000000001" customHeight="1" x14ac:dyDescent="0.25">
      <c r="I38" s="11" t="str">
        <f>IF(ISNA(VLOOKUP(F38,COA!$B$3:$D$46,3,FALSE)),"",VLOOKUP(F38,COA!$B$3:$D$46,3,FALSE))</f>
        <v/>
      </c>
      <c r="J38" s="11" t="str">
        <f>IF(ISNA(VLOOKUP(G38,COA!$B$3:$D$46,3,FALSE)),"",VLOOKUP(G38,COA!$B$3:$D$46,3,FALSE))</f>
        <v/>
      </c>
      <c r="L38" s="15">
        <f t="shared" si="0"/>
        <v>0</v>
      </c>
      <c r="M38" s="15">
        <f t="shared" si="1"/>
        <v>0</v>
      </c>
    </row>
    <row r="39" spans="9:13" ht="20.100000000000001" customHeight="1" x14ac:dyDescent="0.25">
      <c r="I39" s="11" t="str">
        <f>IF(ISNA(VLOOKUP(F39,COA!$B$3:$D$46,3,FALSE)),"",VLOOKUP(F39,COA!$B$3:$D$46,3,FALSE))</f>
        <v/>
      </c>
      <c r="J39" s="11" t="str">
        <f>IF(ISNA(VLOOKUP(G39,COA!$B$3:$D$46,3,FALSE)),"",VLOOKUP(G39,COA!$B$3:$D$46,3,FALSE))</f>
        <v/>
      </c>
      <c r="L39" s="15">
        <f t="shared" si="0"/>
        <v>0</v>
      </c>
      <c r="M39" s="15">
        <f t="shared" si="1"/>
        <v>0</v>
      </c>
    </row>
    <row r="40" spans="9:13" ht="20.100000000000001" customHeight="1" x14ac:dyDescent="0.25">
      <c r="I40" s="11" t="str">
        <f>IF(ISNA(VLOOKUP(F40,COA!$B$3:$D$46,3,FALSE)),"",VLOOKUP(F40,COA!$B$3:$D$46,3,FALSE))</f>
        <v/>
      </c>
      <c r="J40" s="11" t="str">
        <f>IF(ISNA(VLOOKUP(G40,COA!$B$3:$D$46,3,FALSE)),"",VLOOKUP(G40,COA!$B$3:$D$46,3,FALSE))</f>
        <v/>
      </c>
      <c r="L40" s="15">
        <f t="shared" si="0"/>
        <v>0</v>
      </c>
      <c r="M40" s="15">
        <f t="shared" si="1"/>
        <v>0</v>
      </c>
    </row>
    <row r="41" spans="9:13" ht="20.100000000000001" customHeight="1" x14ac:dyDescent="0.25">
      <c r="I41" s="11" t="str">
        <f>IF(ISNA(VLOOKUP(F41,COA!$B$3:$D$46,3,FALSE)),"",VLOOKUP(F41,COA!$B$3:$D$46,3,FALSE))</f>
        <v/>
      </c>
      <c r="J41" s="11" t="str">
        <f>IF(ISNA(VLOOKUP(G41,COA!$B$3:$D$46,3,FALSE)),"",VLOOKUP(G41,COA!$B$3:$D$46,3,FALSE))</f>
        <v/>
      </c>
      <c r="L41" s="15">
        <f t="shared" si="0"/>
        <v>0</v>
      </c>
      <c r="M41" s="15">
        <f t="shared" si="1"/>
        <v>0</v>
      </c>
    </row>
    <row r="42" spans="9:13" ht="20.100000000000001" customHeight="1" x14ac:dyDescent="0.25">
      <c r="I42" s="11" t="str">
        <f>IF(ISNA(VLOOKUP(F42,COA!$B$3:$D$46,3,FALSE)),"",VLOOKUP(F42,COA!$B$3:$D$46,3,FALSE))</f>
        <v/>
      </c>
      <c r="J42" s="11" t="str">
        <f>IF(ISNA(VLOOKUP(G42,COA!$B$3:$D$46,3,FALSE)),"",VLOOKUP(G42,COA!$B$3:$D$46,3,FALSE))</f>
        <v/>
      </c>
      <c r="L42" s="15">
        <f t="shared" si="0"/>
        <v>0</v>
      </c>
      <c r="M42" s="15">
        <f t="shared" si="1"/>
        <v>0</v>
      </c>
    </row>
    <row r="43" spans="9:13" ht="20.100000000000001" customHeight="1" x14ac:dyDescent="0.25">
      <c r="I43" s="11" t="str">
        <f>IF(ISNA(VLOOKUP(F43,COA!$B$3:$D$46,3,FALSE)),"",VLOOKUP(F43,COA!$B$3:$D$46,3,FALSE))</f>
        <v/>
      </c>
      <c r="J43" s="11" t="str">
        <f>IF(ISNA(VLOOKUP(G43,COA!$B$3:$D$46,3,FALSE)),"",VLOOKUP(G43,COA!$B$3:$D$46,3,FALSE))</f>
        <v/>
      </c>
      <c r="L43" s="15">
        <f t="shared" si="0"/>
        <v>0</v>
      </c>
      <c r="M43" s="15">
        <f t="shared" si="1"/>
        <v>0</v>
      </c>
    </row>
    <row r="44" spans="9:13" ht="20.100000000000001" customHeight="1" x14ac:dyDescent="0.25">
      <c r="I44" s="11" t="str">
        <f>IF(ISNA(VLOOKUP(F44,COA!$B$3:$D$46,3,FALSE)),"",VLOOKUP(F44,COA!$B$3:$D$46,3,FALSE))</f>
        <v/>
      </c>
      <c r="J44" s="11" t="str">
        <f>IF(ISNA(VLOOKUP(G44,COA!$B$3:$D$46,3,FALSE)),"",VLOOKUP(G44,COA!$B$3:$D$46,3,FALSE))</f>
        <v/>
      </c>
      <c r="L44" s="15">
        <f t="shared" si="0"/>
        <v>0</v>
      </c>
      <c r="M44" s="15">
        <f t="shared" si="1"/>
        <v>0</v>
      </c>
    </row>
    <row r="45" spans="9:13" ht="20.100000000000001" customHeight="1" x14ac:dyDescent="0.25">
      <c r="I45" s="11" t="str">
        <f>IF(ISNA(VLOOKUP(F45,COA!$B$3:$D$46,3,FALSE)),"",VLOOKUP(F45,COA!$B$3:$D$46,3,FALSE))</f>
        <v/>
      </c>
      <c r="J45" s="11" t="str">
        <f>IF(ISNA(VLOOKUP(G45,COA!$B$3:$D$46,3,FALSE)),"",VLOOKUP(G45,COA!$B$3:$D$46,3,FALSE))</f>
        <v/>
      </c>
      <c r="L45" s="15">
        <f t="shared" si="0"/>
        <v>0</v>
      </c>
      <c r="M45" s="15">
        <f t="shared" si="1"/>
        <v>0</v>
      </c>
    </row>
    <row r="46" spans="9:13" ht="20.100000000000001" customHeight="1" x14ac:dyDescent="0.25">
      <c r="I46" s="11" t="str">
        <f>IF(ISNA(VLOOKUP(F46,COA!$B$3:$D$46,3,FALSE)),"",VLOOKUP(F46,COA!$B$3:$D$46,3,FALSE))</f>
        <v/>
      </c>
      <c r="J46" s="11" t="str">
        <f>IF(ISNA(VLOOKUP(G46,COA!$B$3:$D$46,3,FALSE)),"",VLOOKUP(G46,COA!$B$3:$D$46,3,FALSE))</f>
        <v/>
      </c>
      <c r="L46" s="15">
        <f t="shared" si="0"/>
        <v>0</v>
      </c>
      <c r="M46" s="15">
        <f t="shared" si="1"/>
        <v>0</v>
      </c>
    </row>
    <row r="47" spans="9:13" ht="20.100000000000001" customHeight="1" x14ac:dyDescent="0.25">
      <c r="I47" s="11" t="str">
        <f>IF(ISNA(VLOOKUP(F47,COA!$B$3:$D$46,3,FALSE)),"",VLOOKUP(F47,COA!$B$3:$D$46,3,FALSE))</f>
        <v/>
      </c>
      <c r="J47" s="11" t="str">
        <f>IF(ISNA(VLOOKUP(G47,COA!$B$3:$D$46,3,FALSE)),"",VLOOKUP(G47,COA!$B$3:$D$46,3,FALSE))</f>
        <v/>
      </c>
      <c r="L47" s="15">
        <f t="shared" si="0"/>
        <v>0</v>
      </c>
      <c r="M47" s="15">
        <f t="shared" si="1"/>
        <v>0</v>
      </c>
    </row>
    <row r="48" spans="9:13" ht="20.100000000000001" customHeight="1" x14ac:dyDescent="0.25">
      <c r="I48" s="11" t="str">
        <f>IF(ISNA(VLOOKUP(F48,COA!$B$3:$D$46,3,FALSE)),"",VLOOKUP(F48,COA!$B$3:$D$46,3,FALSE))</f>
        <v/>
      </c>
      <c r="J48" s="11" t="str">
        <f>IF(ISNA(VLOOKUP(G48,COA!$B$3:$D$46,3,FALSE)),"",VLOOKUP(G48,COA!$B$3:$D$46,3,FALSE))</f>
        <v/>
      </c>
      <c r="L48" s="15">
        <f t="shared" si="0"/>
        <v>0</v>
      </c>
      <c r="M48" s="15">
        <f t="shared" si="1"/>
        <v>0</v>
      </c>
    </row>
    <row r="49" spans="9:13" ht="20.100000000000001" customHeight="1" x14ac:dyDescent="0.25">
      <c r="I49" s="11" t="str">
        <f>IF(ISNA(VLOOKUP(F49,COA!$B$3:$D$46,3,FALSE)),"",VLOOKUP(F49,COA!$B$3:$D$46,3,FALSE))</f>
        <v/>
      </c>
      <c r="J49" s="11" t="str">
        <f>IF(ISNA(VLOOKUP(G49,COA!$B$3:$D$46,3,FALSE)),"",VLOOKUP(G49,COA!$B$3:$D$46,3,FALSE))</f>
        <v/>
      </c>
      <c r="L49" s="15">
        <f t="shared" si="0"/>
        <v>0</v>
      </c>
      <c r="M49" s="15">
        <f t="shared" si="1"/>
        <v>0</v>
      </c>
    </row>
    <row r="50" spans="9:13" ht="20.100000000000001" customHeight="1" x14ac:dyDescent="0.25">
      <c r="I50" s="11" t="str">
        <f>IF(ISNA(VLOOKUP(F50,COA!$B$3:$D$46,3,FALSE)),"",VLOOKUP(F50,COA!$B$3:$D$46,3,FALSE))</f>
        <v/>
      </c>
      <c r="J50" s="11" t="str">
        <f>IF(ISNA(VLOOKUP(G50,COA!$B$3:$D$46,3,FALSE)),"",VLOOKUP(G50,COA!$B$3:$D$46,3,FALSE))</f>
        <v/>
      </c>
      <c r="L50" s="15">
        <f t="shared" si="0"/>
        <v>0</v>
      </c>
      <c r="M50" s="15">
        <f t="shared" si="1"/>
        <v>0</v>
      </c>
    </row>
    <row r="51" spans="9:13" ht="20.100000000000001" customHeight="1" x14ac:dyDescent="0.25">
      <c r="I51" s="11" t="str">
        <f>IF(ISNA(VLOOKUP(F51,COA!$B$3:$D$46,3,FALSE)),"",VLOOKUP(F51,COA!$B$3:$D$46,3,FALSE))</f>
        <v/>
      </c>
      <c r="J51" s="11" t="str">
        <f>IF(ISNA(VLOOKUP(G51,COA!$B$3:$D$46,3,FALSE)),"",VLOOKUP(G51,COA!$B$3:$D$46,3,FALSE))</f>
        <v/>
      </c>
      <c r="L51" s="15">
        <f t="shared" si="0"/>
        <v>0</v>
      </c>
      <c r="M51" s="15">
        <f t="shared" si="1"/>
        <v>0</v>
      </c>
    </row>
    <row r="52" spans="9:13" ht="20.100000000000001" customHeight="1" x14ac:dyDescent="0.25">
      <c r="I52" s="11" t="str">
        <f>IF(ISNA(VLOOKUP(F52,COA!$B$3:$D$46,3,FALSE)),"",VLOOKUP(F52,COA!$B$3:$D$46,3,FALSE))</f>
        <v/>
      </c>
      <c r="J52" s="11" t="str">
        <f>IF(ISNA(VLOOKUP(G52,COA!$B$3:$D$46,3,FALSE)),"",VLOOKUP(G52,COA!$B$3:$D$46,3,FALSE))</f>
        <v/>
      </c>
      <c r="L52" s="15">
        <f t="shared" si="0"/>
        <v>0</v>
      </c>
      <c r="M52" s="15">
        <f t="shared" si="1"/>
        <v>0</v>
      </c>
    </row>
    <row r="53" spans="9:13" ht="20.100000000000001" customHeight="1" x14ac:dyDescent="0.25">
      <c r="I53" s="11" t="str">
        <f>IF(ISNA(VLOOKUP(F53,COA!$B$3:$D$46,3,FALSE)),"",VLOOKUP(F53,COA!$B$3:$D$46,3,FALSE))</f>
        <v/>
      </c>
      <c r="J53" s="11" t="str">
        <f>IF(ISNA(VLOOKUP(G53,COA!$B$3:$D$46,3,FALSE)),"",VLOOKUP(G53,COA!$B$3:$D$46,3,FALSE))</f>
        <v/>
      </c>
      <c r="L53" s="15">
        <f t="shared" si="0"/>
        <v>0</v>
      </c>
      <c r="M53" s="15">
        <f t="shared" si="1"/>
        <v>0</v>
      </c>
    </row>
    <row r="54" spans="9:13" ht="20.100000000000001" customHeight="1" x14ac:dyDescent="0.25">
      <c r="I54" s="11" t="str">
        <f>IF(ISNA(VLOOKUP(F54,COA!$B$3:$D$46,3,FALSE)),"",VLOOKUP(F54,COA!$B$3:$D$46,3,FALSE))</f>
        <v/>
      </c>
      <c r="J54" s="11" t="str">
        <f>IF(ISNA(VLOOKUP(G54,COA!$B$3:$D$46,3,FALSE)),"",VLOOKUP(G54,COA!$B$3:$D$46,3,FALSE))</f>
        <v/>
      </c>
      <c r="L54" s="15">
        <f t="shared" si="0"/>
        <v>0</v>
      </c>
      <c r="M54" s="15">
        <f t="shared" si="1"/>
        <v>0</v>
      </c>
    </row>
    <row r="55" spans="9:13" ht="20.100000000000001" customHeight="1" x14ac:dyDescent="0.25">
      <c r="I55" s="11" t="str">
        <f>IF(ISNA(VLOOKUP(F55,COA!$B$3:$D$46,3,FALSE)),"",VLOOKUP(F55,COA!$B$3:$D$46,3,FALSE))</f>
        <v/>
      </c>
      <c r="J55" s="11" t="str">
        <f>IF(ISNA(VLOOKUP(G55,COA!$B$3:$D$46,3,FALSE)),"",VLOOKUP(G55,COA!$B$3:$D$46,3,FALSE))</f>
        <v/>
      </c>
      <c r="L55" s="15">
        <f t="shared" si="0"/>
        <v>0</v>
      </c>
      <c r="M55" s="15">
        <f t="shared" si="1"/>
        <v>0</v>
      </c>
    </row>
    <row r="56" spans="9:13" ht="20.100000000000001" customHeight="1" x14ac:dyDescent="0.25">
      <c r="I56" s="11" t="str">
        <f>IF(ISNA(VLOOKUP(F56,COA!$B$3:$D$46,3,FALSE)),"",VLOOKUP(F56,COA!$B$3:$D$46,3,FALSE))</f>
        <v/>
      </c>
      <c r="J56" s="11" t="str">
        <f>IF(ISNA(VLOOKUP(G56,COA!$B$3:$D$46,3,FALSE)),"",VLOOKUP(G56,COA!$B$3:$D$46,3,FALSE))</f>
        <v/>
      </c>
      <c r="L56" s="15">
        <f t="shared" si="0"/>
        <v>0</v>
      </c>
      <c r="M56" s="15">
        <f t="shared" si="1"/>
        <v>0</v>
      </c>
    </row>
    <row r="57" spans="9:13" ht="20.100000000000001" customHeight="1" x14ac:dyDescent="0.25">
      <c r="I57" s="11" t="str">
        <f>IF(ISNA(VLOOKUP(F57,COA!$B$3:$D$46,3,FALSE)),"",VLOOKUP(F57,COA!$B$3:$D$46,3,FALSE))</f>
        <v/>
      </c>
      <c r="J57" s="11" t="str">
        <f>IF(ISNA(VLOOKUP(G57,COA!$B$3:$D$46,3,FALSE)),"",VLOOKUP(G57,COA!$B$3:$D$46,3,FALSE))</f>
        <v/>
      </c>
      <c r="L57" s="15">
        <f t="shared" si="0"/>
        <v>0</v>
      </c>
      <c r="M57" s="15">
        <f t="shared" si="1"/>
        <v>0</v>
      </c>
    </row>
    <row r="58" spans="9:13" ht="20.100000000000001" customHeight="1" x14ac:dyDescent="0.25">
      <c r="I58" s="11" t="str">
        <f>IF(ISNA(VLOOKUP(F58,COA!$B$3:$D$46,3,FALSE)),"",VLOOKUP(F58,COA!$B$3:$D$46,3,FALSE))</f>
        <v/>
      </c>
      <c r="J58" s="11" t="str">
        <f>IF(ISNA(VLOOKUP(G58,COA!$B$3:$D$46,3,FALSE)),"",VLOOKUP(G58,COA!$B$3:$D$46,3,FALSE))</f>
        <v/>
      </c>
      <c r="L58" s="15">
        <f t="shared" si="0"/>
        <v>0</v>
      </c>
      <c r="M58" s="15">
        <f t="shared" si="1"/>
        <v>0</v>
      </c>
    </row>
    <row r="59" spans="9:13" ht="20.100000000000001" customHeight="1" x14ac:dyDescent="0.25">
      <c r="I59" s="11" t="str">
        <f>IF(ISNA(VLOOKUP(F59,COA!$B$3:$D$46,3,FALSE)),"",VLOOKUP(F59,COA!$B$3:$D$46,3,FALSE))</f>
        <v/>
      </c>
      <c r="J59" s="11" t="str">
        <f>IF(ISNA(VLOOKUP(G59,COA!$B$3:$D$46,3,FALSE)),"",VLOOKUP(G59,COA!$B$3:$D$46,3,FALSE))</f>
        <v/>
      </c>
      <c r="L59" s="15">
        <f t="shared" si="0"/>
        <v>0</v>
      </c>
      <c r="M59" s="15">
        <f t="shared" si="1"/>
        <v>0</v>
      </c>
    </row>
    <row r="60" spans="9:13" ht="20.100000000000001" customHeight="1" x14ac:dyDescent="0.25">
      <c r="I60" s="11" t="str">
        <f>IF(ISNA(VLOOKUP(F60,COA!$B$3:$D$46,3,FALSE)),"",VLOOKUP(F60,COA!$B$3:$D$46,3,FALSE))</f>
        <v/>
      </c>
      <c r="J60" s="11" t="str">
        <f>IF(ISNA(VLOOKUP(G60,COA!$B$3:$D$46,3,FALSE)),"",VLOOKUP(G60,COA!$B$3:$D$46,3,FALSE))</f>
        <v/>
      </c>
      <c r="L60" s="15">
        <f t="shared" si="0"/>
        <v>0</v>
      </c>
      <c r="M60" s="15">
        <f t="shared" si="1"/>
        <v>0</v>
      </c>
    </row>
    <row r="61" spans="9:13" ht="20.100000000000001" customHeight="1" x14ac:dyDescent="0.25">
      <c r="I61" s="11" t="str">
        <f>IF(ISNA(VLOOKUP(F61,COA!$B$3:$D$46,3,FALSE)),"",VLOOKUP(F61,COA!$B$3:$D$46,3,FALSE))</f>
        <v/>
      </c>
      <c r="J61" s="11" t="str">
        <f>IF(ISNA(VLOOKUP(G61,COA!$B$3:$D$46,3,FALSE)),"",VLOOKUP(G61,COA!$B$3:$D$46,3,FALSE))</f>
        <v/>
      </c>
    </row>
    <row r="62" spans="9:13" ht="20.100000000000001" customHeight="1" x14ac:dyDescent="0.25">
      <c r="I62" s="11" t="str">
        <f>IF(ISNA(VLOOKUP(F62,COA!$B$3:$D$46,3,FALSE)),"",VLOOKUP(F62,COA!$B$3:$D$46,3,FALSE))</f>
        <v/>
      </c>
      <c r="J62" s="11" t="str">
        <f>IF(ISNA(VLOOKUP(G62,COA!$B$3:$D$46,3,FALSE)),"",VLOOKUP(G62,COA!$B$3:$D$46,3,FALSE))</f>
        <v/>
      </c>
    </row>
    <row r="63" spans="9:13" ht="20.100000000000001" customHeight="1" x14ac:dyDescent="0.25">
      <c r="I63" s="11" t="str">
        <f>IF(ISNA(VLOOKUP(F63,COA!$B$3:$D$46,3,FALSE)),"",VLOOKUP(F63,COA!$B$3:$D$46,3,FALSE))</f>
        <v/>
      </c>
      <c r="J63" s="11" t="str">
        <f>IF(ISNA(VLOOKUP(G63,COA!$B$3:$D$46,3,FALSE)),"",VLOOKUP(G63,COA!$B$3:$D$46,3,FALSE))</f>
        <v/>
      </c>
    </row>
    <row r="64" spans="9:13" ht="20.100000000000001" customHeight="1" x14ac:dyDescent="0.25">
      <c r="I64" s="11" t="str">
        <f>IF(ISNA(VLOOKUP(F64,COA!$B$3:$D$46,3,FALSE)),"",VLOOKUP(F64,COA!$B$3:$D$46,3,FALSE))</f>
        <v/>
      </c>
      <c r="J64" s="11" t="str">
        <f>IF(ISNA(VLOOKUP(G64,COA!$B$3:$D$46,3,FALSE)),"",VLOOKUP(G64,COA!$B$3:$D$46,3,FALSE))</f>
        <v/>
      </c>
    </row>
    <row r="65" spans="9:10" ht="20.100000000000001" customHeight="1" x14ac:dyDescent="0.25">
      <c r="I65" s="11" t="str">
        <f>IF(ISNA(VLOOKUP(F65,COA!$B$3:$D$46,3,FALSE)),"",VLOOKUP(F65,COA!$B$3:$D$46,3,FALSE))</f>
        <v/>
      </c>
      <c r="J65" s="11" t="str">
        <f>IF(ISNA(VLOOKUP(G65,COA!$B$3:$D$46,3,FALSE)),"",VLOOKUP(G65,COA!$B$3:$D$46,3,FALSE))</f>
        <v/>
      </c>
    </row>
    <row r="66" spans="9:10" ht="20.100000000000001" customHeight="1" x14ac:dyDescent="0.25">
      <c r="I66" s="11" t="str">
        <f>IF(ISNA(VLOOKUP(F66,COA!$B$3:$D$46,3,FALSE)),"",VLOOKUP(F66,COA!$B$3:$D$46,3,FALSE))</f>
        <v/>
      </c>
      <c r="J66" s="11" t="str">
        <f>IF(ISNA(VLOOKUP(G66,COA!$B$3:$D$46,3,FALSE)),"",VLOOKUP(G66,COA!$B$3:$D$46,3,FALSE))</f>
        <v/>
      </c>
    </row>
    <row r="67" spans="9:10" ht="20.100000000000001" customHeight="1" x14ac:dyDescent="0.25">
      <c r="I67" s="11" t="str">
        <f>IF(ISNA(VLOOKUP(F67,COA!$B$3:$D$46,3,FALSE)),"",VLOOKUP(F67,COA!$B$3:$D$46,3,FALSE))</f>
        <v/>
      </c>
      <c r="J67" s="11" t="str">
        <f>IF(ISNA(VLOOKUP(G67,COA!$B$3:$D$46,3,FALSE)),"",VLOOKUP(G67,COA!$B$3:$D$46,3,FALSE))</f>
        <v/>
      </c>
    </row>
    <row r="68" spans="9:10" ht="20.100000000000001" customHeight="1" x14ac:dyDescent="0.25">
      <c r="I68" s="11" t="str">
        <f>IF(ISNA(VLOOKUP(F68,COA!$B$3:$D$46,3,FALSE)),"",VLOOKUP(F68,COA!$B$3:$D$46,3,FALSE))</f>
        <v/>
      </c>
      <c r="J68" s="11" t="str">
        <f>IF(ISNA(VLOOKUP(G68,COA!$B$3:$D$46,3,FALSE)),"",VLOOKUP(G68,COA!$B$3:$D$46,3,FALSE))</f>
        <v/>
      </c>
    </row>
    <row r="69" spans="9:10" ht="20.100000000000001" customHeight="1" x14ac:dyDescent="0.25">
      <c r="I69" s="11" t="str">
        <f>IF(ISNA(VLOOKUP(F69,COA!$B$3:$D$46,3,FALSE)),"",VLOOKUP(F69,COA!$B$3:$D$46,3,FALSE))</f>
        <v/>
      </c>
      <c r="J69" s="11" t="str">
        <f>IF(ISNA(VLOOKUP(G69,COA!$B$3:$D$46,3,FALSE)),"",VLOOKUP(G69,COA!$B$3:$D$46,3,FALSE))</f>
        <v/>
      </c>
    </row>
    <row r="70" spans="9:10" ht="20.100000000000001" customHeight="1" x14ac:dyDescent="0.25">
      <c r="I70" s="11" t="str">
        <f>IF(ISNA(VLOOKUP(F70,COA!$B$3:$D$46,3,FALSE)),"",VLOOKUP(F70,COA!$B$3:$D$46,3,FALSE))</f>
        <v/>
      </c>
      <c r="J70" s="11" t="str">
        <f>IF(ISNA(VLOOKUP(G70,COA!$B$3:$D$46,3,FALSE)),"",VLOOKUP(G70,COA!$B$3:$D$46,3,FALSE))</f>
        <v/>
      </c>
    </row>
    <row r="71" spans="9:10" ht="20.100000000000001" customHeight="1" x14ac:dyDescent="0.25">
      <c r="I71" s="11" t="str">
        <f>IF(ISNA(VLOOKUP(F71,COA!$B$3:$D$46,3,FALSE)),"",VLOOKUP(F71,COA!$B$3:$D$46,3,FALSE))</f>
        <v/>
      </c>
      <c r="J71" s="11" t="str">
        <f>IF(ISNA(VLOOKUP(G71,COA!$B$3:$D$46,3,FALSE)),"",VLOOKUP(G71,COA!$B$3:$D$46,3,FALSE))</f>
        <v/>
      </c>
    </row>
    <row r="72" spans="9:10" ht="20.100000000000001" customHeight="1" x14ac:dyDescent="0.25">
      <c r="I72" s="11" t="str">
        <f>IF(ISNA(VLOOKUP(F72,COA!$B$3:$D$46,3,FALSE)),"",VLOOKUP(F72,COA!$B$3:$D$46,3,FALSE))</f>
        <v/>
      </c>
      <c r="J72" s="11" t="str">
        <f>IF(ISNA(VLOOKUP(G72,COA!$B$3:$D$46,3,FALSE)),"",VLOOKUP(G72,COA!$B$3:$D$46,3,FALSE))</f>
        <v/>
      </c>
    </row>
    <row r="73" spans="9:10" ht="20.100000000000001" customHeight="1" x14ac:dyDescent="0.25">
      <c r="I73" s="11" t="str">
        <f>IF(ISNA(VLOOKUP(F73,COA!$B$3:$D$46,3,FALSE)),"",VLOOKUP(F73,COA!$B$3:$D$46,3,FALSE))</f>
        <v/>
      </c>
      <c r="J73" s="11" t="str">
        <f>IF(ISNA(VLOOKUP(G73,COA!$B$3:$D$46,3,FALSE)),"",VLOOKUP(G73,COA!$B$3:$D$46,3,FALSE))</f>
        <v/>
      </c>
    </row>
    <row r="74" spans="9:10" ht="20.100000000000001" customHeight="1" x14ac:dyDescent="0.25">
      <c r="I74" s="11" t="str">
        <f>IF(ISNA(VLOOKUP(F74,COA!$B$3:$D$46,3,FALSE)),"",VLOOKUP(F74,COA!$B$3:$D$46,3,FALSE))</f>
        <v/>
      </c>
      <c r="J74" s="11" t="str">
        <f>IF(ISNA(VLOOKUP(G74,COA!$B$3:$D$46,3,FALSE)),"",VLOOKUP(G74,COA!$B$3:$D$46,3,FALSE))</f>
        <v/>
      </c>
    </row>
    <row r="75" spans="9:10" ht="20.100000000000001" customHeight="1" x14ac:dyDescent="0.25">
      <c r="I75" s="11" t="str">
        <f>IF(ISNA(VLOOKUP(F75,COA!$B$3:$D$46,3,FALSE)),"",VLOOKUP(F75,COA!$B$3:$D$46,3,FALSE))</f>
        <v/>
      </c>
      <c r="J75" s="11" t="str">
        <f>IF(ISNA(VLOOKUP(G75,COA!$B$3:$D$46,3,FALSE)),"",VLOOKUP(G75,COA!$B$3:$D$46,3,FALSE))</f>
        <v/>
      </c>
    </row>
    <row r="76" spans="9:10" ht="20.100000000000001" customHeight="1" x14ac:dyDescent="0.25">
      <c r="I76" s="11" t="str">
        <f>IF(ISNA(VLOOKUP(F76,COA!$B$3:$D$46,3,FALSE)),"",VLOOKUP(F76,COA!$B$3:$D$46,3,FALSE))</f>
        <v/>
      </c>
      <c r="J76" s="11" t="str">
        <f>IF(ISNA(VLOOKUP(G76,COA!$B$3:$D$46,3,FALSE)),"",VLOOKUP(G76,COA!$B$3:$D$46,3,FALSE))</f>
        <v/>
      </c>
    </row>
    <row r="77" spans="9:10" ht="20.100000000000001" customHeight="1" x14ac:dyDescent="0.25">
      <c r="I77" s="11" t="str">
        <f>IF(ISNA(VLOOKUP(F77,COA!$B$3:$D$46,3,FALSE)),"",VLOOKUP(F77,COA!$B$3:$D$46,3,FALSE))</f>
        <v/>
      </c>
      <c r="J77" s="11" t="str">
        <f>IF(ISNA(VLOOKUP(G77,COA!$B$3:$D$46,3,FALSE)),"",VLOOKUP(G77,COA!$B$3:$D$46,3,FALSE))</f>
        <v/>
      </c>
    </row>
    <row r="78" spans="9:10" ht="20.100000000000001" customHeight="1" x14ac:dyDescent="0.25">
      <c r="I78" s="11" t="str">
        <f>IF(ISNA(VLOOKUP(F78,COA!$B$3:$D$46,3,FALSE)),"",VLOOKUP(F78,COA!$B$3:$D$46,3,FALSE))</f>
        <v/>
      </c>
      <c r="J78" s="11" t="str">
        <f>IF(ISNA(VLOOKUP(G78,COA!$B$3:$D$46,3,FALSE)),"",VLOOKUP(G78,COA!$B$3:$D$46,3,FALSE))</f>
        <v/>
      </c>
    </row>
    <row r="79" spans="9:10" ht="20.100000000000001" customHeight="1" x14ac:dyDescent="0.25">
      <c r="I79" s="11" t="str">
        <f>IF(ISNA(VLOOKUP(F79,COA!$B$3:$D$46,3,FALSE)),"",VLOOKUP(F79,COA!$B$3:$D$46,3,FALSE))</f>
        <v/>
      </c>
      <c r="J79" s="11" t="str">
        <f>IF(ISNA(VLOOKUP(G79,COA!$B$3:$D$46,3,FALSE)),"",VLOOKUP(G79,COA!$B$3:$D$46,3,FALSE))</f>
        <v/>
      </c>
    </row>
    <row r="80" spans="9:10" ht="20.100000000000001" customHeight="1" x14ac:dyDescent="0.25">
      <c r="I80" s="11" t="str">
        <f>IF(ISNA(VLOOKUP(F80,COA!$B$3:$D$46,3,FALSE)),"",VLOOKUP(F80,COA!$B$3:$D$46,3,FALSE))</f>
        <v/>
      </c>
      <c r="J80" s="11" t="str">
        <f>IF(ISNA(VLOOKUP(G80,COA!$B$3:$D$46,3,FALSE)),"",VLOOKUP(G80,COA!$B$3:$D$46,3,FALSE))</f>
        <v/>
      </c>
    </row>
    <row r="81" spans="9:10" ht="20.100000000000001" customHeight="1" x14ac:dyDescent="0.25">
      <c r="I81" s="11" t="str">
        <f>IF(ISNA(VLOOKUP(F81,COA!$B$3:$D$46,3,FALSE)),"",VLOOKUP(F81,COA!$B$3:$D$46,3,FALSE))</f>
        <v/>
      </c>
      <c r="J81" s="11" t="str">
        <f>IF(ISNA(VLOOKUP(G81,COA!$B$3:$D$46,3,FALSE)),"",VLOOKUP(G81,COA!$B$3:$D$46,3,FALSE))</f>
        <v/>
      </c>
    </row>
    <row r="82" spans="9:10" ht="20.100000000000001" customHeight="1" x14ac:dyDescent="0.25">
      <c r="I82" s="11" t="str">
        <f>IF(ISNA(VLOOKUP(F82,COA!$B$3:$D$46,3,FALSE)),"",VLOOKUP(F82,COA!$B$3:$D$46,3,FALSE))</f>
        <v/>
      </c>
      <c r="J82" s="11" t="str">
        <f>IF(ISNA(VLOOKUP(G82,COA!$B$3:$D$46,3,FALSE)),"",VLOOKUP(G82,COA!$B$3:$D$46,3,FALSE))</f>
        <v/>
      </c>
    </row>
    <row r="83" spans="9:10" ht="20.100000000000001" customHeight="1" x14ac:dyDescent="0.25">
      <c r="I83" s="11" t="str">
        <f>IF(ISNA(VLOOKUP(F83,COA!$B$3:$D$46,3,FALSE)),"",VLOOKUP(F83,COA!$B$3:$D$46,3,FALSE))</f>
        <v/>
      </c>
      <c r="J83" s="11" t="str">
        <f>IF(ISNA(VLOOKUP(G83,COA!$B$3:$D$46,3,FALSE)),"",VLOOKUP(G83,COA!$B$3:$D$46,3,FALSE))</f>
        <v/>
      </c>
    </row>
    <row r="84" spans="9:10" ht="20.100000000000001" customHeight="1" x14ac:dyDescent="0.25">
      <c r="I84" s="11" t="str">
        <f>IF(ISNA(VLOOKUP(F84,COA!$B$3:$D$46,3,FALSE)),"",VLOOKUP(F84,COA!$B$3:$D$46,3,FALSE))</f>
        <v/>
      </c>
      <c r="J84" s="11" t="str">
        <f>IF(ISNA(VLOOKUP(G84,COA!$B$3:$D$46,3,FALSE)),"",VLOOKUP(G84,COA!$B$3:$D$46,3,FALSE))</f>
        <v/>
      </c>
    </row>
    <row r="85" spans="9:10" ht="20.100000000000001" customHeight="1" x14ac:dyDescent="0.25">
      <c r="I85" s="11" t="str">
        <f>IF(ISNA(VLOOKUP(F85,COA!$B$3:$D$46,3,FALSE)),"",VLOOKUP(F85,COA!$B$3:$D$46,3,FALSE))</f>
        <v/>
      </c>
      <c r="J85" s="11" t="str">
        <f>IF(ISNA(VLOOKUP(G85,COA!$B$3:$D$46,3,FALSE)),"",VLOOKUP(G85,COA!$B$3:$D$46,3,FALSE))</f>
        <v/>
      </c>
    </row>
    <row r="86" spans="9:10" ht="20.100000000000001" customHeight="1" x14ac:dyDescent="0.25">
      <c r="I86" s="11" t="str">
        <f>IF(ISNA(VLOOKUP(F86,COA!$B$3:$D$46,3,FALSE)),"",VLOOKUP(F86,COA!$B$3:$D$46,3,FALSE))</f>
        <v/>
      </c>
      <c r="J86" s="11" t="str">
        <f>IF(ISNA(VLOOKUP(G86,COA!$B$3:$D$46,3,FALSE)),"",VLOOKUP(G86,COA!$B$3:$D$46,3,FALSE))</f>
        <v/>
      </c>
    </row>
    <row r="87" spans="9:10" ht="20.100000000000001" customHeight="1" x14ac:dyDescent="0.25">
      <c r="I87" s="11" t="str">
        <f>IF(ISNA(VLOOKUP(F87,COA!$B$3:$D$46,3,FALSE)),"",VLOOKUP(F87,COA!$B$3:$D$46,3,FALSE))</f>
        <v/>
      </c>
      <c r="J87" s="11" t="str">
        <f>IF(ISNA(VLOOKUP(G87,COA!$B$3:$D$46,3,FALSE)),"",VLOOKUP(G87,COA!$B$3:$D$46,3,FALSE))</f>
        <v/>
      </c>
    </row>
    <row r="88" spans="9:10" ht="20.100000000000001" customHeight="1" x14ac:dyDescent="0.25">
      <c r="I88" s="11" t="str">
        <f>IF(ISNA(VLOOKUP(F88,COA!$B$3:$D$46,3,FALSE)),"",VLOOKUP(F88,COA!$B$3:$D$46,3,FALSE))</f>
        <v/>
      </c>
      <c r="J88" s="11" t="str">
        <f>IF(ISNA(VLOOKUP(G88,COA!$B$3:$D$46,3,FALSE)),"",VLOOKUP(G88,COA!$B$3:$D$46,3,FALSE))</f>
        <v/>
      </c>
    </row>
    <row r="89" spans="9:10" ht="20.100000000000001" customHeight="1" x14ac:dyDescent="0.25">
      <c r="I89" s="11" t="str">
        <f>IF(ISNA(VLOOKUP(F89,COA!$B$3:$D$46,3,FALSE)),"",VLOOKUP(F89,COA!$B$3:$D$46,3,FALSE))</f>
        <v/>
      </c>
      <c r="J89" s="11" t="str">
        <f>IF(ISNA(VLOOKUP(G89,COA!$B$3:$D$46,3,FALSE)),"",VLOOKUP(G89,COA!$B$3:$D$46,3,FALSE))</f>
        <v/>
      </c>
    </row>
    <row r="90" spans="9:10" ht="20.100000000000001" customHeight="1" x14ac:dyDescent="0.25">
      <c r="I90" s="11" t="str">
        <f>IF(ISNA(VLOOKUP(F90,COA!$B$3:$D$46,3,FALSE)),"",VLOOKUP(F90,COA!$B$3:$D$46,3,FALSE))</f>
        <v/>
      </c>
      <c r="J90" s="11" t="str">
        <f>IF(ISNA(VLOOKUP(G90,COA!$B$3:$D$46,3,FALSE)),"",VLOOKUP(G90,COA!$B$3:$D$46,3,FALSE))</f>
        <v/>
      </c>
    </row>
    <row r="91" spans="9:10" ht="20.100000000000001" customHeight="1" x14ac:dyDescent="0.25">
      <c r="I91" s="11" t="str">
        <f>IF(ISNA(VLOOKUP(F91,COA!$B$3:$D$46,3,FALSE)),"",VLOOKUP(F91,COA!$B$3:$D$46,3,FALSE))</f>
        <v/>
      </c>
      <c r="J91" s="11" t="str">
        <f>IF(ISNA(VLOOKUP(G91,COA!$B$3:$D$46,3,FALSE)),"",VLOOKUP(G91,COA!$B$3:$D$46,3,FALSE))</f>
        <v/>
      </c>
    </row>
    <row r="92" spans="9:10" ht="20.100000000000001" customHeight="1" x14ac:dyDescent="0.25">
      <c r="I92" s="11" t="str">
        <f>IF(ISNA(VLOOKUP(F92,COA!$B$3:$D$46,3,FALSE)),"",VLOOKUP(F92,COA!$B$3:$D$46,3,FALSE))</f>
        <v/>
      </c>
      <c r="J92" s="11" t="str">
        <f>IF(ISNA(VLOOKUP(G92,COA!$B$3:$D$46,3,FALSE)),"",VLOOKUP(G92,COA!$B$3:$D$46,3,FALSE))</f>
        <v/>
      </c>
    </row>
    <row r="93" spans="9:10" ht="20.100000000000001" customHeight="1" x14ac:dyDescent="0.25">
      <c r="I93" s="11" t="str">
        <f>IF(ISNA(VLOOKUP(F93,COA!$B$3:$D$46,3,FALSE)),"",VLOOKUP(F93,COA!$B$3:$D$46,3,FALSE))</f>
        <v/>
      </c>
      <c r="J93" s="11" t="str">
        <f>IF(ISNA(VLOOKUP(G93,COA!$B$3:$D$46,3,FALSE)),"",VLOOKUP(G93,COA!$B$3:$D$46,3,FALSE))</f>
        <v/>
      </c>
    </row>
    <row r="94" spans="9:10" ht="20.100000000000001" customHeight="1" x14ac:dyDescent="0.25">
      <c r="I94" s="11" t="str">
        <f>IF(ISNA(VLOOKUP(F94,COA!$B$3:$D$46,3,FALSE)),"",VLOOKUP(F94,COA!$B$3:$D$46,3,FALSE))</f>
        <v/>
      </c>
      <c r="J94" s="11" t="str">
        <f>IF(ISNA(VLOOKUP(G94,COA!$B$3:$D$46,3,FALSE)),"",VLOOKUP(G94,COA!$B$3:$D$46,3,FALSE))</f>
        <v/>
      </c>
    </row>
    <row r="95" spans="9:10" ht="20.100000000000001" customHeight="1" x14ac:dyDescent="0.25">
      <c r="I95" s="11" t="str">
        <f>IF(ISNA(VLOOKUP(F95,COA!$B$3:$D$46,3,FALSE)),"",VLOOKUP(F95,COA!$B$3:$D$46,3,FALSE))</f>
        <v/>
      </c>
      <c r="J95" s="11" t="str">
        <f>IF(ISNA(VLOOKUP(G95,COA!$B$3:$D$46,3,FALSE)),"",VLOOKUP(G95,COA!$B$3:$D$46,3,FALSE))</f>
        <v/>
      </c>
    </row>
    <row r="96" spans="9:10" ht="20.100000000000001" customHeight="1" x14ac:dyDescent="0.25">
      <c r="I96" s="11" t="str">
        <f>IF(ISNA(VLOOKUP(F96,COA!$B$3:$D$46,3,FALSE)),"",VLOOKUP(F96,COA!$B$3:$D$46,3,FALSE))</f>
        <v/>
      </c>
      <c r="J96" s="11" t="str">
        <f>IF(ISNA(VLOOKUP(G96,COA!$B$3:$D$46,3,FALSE)),"",VLOOKUP(G96,COA!$B$3:$D$46,3,FALSE))</f>
        <v/>
      </c>
    </row>
    <row r="97" spans="9:10" ht="20.100000000000001" customHeight="1" x14ac:dyDescent="0.25">
      <c r="I97" s="11" t="str">
        <f>IF(ISNA(VLOOKUP(F97,COA!$B$3:$D$46,3,FALSE)),"",VLOOKUP(F97,COA!$B$3:$D$46,3,FALSE))</f>
        <v/>
      </c>
      <c r="J97" s="11" t="str">
        <f>IF(ISNA(VLOOKUP(G97,COA!$B$3:$D$46,3,FALSE)),"",VLOOKUP(G97,COA!$B$3:$D$46,3,FALSE))</f>
        <v/>
      </c>
    </row>
    <row r="98" spans="9:10" ht="20.100000000000001" customHeight="1" x14ac:dyDescent="0.25">
      <c r="I98" s="11" t="str">
        <f>IF(ISNA(VLOOKUP(F98,COA!$B$3:$D$46,3,FALSE)),"",VLOOKUP(F98,COA!$B$3:$D$46,3,FALSE))</f>
        <v/>
      </c>
      <c r="J98" s="11" t="str">
        <f>IF(ISNA(VLOOKUP(G98,COA!$B$3:$D$46,3,FALSE)),"",VLOOKUP(G98,COA!$B$3:$D$46,3,FALSE))</f>
        <v/>
      </c>
    </row>
    <row r="99" spans="9:10" ht="20.100000000000001" customHeight="1" x14ac:dyDescent="0.25">
      <c r="I99" s="11" t="str">
        <f>IF(ISNA(VLOOKUP(F99,COA!$B$3:$D$46,3,FALSE)),"",VLOOKUP(F99,COA!$B$3:$D$46,3,FALSE))</f>
        <v/>
      </c>
      <c r="J99" s="11" t="str">
        <f>IF(ISNA(VLOOKUP(G99,COA!$B$3:$D$46,3,FALSE)),"",VLOOKUP(G99,COA!$B$3:$D$46,3,FALSE))</f>
        <v/>
      </c>
    </row>
    <row r="100" spans="9:10" ht="20.100000000000001" customHeight="1" x14ac:dyDescent="0.25">
      <c r="I100" s="11" t="str">
        <f>IF(ISNA(VLOOKUP(F100,COA!$B$3:$D$46,3,FALSE)),"",VLOOKUP(F100,COA!$B$3:$D$46,3,FALSE))</f>
        <v/>
      </c>
      <c r="J100" s="11" t="str">
        <f>IF(ISNA(VLOOKUP(G100,COA!$B$3:$D$46,3,FALSE)),"",VLOOKUP(G100,COA!$B$3:$D$46,3,FALSE))</f>
        <v/>
      </c>
    </row>
    <row r="101" spans="9:10" ht="20.100000000000001" customHeight="1" x14ac:dyDescent="0.25">
      <c r="I101" s="11" t="str">
        <f>IF(ISNA(VLOOKUP(F101,COA!$B$3:$D$46,3,FALSE)),"",VLOOKUP(F101,COA!$B$3:$D$46,3,FALSE))</f>
        <v/>
      </c>
      <c r="J101" s="11" t="str">
        <f>IF(ISNA(VLOOKUP(G101,COA!$B$3:$D$46,3,FALSE)),"",VLOOKUP(G101,COA!$B$3:$D$46,3,FALSE))</f>
        <v/>
      </c>
    </row>
    <row r="102" spans="9:10" ht="20.100000000000001" customHeight="1" x14ac:dyDescent="0.25">
      <c r="I102" s="11" t="str">
        <f>IF(ISNA(VLOOKUP(F102,COA!$B$3:$D$46,3,FALSE)),"",VLOOKUP(F102,COA!$B$3:$D$46,3,FALSE))</f>
        <v/>
      </c>
      <c r="J102" s="11" t="str">
        <f>IF(ISNA(VLOOKUP(G102,COA!$B$3:$D$46,3,FALSE)),"",VLOOKUP(G102,COA!$B$3:$D$46,3,FALSE))</f>
        <v/>
      </c>
    </row>
    <row r="103" spans="9:10" ht="20.100000000000001" customHeight="1" x14ac:dyDescent="0.25">
      <c r="I103" s="11" t="str">
        <f>IF(ISNA(VLOOKUP(F103,COA!$B$3:$D$46,3,FALSE)),"",VLOOKUP(F103,COA!$B$3:$D$46,3,FALSE))</f>
        <v/>
      </c>
      <c r="J103" s="11" t="str">
        <f>IF(ISNA(VLOOKUP(G103,COA!$B$3:$D$46,3,FALSE)),"",VLOOKUP(G103,COA!$B$3:$D$46,3,FALSE))</f>
        <v/>
      </c>
    </row>
    <row r="104" spans="9:10" ht="20.100000000000001" customHeight="1" x14ac:dyDescent="0.25">
      <c r="I104" s="11" t="str">
        <f>IF(ISNA(VLOOKUP(F104,COA!$B$3:$D$46,3,FALSE)),"",VLOOKUP(F104,COA!$B$3:$D$46,3,FALSE))</f>
        <v/>
      </c>
      <c r="J104" s="11" t="str">
        <f>IF(ISNA(VLOOKUP(G104,COA!$B$3:$D$46,3,FALSE)),"",VLOOKUP(G104,COA!$B$3:$D$46,3,FALSE))</f>
        <v/>
      </c>
    </row>
    <row r="105" spans="9:10" ht="20.100000000000001" customHeight="1" x14ac:dyDescent="0.25">
      <c r="I105" s="11" t="str">
        <f>IF(ISNA(VLOOKUP(F105,COA!$B$3:$D$46,3,FALSE)),"",VLOOKUP(F105,COA!$B$3:$D$46,3,FALSE))</f>
        <v/>
      </c>
      <c r="J105" s="11" t="str">
        <f>IF(ISNA(VLOOKUP(G105,COA!$B$3:$D$46,3,FALSE)),"",VLOOKUP(G105,COA!$B$3:$D$46,3,FALSE))</f>
        <v/>
      </c>
    </row>
    <row r="106" spans="9:10" ht="20.100000000000001" customHeight="1" x14ac:dyDescent="0.25">
      <c r="I106" s="11" t="str">
        <f>IF(ISNA(VLOOKUP(F106,COA!$B$3:$D$46,3,FALSE)),"",VLOOKUP(F106,COA!$B$3:$D$46,3,FALSE))</f>
        <v/>
      </c>
      <c r="J106" s="11" t="str">
        <f>IF(ISNA(VLOOKUP(G106,COA!$B$3:$D$46,3,FALSE)),"",VLOOKUP(G106,COA!$B$3:$D$46,3,FALSE))</f>
        <v/>
      </c>
    </row>
    <row r="107" spans="9:10" ht="20.100000000000001" customHeight="1" x14ac:dyDescent="0.25">
      <c r="I107" s="11" t="str">
        <f>IF(ISNA(VLOOKUP(F107,COA!$B$3:$D$46,3,FALSE)),"",VLOOKUP(F107,COA!$B$3:$D$46,3,FALSE))</f>
        <v/>
      </c>
      <c r="J107" s="11" t="str">
        <f>IF(ISNA(VLOOKUP(G107,COA!$B$3:$D$46,3,FALSE)),"",VLOOKUP(G107,COA!$B$3:$D$46,3,FALSE))</f>
        <v/>
      </c>
    </row>
    <row r="108" spans="9:10" ht="20.100000000000001" customHeight="1" x14ac:dyDescent="0.25">
      <c r="I108" s="11" t="str">
        <f>IF(ISNA(VLOOKUP(F108,COA!$B$3:$D$46,3,FALSE)),"",VLOOKUP(F108,COA!$B$3:$D$46,3,FALSE))</f>
        <v/>
      </c>
      <c r="J108" s="11" t="str">
        <f>IF(ISNA(VLOOKUP(G108,COA!$B$3:$D$46,3,FALSE)),"",VLOOKUP(G108,COA!$B$3:$D$46,3,FALSE))</f>
        <v/>
      </c>
    </row>
    <row r="109" spans="9:10" ht="20.100000000000001" customHeight="1" x14ac:dyDescent="0.25">
      <c r="I109" s="11" t="str">
        <f>IF(ISNA(VLOOKUP(F109,COA!$B$3:$D$46,3,FALSE)),"",VLOOKUP(F109,COA!$B$3:$D$46,3,FALSE))</f>
        <v/>
      </c>
      <c r="J109" s="11" t="str">
        <f>IF(ISNA(VLOOKUP(G109,COA!$B$3:$D$46,3,FALSE)),"",VLOOKUP(G109,COA!$B$3:$D$46,3,FALSE))</f>
        <v/>
      </c>
    </row>
    <row r="110" spans="9:10" ht="20.100000000000001" customHeight="1" x14ac:dyDescent="0.25">
      <c r="I110" s="11" t="str">
        <f>IF(ISNA(VLOOKUP(F110,COA!$B$3:$D$46,3,FALSE)),"",VLOOKUP(F110,COA!$B$3:$D$46,3,FALSE))</f>
        <v/>
      </c>
      <c r="J110" s="11" t="str">
        <f>IF(ISNA(VLOOKUP(G110,COA!$B$3:$D$46,3,FALSE)),"",VLOOKUP(G110,COA!$B$3:$D$46,3,FALSE))</f>
        <v/>
      </c>
    </row>
    <row r="111" spans="9:10" ht="20.100000000000001" customHeight="1" x14ac:dyDescent="0.25">
      <c r="I111" s="11" t="str">
        <f>IF(ISNA(VLOOKUP(F111,COA!$B$3:$D$46,3,FALSE)),"",VLOOKUP(F111,COA!$B$3:$D$46,3,FALSE))</f>
        <v/>
      </c>
      <c r="J111" s="11" t="str">
        <f>IF(ISNA(VLOOKUP(G111,COA!$B$3:$D$46,3,FALSE)),"",VLOOKUP(G111,COA!$B$3:$D$46,3,FALSE))</f>
        <v/>
      </c>
    </row>
    <row r="112" spans="9:10" ht="20.100000000000001" customHeight="1" x14ac:dyDescent="0.25">
      <c r="I112" s="11" t="str">
        <f>IF(ISNA(VLOOKUP(F112,COA!$B$3:$D$46,3,FALSE)),"",VLOOKUP(F112,COA!$B$3:$D$46,3,FALSE))</f>
        <v/>
      </c>
      <c r="J112" s="11" t="str">
        <f>IF(ISNA(VLOOKUP(G112,COA!$B$3:$D$46,3,FALSE)),"",VLOOKUP(G112,COA!$B$3:$D$46,3,FALSE))</f>
        <v/>
      </c>
    </row>
    <row r="113" spans="9:10" ht="20.100000000000001" customHeight="1" x14ac:dyDescent="0.25">
      <c r="I113" s="11" t="str">
        <f>IF(ISNA(VLOOKUP(F113,COA!$B$3:$D$46,3,FALSE)),"",VLOOKUP(F113,COA!$B$3:$D$46,3,FALSE))</f>
        <v/>
      </c>
      <c r="J113" s="11" t="str">
        <f>IF(ISNA(VLOOKUP(G113,COA!$B$3:$D$46,3,FALSE)),"",VLOOKUP(G113,COA!$B$3:$D$46,3,FALSE))</f>
        <v/>
      </c>
    </row>
    <row r="114" spans="9:10" ht="20.100000000000001" customHeight="1" x14ac:dyDescent="0.25">
      <c r="I114" s="11" t="str">
        <f>IF(ISNA(VLOOKUP(F114,COA!$B$3:$D$46,3,FALSE)),"",VLOOKUP(F114,COA!$B$3:$D$46,3,FALSE))</f>
        <v/>
      </c>
      <c r="J114" s="11" t="str">
        <f>IF(ISNA(VLOOKUP(G114,COA!$B$3:$D$46,3,FALSE)),"",VLOOKUP(G114,COA!$B$3:$D$46,3,FALSE))</f>
        <v/>
      </c>
    </row>
    <row r="115" spans="9:10" ht="20.100000000000001" customHeight="1" x14ac:dyDescent="0.25">
      <c r="I115" s="11" t="str">
        <f>IF(ISNA(VLOOKUP(F115,COA!$B$3:$D$46,3,FALSE)),"",VLOOKUP(F115,COA!$B$3:$D$46,3,FALSE))</f>
        <v/>
      </c>
      <c r="J115" s="11" t="str">
        <f>IF(ISNA(VLOOKUP(G115,COA!$B$3:$D$46,3,FALSE)),"",VLOOKUP(G115,COA!$B$3:$D$46,3,FALSE))</f>
        <v/>
      </c>
    </row>
    <row r="116" spans="9:10" ht="20.100000000000001" customHeight="1" x14ac:dyDescent="0.25">
      <c r="I116" s="11" t="str">
        <f>IF(ISNA(VLOOKUP(F116,COA!$B$3:$D$46,3,FALSE)),"",VLOOKUP(F116,COA!$B$3:$D$46,3,FALSE))</f>
        <v/>
      </c>
      <c r="J116" s="11" t="str">
        <f>IF(ISNA(VLOOKUP(G116,COA!$B$3:$D$46,3,FALSE)),"",VLOOKUP(G116,COA!$B$3:$D$46,3,FALSE))</f>
        <v/>
      </c>
    </row>
    <row r="117" spans="9:10" ht="20.100000000000001" customHeight="1" x14ac:dyDescent="0.25">
      <c r="I117" s="11" t="str">
        <f>IF(ISNA(VLOOKUP(F117,COA!$B$3:$D$46,3,FALSE)),"",VLOOKUP(F117,COA!$B$3:$D$46,3,FALSE))</f>
        <v/>
      </c>
      <c r="J117" s="11" t="str">
        <f>IF(ISNA(VLOOKUP(G117,COA!$B$3:$D$46,3,FALSE)),"",VLOOKUP(G117,COA!$B$3:$D$46,3,FALSE))</f>
        <v/>
      </c>
    </row>
    <row r="118" spans="9:10" ht="20.100000000000001" customHeight="1" x14ac:dyDescent="0.25">
      <c r="I118" s="11" t="str">
        <f>IF(ISNA(VLOOKUP(F118,COA!$B$3:$D$46,3,FALSE)),"",VLOOKUP(F118,COA!$B$3:$D$46,3,FALSE))</f>
        <v/>
      </c>
      <c r="J118" s="11" t="str">
        <f>IF(ISNA(VLOOKUP(G118,COA!$B$3:$D$46,3,FALSE)),"",VLOOKUP(G118,COA!$B$3:$D$46,3,FALSE))</f>
        <v/>
      </c>
    </row>
    <row r="119" spans="9:10" ht="20.100000000000001" customHeight="1" x14ac:dyDescent="0.25">
      <c r="I119" s="11" t="str">
        <f>IF(ISNA(VLOOKUP(F119,COA!$B$3:$D$46,3,FALSE)),"",VLOOKUP(F119,COA!$B$3:$D$46,3,FALSE))</f>
        <v/>
      </c>
      <c r="J119" s="11" t="str">
        <f>IF(ISNA(VLOOKUP(G119,COA!$B$3:$D$46,3,FALSE)),"",VLOOKUP(G119,COA!$B$3:$D$46,3,FALSE))</f>
        <v/>
      </c>
    </row>
    <row r="120" spans="9:10" ht="20.100000000000001" customHeight="1" x14ac:dyDescent="0.25">
      <c r="I120" s="11" t="str">
        <f>IF(ISNA(VLOOKUP(F120,COA!$B$3:$D$46,3,FALSE)),"",VLOOKUP(F120,COA!$B$3:$D$46,3,FALSE))</f>
        <v/>
      </c>
      <c r="J120" s="11" t="str">
        <f>IF(ISNA(VLOOKUP(G120,COA!$B$3:$D$46,3,FALSE)),"",VLOOKUP(G120,COA!$B$3:$D$46,3,FALSE))</f>
        <v/>
      </c>
    </row>
    <row r="121" spans="9:10" ht="20.100000000000001" customHeight="1" x14ac:dyDescent="0.25">
      <c r="I121" s="11" t="str">
        <f>IF(ISNA(VLOOKUP(F121,COA!$B$3:$D$46,3,FALSE)),"",VLOOKUP(F121,COA!$B$3:$D$46,3,FALSE))</f>
        <v/>
      </c>
      <c r="J121" s="11" t="str">
        <f>IF(ISNA(VLOOKUP(G121,COA!$B$3:$D$46,3,FALSE)),"",VLOOKUP(G121,COA!$B$3:$D$46,3,FALSE))</f>
        <v/>
      </c>
    </row>
    <row r="122" spans="9:10" ht="20.100000000000001" customHeight="1" x14ac:dyDescent="0.25">
      <c r="I122" s="11" t="str">
        <f>IF(ISNA(VLOOKUP(F122,COA!$B$3:$D$46,3,FALSE)),"",VLOOKUP(F122,COA!$B$3:$D$46,3,FALSE))</f>
        <v/>
      </c>
      <c r="J122" s="11" t="str">
        <f>IF(ISNA(VLOOKUP(G122,COA!$B$3:$D$46,3,FALSE)),"",VLOOKUP(G122,COA!$B$3:$D$46,3,FALSE))</f>
        <v/>
      </c>
    </row>
    <row r="123" spans="9:10" ht="20.100000000000001" customHeight="1" x14ac:dyDescent="0.25">
      <c r="I123" s="11" t="str">
        <f>IF(ISNA(VLOOKUP(F123,COA!$B$3:$D$46,3,FALSE)),"",VLOOKUP(F123,COA!$B$3:$D$46,3,FALSE))</f>
        <v/>
      </c>
      <c r="J123" s="11" t="str">
        <f>IF(ISNA(VLOOKUP(G123,COA!$B$3:$D$46,3,FALSE)),"",VLOOKUP(G123,COA!$B$3:$D$46,3,FALSE))</f>
        <v/>
      </c>
    </row>
    <row r="124" spans="9:10" ht="20.100000000000001" customHeight="1" x14ac:dyDescent="0.25">
      <c r="I124" s="11" t="str">
        <f>IF(ISNA(VLOOKUP(F124,COA!$B$3:$D$46,3,FALSE)),"",VLOOKUP(F124,COA!$B$3:$D$46,3,FALSE))</f>
        <v/>
      </c>
      <c r="J124" s="11" t="str">
        <f>IF(ISNA(VLOOKUP(G124,COA!$B$3:$D$46,3,FALSE)),"",VLOOKUP(G124,COA!$B$3:$D$46,3,FALSE))</f>
        <v/>
      </c>
    </row>
    <row r="125" spans="9:10" ht="20.100000000000001" customHeight="1" x14ac:dyDescent="0.25">
      <c r="I125" s="11" t="str">
        <f>IF(ISNA(VLOOKUP(F125,COA!$B$3:$D$46,3,FALSE)),"",VLOOKUP(F125,COA!$B$3:$D$46,3,FALSE))</f>
        <v/>
      </c>
      <c r="J125" s="11" t="str">
        <f>IF(ISNA(VLOOKUP(G125,COA!$B$3:$D$46,3,FALSE)),"",VLOOKUP(G125,COA!$B$3:$D$46,3,FALSE))</f>
        <v/>
      </c>
    </row>
    <row r="126" spans="9:10" ht="20.100000000000001" customHeight="1" x14ac:dyDescent="0.25">
      <c r="I126" s="11" t="str">
        <f>IF(ISNA(VLOOKUP(F126,COA!$B$3:$D$46,3,FALSE)),"",VLOOKUP(F126,COA!$B$3:$D$46,3,FALSE))</f>
        <v/>
      </c>
      <c r="J126" s="11" t="str">
        <f>IF(ISNA(VLOOKUP(G126,COA!$B$3:$D$46,3,FALSE)),"",VLOOKUP(G126,COA!$B$3:$D$46,3,FALSE))</f>
        <v/>
      </c>
    </row>
    <row r="127" spans="9:10" ht="20.100000000000001" customHeight="1" x14ac:dyDescent="0.25">
      <c r="I127" s="11" t="str">
        <f>IF(ISNA(VLOOKUP(F127,COA!$B$3:$D$46,3,FALSE)),"",VLOOKUP(F127,COA!$B$3:$D$46,3,FALSE))</f>
        <v/>
      </c>
      <c r="J127" s="11" t="str">
        <f>IF(ISNA(VLOOKUP(G127,COA!$B$3:$D$46,3,FALSE)),"",VLOOKUP(G127,COA!$B$3:$D$46,3,FALSE))</f>
        <v/>
      </c>
    </row>
    <row r="128" spans="9:10" ht="20.100000000000001" customHeight="1" x14ac:dyDescent="0.25">
      <c r="I128" s="11" t="str">
        <f>IF(ISNA(VLOOKUP(F128,COA!$B$3:$D$46,3,FALSE)),"",VLOOKUP(F128,COA!$B$3:$D$46,3,FALSE))</f>
        <v/>
      </c>
      <c r="J128" s="11" t="str">
        <f>IF(ISNA(VLOOKUP(G128,COA!$B$3:$D$46,3,FALSE)),"",VLOOKUP(G128,COA!$B$3:$D$46,3,FALSE))</f>
        <v/>
      </c>
    </row>
    <row r="129" spans="9:10" ht="20.100000000000001" customHeight="1" x14ac:dyDescent="0.25">
      <c r="I129" s="11" t="str">
        <f>IF(ISNA(VLOOKUP(F129,COA!$B$3:$D$46,3,FALSE)),"",VLOOKUP(F129,COA!$B$3:$D$46,3,FALSE))</f>
        <v/>
      </c>
      <c r="J129" s="11" t="str">
        <f>IF(ISNA(VLOOKUP(G129,COA!$B$3:$D$46,3,FALSE)),"",VLOOKUP(G129,COA!$B$3:$D$46,3,FALSE))</f>
        <v/>
      </c>
    </row>
    <row r="130" spans="9:10" ht="20.100000000000001" customHeight="1" x14ac:dyDescent="0.25">
      <c r="I130" s="11" t="str">
        <f>IF(ISNA(VLOOKUP(F130,COA!$B$3:$D$46,3,FALSE)),"",VLOOKUP(F130,COA!$B$3:$D$46,3,FALSE))</f>
        <v/>
      </c>
      <c r="J130" s="11" t="str">
        <f>IF(ISNA(VLOOKUP(G130,COA!$B$3:$D$46,3,FALSE)),"",VLOOKUP(G130,COA!$B$3:$D$46,3,FALSE))</f>
        <v/>
      </c>
    </row>
    <row r="131" spans="9:10" ht="20.100000000000001" customHeight="1" x14ac:dyDescent="0.25">
      <c r="I131" s="11" t="str">
        <f>IF(ISNA(VLOOKUP(F131,COA!$B$3:$D$46,3,FALSE)),"",VLOOKUP(F131,COA!$B$3:$D$46,3,FALSE))</f>
        <v/>
      </c>
      <c r="J131" s="11" t="str">
        <f>IF(ISNA(VLOOKUP(G131,COA!$B$3:$D$46,3,FALSE)),"",VLOOKUP(G131,COA!$B$3:$D$46,3,FALSE))</f>
        <v/>
      </c>
    </row>
    <row r="132" spans="9:10" ht="20.100000000000001" customHeight="1" x14ac:dyDescent="0.25">
      <c r="I132" s="11" t="str">
        <f>IF(ISNA(VLOOKUP(F132,COA!$B$3:$D$46,3,FALSE)),"",VLOOKUP(F132,COA!$B$3:$D$46,3,FALSE))</f>
        <v/>
      </c>
      <c r="J132" s="11" t="str">
        <f>IF(ISNA(VLOOKUP(G132,COA!$B$3:$D$46,3,FALSE)),"",VLOOKUP(G132,COA!$B$3:$D$46,3,FALSE))</f>
        <v/>
      </c>
    </row>
    <row r="133" spans="9:10" ht="20.100000000000001" customHeight="1" x14ac:dyDescent="0.25">
      <c r="I133" s="11" t="str">
        <f>IF(ISNA(VLOOKUP(F133,COA!$B$3:$D$46,3,FALSE)),"",VLOOKUP(F133,COA!$B$3:$D$46,3,FALSE))</f>
        <v/>
      </c>
      <c r="J133" s="11" t="str">
        <f>IF(ISNA(VLOOKUP(G133,COA!$B$3:$D$46,3,FALSE)),"",VLOOKUP(G133,COA!$B$3:$D$46,3,FALSE))</f>
        <v/>
      </c>
    </row>
    <row r="134" spans="9:10" ht="20.100000000000001" customHeight="1" x14ac:dyDescent="0.25">
      <c r="I134" s="11" t="str">
        <f>IF(ISNA(VLOOKUP(F134,COA!$B$3:$D$46,3,FALSE)),"",VLOOKUP(F134,COA!$B$3:$D$46,3,FALSE))</f>
        <v/>
      </c>
      <c r="J134" s="11" t="str">
        <f>IF(ISNA(VLOOKUP(G134,COA!$B$3:$D$46,3,FALSE)),"",VLOOKUP(G134,COA!$B$3:$D$46,3,FALSE))</f>
        <v/>
      </c>
    </row>
    <row r="135" spans="9:10" ht="20.100000000000001" customHeight="1" x14ac:dyDescent="0.25">
      <c r="I135" s="11" t="str">
        <f>IF(ISNA(VLOOKUP(F135,COA!$B$3:$D$46,3,FALSE)),"",VLOOKUP(F135,COA!$B$3:$D$46,3,FALSE))</f>
        <v/>
      </c>
      <c r="J135" s="11" t="str">
        <f>IF(ISNA(VLOOKUP(G135,COA!$B$3:$D$46,3,FALSE)),"",VLOOKUP(G135,COA!$B$3:$D$46,3,FALSE))</f>
        <v/>
      </c>
    </row>
    <row r="136" spans="9:10" ht="20.100000000000001" customHeight="1" x14ac:dyDescent="0.25">
      <c r="I136" s="11" t="str">
        <f>IF(ISNA(VLOOKUP(F136,COA!$B$3:$D$46,3,FALSE)),"",VLOOKUP(F136,COA!$B$3:$D$46,3,FALSE))</f>
        <v/>
      </c>
      <c r="J136" s="11" t="str">
        <f>IF(ISNA(VLOOKUP(G136,COA!$B$3:$D$46,3,FALSE)),"",VLOOKUP(G136,COA!$B$3:$D$46,3,FALSE))</f>
        <v/>
      </c>
    </row>
    <row r="137" spans="9:10" ht="20.100000000000001" customHeight="1" x14ac:dyDescent="0.25">
      <c r="I137" s="11" t="str">
        <f>IF(ISNA(VLOOKUP(F137,COA!$B$3:$D$46,3,FALSE)),"",VLOOKUP(F137,COA!$B$3:$D$46,3,FALSE))</f>
        <v/>
      </c>
      <c r="J137" s="11" t="str">
        <f>IF(ISNA(VLOOKUP(G137,COA!$B$3:$D$46,3,FALSE)),"",VLOOKUP(G137,COA!$B$3:$D$46,3,FALSE))</f>
        <v/>
      </c>
    </row>
    <row r="138" spans="9:10" ht="20.100000000000001" customHeight="1" x14ac:dyDescent="0.25">
      <c r="I138" s="11" t="str">
        <f>IF(ISNA(VLOOKUP(F138,COA!$B$3:$D$46,3,FALSE)),"",VLOOKUP(F138,COA!$B$3:$D$46,3,FALSE))</f>
        <v/>
      </c>
      <c r="J138" s="11" t="str">
        <f>IF(ISNA(VLOOKUP(G138,COA!$B$3:$D$46,3,FALSE)),"",VLOOKUP(G138,COA!$B$3:$D$46,3,FALSE))</f>
        <v/>
      </c>
    </row>
    <row r="139" spans="9:10" ht="20.100000000000001" customHeight="1" x14ac:dyDescent="0.25">
      <c r="I139" s="11" t="str">
        <f>IF(ISNA(VLOOKUP(F139,COA!$B$3:$D$46,3,FALSE)),"",VLOOKUP(F139,COA!$B$3:$D$46,3,FALSE))</f>
        <v/>
      </c>
      <c r="J139" s="11" t="str">
        <f>IF(ISNA(VLOOKUP(G139,COA!$B$3:$D$46,3,FALSE)),"",VLOOKUP(G139,COA!$B$3:$D$46,3,FALSE))</f>
        <v/>
      </c>
    </row>
    <row r="140" spans="9:10" ht="20.100000000000001" customHeight="1" x14ac:dyDescent="0.25">
      <c r="I140" s="11" t="str">
        <f>IF(ISNA(VLOOKUP(F140,COA!$B$3:$D$46,3,FALSE)),"",VLOOKUP(F140,COA!$B$3:$D$46,3,FALSE))</f>
        <v/>
      </c>
      <c r="J140" s="11" t="str">
        <f>IF(ISNA(VLOOKUP(G140,COA!$B$3:$D$46,3,FALSE)),"",VLOOKUP(G140,COA!$B$3:$D$46,3,FALSE))</f>
        <v/>
      </c>
    </row>
    <row r="141" spans="9:10" ht="20.100000000000001" customHeight="1" x14ac:dyDescent="0.25">
      <c r="I141" s="11" t="str">
        <f>IF(ISNA(VLOOKUP(F141,COA!$B$3:$D$46,3,FALSE)),"",VLOOKUP(F141,COA!$B$3:$D$46,3,FALSE))</f>
        <v/>
      </c>
      <c r="J141" s="11" t="str">
        <f>IF(ISNA(VLOOKUP(G141,COA!$B$3:$D$46,3,FALSE)),"",VLOOKUP(G141,COA!$B$3:$D$46,3,FALSE))</f>
        <v/>
      </c>
    </row>
    <row r="142" spans="9:10" ht="20.100000000000001" customHeight="1" x14ac:dyDescent="0.25">
      <c r="I142" s="11" t="str">
        <f>IF(ISNA(VLOOKUP(F142,COA!$B$3:$D$46,3,FALSE)),"",VLOOKUP(F142,COA!$B$3:$D$46,3,FALSE))</f>
        <v/>
      </c>
      <c r="J142" s="11" t="str">
        <f>IF(ISNA(VLOOKUP(G142,COA!$B$3:$D$46,3,FALSE)),"",VLOOKUP(G142,COA!$B$3:$D$46,3,FALSE))</f>
        <v/>
      </c>
    </row>
    <row r="143" spans="9:10" ht="20.100000000000001" customHeight="1" x14ac:dyDescent="0.25">
      <c r="I143" s="11" t="str">
        <f>IF(ISNA(VLOOKUP(F143,COA!$B$3:$D$46,3,FALSE)),"",VLOOKUP(F143,COA!$B$3:$D$46,3,FALSE))</f>
        <v/>
      </c>
      <c r="J143" s="11" t="str">
        <f>IF(ISNA(VLOOKUP(G143,COA!$B$3:$D$46,3,FALSE)),"",VLOOKUP(G143,COA!$B$3:$D$46,3,FALSE))</f>
        <v/>
      </c>
    </row>
    <row r="144" spans="9:10" ht="20.100000000000001" customHeight="1" x14ac:dyDescent="0.25">
      <c r="I144" s="11" t="str">
        <f>IF(ISNA(VLOOKUP(F144,COA!$B$3:$D$46,3,FALSE)),"",VLOOKUP(F144,COA!$B$3:$D$46,3,FALSE))</f>
        <v/>
      </c>
      <c r="J144" s="11" t="str">
        <f>IF(ISNA(VLOOKUP(G144,COA!$B$3:$D$46,3,FALSE)),"",VLOOKUP(G144,COA!$B$3:$D$46,3,FALSE))</f>
        <v/>
      </c>
    </row>
    <row r="145" spans="9:10" ht="20.100000000000001" customHeight="1" x14ac:dyDescent="0.25">
      <c r="I145" s="11" t="str">
        <f>IF(ISNA(VLOOKUP(F145,COA!$B$3:$D$46,3,FALSE)),"",VLOOKUP(F145,COA!$B$3:$D$46,3,FALSE))</f>
        <v/>
      </c>
      <c r="J145" s="11" t="str">
        <f>IF(ISNA(VLOOKUP(G145,COA!$B$3:$D$46,3,FALSE)),"",VLOOKUP(G145,COA!$B$3:$D$46,3,FALSE))</f>
        <v/>
      </c>
    </row>
    <row r="146" spans="9:10" ht="20.100000000000001" customHeight="1" x14ac:dyDescent="0.25">
      <c r="I146" s="11" t="str">
        <f>IF(ISNA(VLOOKUP(F146,COA!$B$3:$D$46,3,FALSE)),"",VLOOKUP(F146,COA!$B$3:$D$46,3,FALSE))</f>
        <v/>
      </c>
      <c r="J146" s="11" t="str">
        <f>IF(ISNA(VLOOKUP(G146,COA!$B$3:$D$46,3,FALSE)),"",VLOOKUP(G146,COA!$B$3:$D$46,3,FALSE))</f>
        <v/>
      </c>
    </row>
    <row r="147" spans="9:10" ht="20.100000000000001" customHeight="1" x14ac:dyDescent="0.25">
      <c r="I147" s="11" t="str">
        <f>IF(ISNA(VLOOKUP(F147,COA!$B$3:$D$46,3,FALSE)),"",VLOOKUP(F147,COA!$B$3:$D$46,3,FALSE))</f>
        <v/>
      </c>
      <c r="J147" s="11" t="str">
        <f>IF(ISNA(VLOOKUP(G147,COA!$B$3:$D$46,3,FALSE)),"",VLOOKUP(G147,COA!$B$3:$D$46,3,FALSE))</f>
        <v/>
      </c>
    </row>
    <row r="148" spans="9:10" ht="20.100000000000001" customHeight="1" x14ac:dyDescent="0.25">
      <c r="I148" s="11" t="str">
        <f>IF(ISNA(VLOOKUP(F148,COA!$B$3:$D$46,3,FALSE)),"",VLOOKUP(F148,COA!$B$3:$D$46,3,FALSE))</f>
        <v/>
      </c>
      <c r="J148" s="11" t="str">
        <f>IF(ISNA(VLOOKUP(G148,COA!$B$3:$D$46,3,FALSE)),"",VLOOKUP(G148,COA!$B$3:$D$46,3,FALSE))</f>
        <v/>
      </c>
    </row>
    <row r="149" spans="9:10" ht="20.100000000000001" customHeight="1" x14ac:dyDescent="0.25">
      <c r="I149" s="11" t="str">
        <f>IF(ISNA(VLOOKUP(F149,COA!$B$3:$D$46,3,FALSE)),"",VLOOKUP(F149,COA!$B$3:$D$46,3,FALSE))</f>
        <v/>
      </c>
      <c r="J149" s="11" t="str">
        <f>IF(ISNA(VLOOKUP(G149,COA!$B$3:$D$46,3,FALSE)),"",VLOOKUP(G149,COA!$B$3:$D$46,3,FALSE))</f>
        <v/>
      </c>
    </row>
    <row r="150" spans="9:10" ht="20.100000000000001" customHeight="1" x14ac:dyDescent="0.25">
      <c r="I150" s="11" t="str">
        <f>IF(ISNA(VLOOKUP(F150,COA!$B$3:$D$46,3,FALSE)),"",VLOOKUP(F150,COA!$B$3:$D$46,3,FALSE))</f>
        <v/>
      </c>
      <c r="J150" s="11" t="str">
        <f>IF(ISNA(VLOOKUP(G150,COA!$B$3:$D$46,3,FALSE)),"",VLOOKUP(G150,COA!$B$3:$D$46,3,FALSE))</f>
        <v/>
      </c>
    </row>
    <row r="151" spans="9:10" ht="20.100000000000001" customHeight="1" x14ac:dyDescent="0.25">
      <c r="I151" s="11" t="str">
        <f>IF(ISNA(VLOOKUP(F151,COA!$B$3:$D$46,3,FALSE)),"",VLOOKUP(F151,COA!$B$3:$D$46,3,FALSE))</f>
        <v/>
      </c>
      <c r="J151" s="11" t="str">
        <f>IF(ISNA(VLOOKUP(G151,COA!$B$3:$D$46,3,FALSE)),"",VLOOKUP(G151,COA!$B$3:$D$46,3,FALSE))</f>
        <v/>
      </c>
    </row>
    <row r="152" spans="9:10" ht="20.100000000000001" customHeight="1" x14ac:dyDescent="0.25">
      <c r="I152" s="11" t="str">
        <f>IF(ISNA(VLOOKUP(F152,COA!$B$3:$D$46,3,FALSE)),"",VLOOKUP(F152,COA!$B$3:$D$46,3,FALSE))</f>
        <v/>
      </c>
      <c r="J152" s="11" t="str">
        <f>IF(ISNA(VLOOKUP(G152,COA!$B$3:$D$46,3,FALSE)),"",VLOOKUP(G152,COA!$B$3:$D$46,3,FALSE))</f>
        <v/>
      </c>
    </row>
    <row r="153" spans="9:10" ht="20.100000000000001" customHeight="1" x14ac:dyDescent="0.25">
      <c r="I153" s="11" t="str">
        <f>IF(ISNA(VLOOKUP(F153,COA!$B$3:$D$46,3,FALSE)),"",VLOOKUP(F153,COA!$B$3:$D$46,3,FALSE))</f>
        <v/>
      </c>
      <c r="J153" s="11" t="str">
        <f>IF(ISNA(VLOOKUP(G153,COA!$B$3:$D$46,3,FALSE)),"",VLOOKUP(G153,COA!$B$3:$D$46,3,FALSE))</f>
        <v/>
      </c>
    </row>
    <row r="154" spans="9:10" ht="20.100000000000001" customHeight="1" x14ac:dyDescent="0.25">
      <c r="I154" s="11" t="str">
        <f>IF(ISNA(VLOOKUP(F154,COA!$B$3:$D$46,3,FALSE)),"",VLOOKUP(F154,COA!$B$3:$D$46,3,FALSE))</f>
        <v/>
      </c>
      <c r="J154" s="11" t="str">
        <f>IF(ISNA(VLOOKUP(G154,COA!$B$3:$D$46,3,FALSE)),"",VLOOKUP(G154,COA!$B$3:$D$46,3,FALSE))</f>
        <v/>
      </c>
    </row>
    <row r="155" spans="9:10" ht="20.100000000000001" customHeight="1" x14ac:dyDescent="0.25">
      <c r="I155" s="11" t="str">
        <f>IF(ISNA(VLOOKUP(F155,COA!$B$3:$D$46,3,FALSE)),"",VLOOKUP(F155,COA!$B$3:$D$46,3,FALSE))</f>
        <v/>
      </c>
      <c r="J155" s="11" t="str">
        <f>IF(ISNA(VLOOKUP(G155,COA!$B$3:$D$46,3,FALSE)),"",VLOOKUP(G155,COA!$B$3:$D$46,3,FALSE))</f>
        <v/>
      </c>
    </row>
    <row r="156" spans="9:10" ht="20.100000000000001" customHeight="1" x14ac:dyDescent="0.25">
      <c r="I156" s="11" t="str">
        <f>IF(ISNA(VLOOKUP(F156,COA!$B$3:$D$46,3,FALSE)),"",VLOOKUP(F156,COA!$B$3:$D$46,3,FALSE))</f>
        <v/>
      </c>
      <c r="J156" s="11" t="str">
        <f>IF(ISNA(VLOOKUP(G156,COA!$B$3:$D$46,3,FALSE)),"",VLOOKUP(G156,COA!$B$3:$D$46,3,FALSE))</f>
        <v/>
      </c>
    </row>
    <row r="157" spans="9:10" ht="20.100000000000001" customHeight="1" x14ac:dyDescent="0.25">
      <c r="I157" s="11" t="str">
        <f>IF(ISNA(VLOOKUP(F157,COA!$B$3:$D$46,3,FALSE)),"",VLOOKUP(F157,COA!$B$3:$D$46,3,FALSE))</f>
        <v/>
      </c>
      <c r="J157" s="11" t="str">
        <f>IF(ISNA(VLOOKUP(G157,COA!$B$3:$D$46,3,FALSE)),"",VLOOKUP(G157,COA!$B$3:$D$46,3,FALSE))</f>
        <v/>
      </c>
    </row>
    <row r="158" spans="9:10" ht="20.100000000000001" customHeight="1" x14ac:dyDescent="0.25">
      <c r="I158" s="11" t="str">
        <f>IF(ISNA(VLOOKUP(F158,COA!$B$3:$D$46,3,FALSE)),"",VLOOKUP(F158,COA!$B$3:$D$46,3,FALSE))</f>
        <v/>
      </c>
      <c r="J158" s="11" t="str">
        <f>IF(ISNA(VLOOKUP(G158,COA!$B$3:$D$46,3,FALSE)),"",VLOOKUP(G158,COA!$B$3:$D$46,3,FALSE))</f>
        <v/>
      </c>
    </row>
    <row r="159" spans="9:10" ht="20.100000000000001" customHeight="1" x14ac:dyDescent="0.25">
      <c r="I159" s="11" t="str">
        <f>IF(ISNA(VLOOKUP(F159,COA!$B$3:$D$46,3,FALSE)),"",VLOOKUP(F159,COA!$B$3:$D$46,3,FALSE))</f>
        <v/>
      </c>
      <c r="J159" s="11" t="str">
        <f>IF(ISNA(VLOOKUP(G159,COA!$B$3:$D$46,3,FALSE)),"",VLOOKUP(G159,COA!$B$3:$D$46,3,FALSE))</f>
        <v/>
      </c>
    </row>
    <row r="160" spans="9:10" ht="20.100000000000001" customHeight="1" x14ac:dyDescent="0.25">
      <c r="I160" s="11" t="str">
        <f>IF(ISNA(VLOOKUP(F160,COA!$B$3:$D$46,3,FALSE)),"",VLOOKUP(F160,COA!$B$3:$D$46,3,FALSE))</f>
        <v/>
      </c>
      <c r="J160" s="11" t="str">
        <f>IF(ISNA(VLOOKUP(G160,COA!$B$3:$D$46,3,FALSE)),"",VLOOKUP(G160,COA!$B$3:$D$46,3,FALSE))</f>
        <v/>
      </c>
    </row>
    <row r="161" spans="9:10" ht="20.100000000000001" customHeight="1" x14ac:dyDescent="0.25">
      <c r="I161" s="11" t="str">
        <f>IF(ISNA(VLOOKUP(F161,COA!$B$3:$D$46,3,FALSE)),"",VLOOKUP(F161,COA!$B$3:$D$46,3,FALSE))</f>
        <v/>
      </c>
      <c r="J161" s="11" t="str">
        <f>IF(ISNA(VLOOKUP(G161,COA!$B$3:$D$46,3,FALSE)),"",VLOOKUP(G161,COA!$B$3:$D$46,3,FALSE))</f>
        <v/>
      </c>
    </row>
    <row r="162" spans="9:10" ht="20.100000000000001" customHeight="1" x14ac:dyDescent="0.25">
      <c r="I162" s="11" t="str">
        <f>IF(ISNA(VLOOKUP(F162,COA!$B$3:$D$46,3,FALSE)),"",VLOOKUP(F162,COA!$B$3:$D$46,3,FALSE))</f>
        <v/>
      </c>
      <c r="J162" s="11" t="str">
        <f>IF(ISNA(VLOOKUP(G162,COA!$B$3:$D$46,3,FALSE)),"",VLOOKUP(G162,COA!$B$3:$D$46,3,FALSE))</f>
        <v/>
      </c>
    </row>
    <row r="163" spans="9:10" ht="20.100000000000001" customHeight="1" x14ac:dyDescent="0.25">
      <c r="I163" s="11" t="str">
        <f>IF(ISNA(VLOOKUP(F163,COA!$B$3:$D$46,3,FALSE)),"",VLOOKUP(F163,COA!$B$3:$D$46,3,FALSE))</f>
        <v/>
      </c>
      <c r="J163" s="11" t="str">
        <f>IF(ISNA(VLOOKUP(G163,COA!$B$3:$D$46,3,FALSE)),"",VLOOKUP(G163,COA!$B$3:$D$46,3,FALSE))</f>
        <v/>
      </c>
    </row>
    <row r="164" spans="9:10" ht="20.100000000000001" customHeight="1" x14ac:dyDescent="0.25">
      <c r="I164" s="11" t="str">
        <f>IF(ISNA(VLOOKUP(F164,COA!$B$3:$D$46,3,FALSE)),"",VLOOKUP(F164,COA!$B$3:$D$46,3,FALSE))</f>
        <v/>
      </c>
      <c r="J164" s="11" t="str">
        <f>IF(ISNA(VLOOKUP(G164,COA!$B$3:$D$46,3,FALSE)),"",VLOOKUP(G164,COA!$B$3:$D$46,3,FALSE))</f>
        <v/>
      </c>
    </row>
    <row r="165" spans="9:10" ht="20.100000000000001" customHeight="1" x14ac:dyDescent="0.25">
      <c r="I165" s="11" t="str">
        <f>IF(ISNA(VLOOKUP(F165,COA!$B$3:$D$46,3,FALSE)),"",VLOOKUP(F165,COA!$B$3:$D$46,3,FALSE))</f>
        <v/>
      </c>
      <c r="J165" s="11" t="str">
        <f>IF(ISNA(VLOOKUP(G165,COA!$B$3:$D$46,3,FALSE)),"",VLOOKUP(G165,COA!$B$3:$D$46,3,FALSE))</f>
        <v/>
      </c>
    </row>
    <row r="166" spans="9:10" ht="20.100000000000001" customHeight="1" x14ac:dyDescent="0.25">
      <c r="I166" s="11" t="str">
        <f>IF(ISNA(VLOOKUP(F166,COA!$B$3:$D$46,3,FALSE)),"",VLOOKUP(F166,COA!$B$3:$D$46,3,FALSE))</f>
        <v/>
      </c>
      <c r="J166" s="11" t="str">
        <f>IF(ISNA(VLOOKUP(G166,COA!$B$3:$D$46,3,FALSE)),"",VLOOKUP(G166,COA!$B$3:$D$46,3,FALSE))</f>
        <v/>
      </c>
    </row>
    <row r="167" spans="9:10" ht="20.100000000000001" customHeight="1" x14ac:dyDescent="0.25">
      <c r="I167" s="11" t="str">
        <f>IF(ISNA(VLOOKUP(F167,COA!$B$3:$D$46,3,FALSE)),"",VLOOKUP(F167,COA!$B$3:$D$46,3,FALSE))</f>
        <v/>
      </c>
      <c r="J167" s="11" t="str">
        <f>IF(ISNA(VLOOKUP(G167,COA!$B$3:$D$46,3,FALSE)),"",VLOOKUP(G167,COA!$B$3:$D$46,3,FALSE))</f>
        <v/>
      </c>
    </row>
    <row r="168" spans="9:10" ht="20.100000000000001" customHeight="1" x14ac:dyDescent="0.25">
      <c r="I168" s="11" t="str">
        <f>IF(ISNA(VLOOKUP(F168,COA!$B$3:$D$46,3,FALSE)),"",VLOOKUP(F168,COA!$B$3:$D$46,3,FALSE))</f>
        <v/>
      </c>
      <c r="J168" s="11" t="str">
        <f>IF(ISNA(VLOOKUP(G168,COA!$B$3:$D$46,3,FALSE)),"",VLOOKUP(G168,COA!$B$3:$D$46,3,FALSE))</f>
        <v/>
      </c>
    </row>
    <row r="169" spans="9:10" ht="20.100000000000001" customHeight="1" x14ac:dyDescent="0.25">
      <c r="I169" s="11" t="str">
        <f>IF(ISNA(VLOOKUP(F169,COA!$B$3:$D$46,3,FALSE)),"",VLOOKUP(F169,COA!$B$3:$D$46,3,FALSE))</f>
        <v/>
      </c>
      <c r="J169" s="11" t="str">
        <f>IF(ISNA(VLOOKUP(G169,COA!$B$3:$D$46,3,FALSE)),"",VLOOKUP(G169,COA!$B$3:$D$46,3,FALSE))</f>
        <v/>
      </c>
    </row>
    <row r="170" spans="9:10" ht="20.100000000000001" customHeight="1" x14ac:dyDescent="0.25">
      <c r="I170" s="11" t="str">
        <f>IF(ISNA(VLOOKUP(F170,COA!$B$3:$D$46,3,FALSE)),"",VLOOKUP(F170,COA!$B$3:$D$46,3,FALSE))</f>
        <v/>
      </c>
      <c r="J170" s="11" t="str">
        <f>IF(ISNA(VLOOKUP(G170,COA!$B$3:$D$46,3,FALSE)),"",VLOOKUP(G170,COA!$B$3:$D$46,3,FALSE))</f>
        <v/>
      </c>
    </row>
    <row r="171" spans="9:10" ht="20.100000000000001" customHeight="1" x14ac:dyDescent="0.25">
      <c r="I171" s="11" t="str">
        <f>IF(ISNA(VLOOKUP(F171,COA!$B$3:$D$46,3,FALSE)),"",VLOOKUP(F171,COA!$B$3:$D$46,3,FALSE))</f>
        <v/>
      </c>
      <c r="J171" s="11" t="str">
        <f>IF(ISNA(VLOOKUP(G171,COA!$B$3:$D$46,3,FALSE)),"",VLOOKUP(G171,COA!$B$3:$D$46,3,FALSE))</f>
        <v/>
      </c>
    </row>
    <row r="172" spans="9:10" ht="20.100000000000001" customHeight="1" x14ac:dyDescent="0.25">
      <c r="I172" s="11" t="str">
        <f>IF(ISNA(VLOOKUP(F172,COA!$B$3:$D$46,3,FALSE)),"",VLOOKUP(F172,COA!$B$3:$D$46,3,FALSE))</f>
        <v/>
      </c>
      <c r="J172" s="11" t="str">
        <f>IF(ISNA(VLOOKUP(G172,COA!$B$3:$D$46,3,FALSE)),"",VLOOKUP(G172,COA!$B$3:$D$46,3,FALSE))</f>
        <v/>
      </c>
    </row>
    <row r="173" spans="9:10" ht="20.100000000000001" customHeight="1" x14ac:dyDescent="0.25">
      <c r="I173" s="11" t="str">
        <f>IF(ISNA(VLOOKUP(F173,COA!$B$3:$D$46,3,FALSE)),"",VLOOKUP(F173,COA!$B$3:$D$46,3,FALSE))</f>
        <v/>
      </c>
      <c r="J173" s="11" t="str">
        <f>IF(ISNA(VLOOKUP(G173,COA!$B$3:$D$46,3,FALSE)),"",VLOOKUP(G173,COA!$B$3:$D$46,3,FALSE))</f>
        <v/>
      </c>
    </row>
    <row r="174" spans="9:10" ht="20.100000000000001" customHeight="1" x14ac:dyDescent="0.25">
      <c r="I174" s="11" t="str">
        <f>IF(ISNA(VLOOKUP(F174,COA!$B$3:$D$46,3,FALSE)),"",VLOOKUP(F174,COA!$B$3:$D$46,3,FALSE))</f>
        <v/>
      </c>
      <c r="J174" s="11" t="str">
        <f>IF(ISNA(VLOOKUP(G174,COA!$B$3:$D$46,3,FALSE)),"",VLOOKUP(G174,COA!$B$3:$D$46,3,FALSE))</f>
        <v/>
      </c>
    </row>
    <row r="175" spans="9:10" ht="20.100000000000001" customHeight="1" x14ac:dyDescent="0.25">
      <c r="I175" s="11" t="str">
        <f>IF(ISNA(VLOOKUP(F175,COA!$B$3:$D$46,3,FALSE)),"",VLOOKUP(F175,COA!$B$3:$D$46,3,FALSE))</f>
        <v/>
      </c>
      <c r="J175" s="11" t="str">
        <f>IF(ISNA(VLOOKUP(G175,COA!$B$3:$D$46,3,FALSE)),"",VLOOKUP(G175,COA!$B$3:$D$46,3,FALSE))</f>
        <v/>
      </c>
    </row>
    <row r="176" spans="9:10" ht="20.100000000000001" customHeight="1" x14ac:dyDescent="0.25">
      <c r="I176" s="11" t="str">
        <f>IF(ISNA(VLOOKUP(F176,COA!$B$3:$D$46,3,FALSE)),"",VLOOKUP(F176,COA!$B$3:$D$46,3,FALSE))</f>
        <v/>
      </c>
      <c r="J176" s="11" t="str">
        <f>IF(ISNA(VLOOKUP(G176,COA!$B$3:$D$46,3,FALSE)),"",VLOOKUP(G176,COA!$B$3:$D$46,3,FALSE))</f>
        <v/>
      </c>
    </row>
    <row r="177" spans="9:10" ht="20.100000000000001" customHeight="1" x14ac:dyDescent="0.25">
      <c r="I177" s="11" t="str">
        <f>IF(ISNA(VLOOKUP(F177,COA!$B$3:$D$46,3,FALSE)),"",VLOOKUP(F177,COA!$B$3:$D$46,3,FALSE))</f>
        <v/>
      </c>
      <c r="J177" s="11" t="str">
        <f>IF(ISNA(VLOOKUP(G177,COA!$B$3:$D$46,3,FALSE)),"",VLOOKUP(G177,COA!$B$3:$D$46,3,FALSE))</f>
        <v/>
      </c>
    </row>
    <row r="178" spans="9:10" ht="20.100000000000001" customHeight="1" x14ac:dyDescent="0.25">
      <c r="I178" s="11" t="str">
        <f>IF(ISNA(VLOOKUP(F178,COA!$B$3:$D$46,3,FALSE)),"",VLOOKUP(F178,COA!$B$3:$D$46,3,FALSE))</f>
        <v/>
      </c>
      <c r="J178" s="11" t="str">
        <f>IF(ISNA(VLOOKUP(G178,COA!$B$3:$D$46,3,FALSE)),"",VLOOKUP(G178,COA!$B$3:$D$46,3,FALSE))</f>
        <v/>
      </c>
    </row>
    <row r="179" spans="9:10" ht="20.100000000000001" customHeight="1" x14ac:dyDescent="0.25">
      <c r="I179" s="11" t="str">
        <f>IF(ISNA(VLOOKUP(F179,COA!$B$3:$D$46,3,FALSE)),"",VLOOKUP(F179,COA!$B$3:$D$46,3,FALSE))</f>
        <v/>
      </c>
      <c r="J179" s="11" t="str">
        <f>IF(ISNA(VLOOKUP(G179,COA!$B$3:$D$46,3,FALSE)),"",VLOOKUP(G179,COA!$B$3:$D$46,3,FALSE))</f>
        <v/>
      </c>
    </row>
    <row r="180" spans="9:10" ht="20.100000000000001" customHeight="1" x14ac:dyDescent="0.25">
      <c r="I180" s="11" t="str">
        <f>IF(ISNA(VLOOKUP(F180,COA!$B$3:$D$46,3,FALSE)),"",VLOOKUP(F180,COA!$B$3:$D$46,3,FALSE))</f>
        <v/>
      </c>
      <c r="J180" s="11" t="str">
        <f>IF(ISNA(VLOOKUP(G180,COA!$B$3:$D$46,3,FALSE)),"",VLOOKUP(G180,COA!$B$3:$D$46,3,FALSE))</f>
        <v/>
      </c>
    </row>
    <row r="181" spans="9:10" ht="20.100000000000001" customHeight="1" x14ac:dyDescent="0.25">
      <c r="I181" s="11" t="str">
        <f>IF(ISNA(VLOOKUP(F181,COA!$B$3:$D$46,3,FALSE)),"",VLOOKUP(F181,COA!$B$3:$D$46,3,FALSE))</f>
        <v/>
      </c>
      <c r="J181" s="11" t="str">
        <f>IF(ISNA(VLOOKUP(G181,COA!$B$3:$D$46,3,FALSE)),"",VLOOKUP(G181,COA!$B$3:$D$46,3,FALSE))</f>
        <v/>
      </c>
    </row>
    <row r="182" spans="9:10" ht="20.100000000000001" customHeight="1" x14ac:dyDescent="0.25">
      <c r="I182" s="11" t="str">
        <f>IF(ISNA(VLOOKUP(F182,COA!$B$3:$D$46,3,FALSE)),"",VLOOKUP(F182,COA!$B$3:$D$46,3,FALSE))</f>
        <v/>
      </c>
      <c r="J182" s="11" t="str">
        <f>IF(ISNA(VLOOKUP(G182,COA!$B$3:$D$46,3,FALSE)),"",VLOOKUP(G182,COA!$B$3:$D$46,3,FALSE))</f>
        <v/>
      </c>
    </row>
    <row r="183" spans="9:10" ht="20.100000000000001" customHeight="1" x14ac:dyDescent="0.25">
      <c r="I183" s="11" t="str">
        <f>IF(ISNA(VLOOKUP(F183,COA!$B$3:$D$46,3,FALSE)),"",VLOOKUP(F183,COA!$B$3:$D$46,3,FALSE))</f>
        <v/>
      </c>
      <c r="J183" s="11" t="str">
        <f>IF(ISNA(VLOOKUP(G183,COA!$B$3:$D$46,3,FALSE)),"",VLOOKUP(G183,COA!$B$3:$D$46,3,FALSE))</f>
        <v/>
      </c>
    </row>
    <row r="184" spans="9:10" ht="20.100000000000001" customHeight="1" x14ac:dyDescent="0.25">
      <c r="I184" s="11" t="str">
        <f>IF(ISNA(VLOOKUP(F184,COA!$B$3:$D$46,3,FALSE)),"",VLOOKUP(F184,COA!$B$3:$D$46,3,FALSE))</f>
        <v/>
      </c>
      <c r="J184" s="11" t="str">
        <f>IF(ISNA(VLOOKUP(G184,COA!$B$3:$D$46,3,FALSE)),"",VLOOKUP(G184,COA!$B$3:$D$46,3,FALSE))</f>
        <v/>
      </c>
    </row>
    <row r="185" spans="9:10" ht="20.100000000000001" customHeight="1" x14ac:dyDescent="0.25">
      <c r="I185" s="11" t="str">
        <f>IF(ISNA(VLOOKUP(F185,COA!$B$3:$D$46,3,FALSE)),"",VLOOKUP(F185,COA!$B$3:$D$46,3,FALSE))</f>
        <v/>
      </c>
      <c r="J185" s="11" t="str">
        <f>IF(ISNA(VLOOKUP(G185,COA!$B$3:$D$46,3,FALSE)),"",VLOOKUP(G185,COA!$B$3:$D$46,3,FALSE))</f>
        <v/>
      </c>
    </row>
    <row r="186" spans="9:10" ht="20.100000000000001" customHeight="1" x14ac:dyDescent="0.25">
      <c r="I186" s="11" t="str">
        <f>IF(ISNA(VLOOKUP(F186,COA!$B$3:$D$46,3,FALSE)),"",VLOOKUP(F186,COA!$B$3:$D$46,3,FALSE))</f>
        <v/>
      </c>
      <c r="J186" s="11" t="str">
        <f>IF(ISNA(VLOOKUP(G186,COA!$B$3:$D$46,3,FALSE)),"",VLOOKUP(G186,COA!$B$3:$D$46,3,FALSE))</f>
        <v/>
      </c>
    </row>
    <row r="187" spans="9:10" ht="20.100000000000001" customHeight="1" x14ac:dyDescent="0.25">
      <c r="I187" s="11" t="str">
        <f>IF(ISNA(VLOOKUP(F187,COA!$B$3:$D$46,3,FALSE)),"",VLOOKUP(F187,COA!$B$3:$D$46,3,FALSE))</f>
        <v/>
      </c>
      <c r="J187" s="11" t="str">
        <f>IF(ISNA(VLOOKUP(G187,COA!$B$3:$D$46,3,FALSE)),"",VLOOKUP(G187,COA!$B$3:$D$46,3,FALSE))</f>
        <v/>
      </c>
    </row>
    <row r="188" spans="9:10" ht="20.100000000000001" customHeight="1" x14ac:dyDescent="0.25">
      <c r="I188" s="11" t="str">
        <f>IF(ISNA(VLOOKUP(F188,COA!$B$3:$D$46,3,FALSE)),"",VLOOKUP(F188,COA!$B$3:$D$46,3,FALSE))</f>
        <v/>
      </c>
      <c r="J188" s="11" t="str">
        <f>IF(ISNA(VLOOKUP(G188,COA!$B$3:$D$46,3,FALSE)),"",VLOOKUP(G188,COA!$B$3:$D$46,3,FALSE))</f>
        <v/>
      </c>
    </row>
    <row r="189" spans="9:10" ht="20.100000000000001" customHeight="1" x14ac:dyDescent="0.25">
      <c r="I189" s="11" t="str">
        <f>IF(ISNA(VLOOKUP(F189,COA!$B$3:$D$46,3,FALSE)),"",VLOOKUP(F189,COA!$B$3:$D$46,3,FALSE))</f>
        <v/>
      </c>
      <c r="J189" s="11" t="str">
        <f>IF(ISNA(VLOOKUP(G189,COA!$B$3:$D$46,3,FALSE)),"",VLOOKUP(G189,COA!$B$3:$D$46,3,FALSE))</f>
        <v/>
      </c>
    </row>
    <row r="190" spans="9:10" ht="20.100000000000001" customHeight="1" x14ac:dyDescent="0.25">
      <c r="I190" s="11" t="str">
        <f>IF(ISNA(VLOOKUP(F190,COA!$B$3:$D$46,3,FALSE)),"",VLOOKUP(F190,COA!$B$3:$D$46,3,FALSE))</f>
        <v/>
      </c>
      <c r="J190" s="11" t="str">
        <f>IF(ISNA(VLOOKUP(G190,COA!$B$3:$D$46,3,FALSE)),"",VLOOKUP(G190,COA!$B$3:$D$46,3,FALSE))</f>
        <v/>
      </c>
    </row>
    <row r="191" spans="9:10" ht="20.100000000000001" customHeight="1" x14ac:dyDescent="0.25">
      <c r="I191" s="11" t="str">
        <f>IF(ISNA(VLOOKUP(F191,COA!$B$3:$D$46,3,FALSE)),"",VLOOKUP(F191,COA!$B$3:$D$46,3,FALSE))</f>
        <v/>
      </c>
      <c r="J191" s="11" t="str">
        <f>IF(ISNA(VLOOKUP(G191,COA!$B$3:$D$46,3,FALSE)),"",VLOOKUP(G191,COA!$B$3:$D$46,3,FALSE))</f>
        <v/>
      </c>
    </row>
    <row r="192" spans="9:10" ht="20.100000000000001" customHeight="1" x14ac:dyDescent="0.25">
      <c r="I192" s="11" t="str">
        <f>IF(ISNA(VLOOKUP(F192,COA!$B$3:$D$46,3,FALSE)),"",VLOOKUP(F192,COA!$B$3:$D$46,3,FALSE))</f>
        <v/>
      </c>
      <c r="J192" s="11" t="str">
        <f>IF(ISNA(VLOOKUP(G192,COA!$B$3:$D$46,3,FALSE)),"",VLOOKUP(G192,COA!$B$3:$D$46,3,FALSE))</f>
        <v/>
      </c>
    </row>
    <row r="193" spans="9:10" ht="20.100000000000001" customHeight="1" x14ac:dyDescent="0.25">
      <c r="I193" s="11" t="str">
        <f>IF(ISNA(VLOOKUP(F193,COA!$B$3:$D$46,3,FALSE)),"",VLOOKUP(F193,COA!$B$3:$D$46,3,FALSE))</f>
        <v/>
      </c>
      <c r="J193" s="11" t="str">
        <f>IF(ISNA(VLOOKUP(G193,COA!$B$3:$D$46,3,FALSE)),"",VLOOKUP(G193,COA!$B$3:$D$46,3,FALSE))</f>
        <v/>
      </c>
    </row>
    <row r="194" spans="9:10" ht="20.100000000000001" customHeight="1" x14ac:dyDescent="0.25">
      <c r="I194" s="11" t="str">
        <f>IF(ISNA(VLOOKUP(F194,COA!$B$3:$D$46,3,FALSE)),"",VLOOKUP(F194,COA!$B$3:$D$46,3,FALSE))</f>
        <v/>
      </c>
      <c r="J194" s="11" t="str">
        <f>IF(ISNA(VLOOKUP(G194,COA!$B$3:$D$46,3,FALSE)),"",VLOOKUP(G194,COA!$B$3:$D$46,3,FALSE))</f>
        <v/>
      </c>
    </row>
  </sheetData>
  <mergeCells count="5">
    <mergeCell ref="M30:P30"/>
    <mergeCell ref="B2:B3"/>
    <mergeCell ref="C2:D3"/>
    <mergeCell ref="M4:P4"/>
    <mergeCell ref="M14:P14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COA!$B$3:$B$46</xm:f>
          </x14:formula1>
          <xm:sqref>F4:G194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37.42578125" style="1" bestFit="1" customWidth="1"/>
    <col min="3" max="3" width="6.140625" style="1" bestFit="1" customWidth="1"/>
    <col min="4" max="4" width="6.5703125" style="2" bestFit="1" customWidth="1"/>
    <col min="5" max="5" width="8" bestFit="1" customWidth="1"/>
    <col min="6" max="6" width="7.140625" bestFit="1" customWidth="1"/>
    <col min="7" max="8" width="10.28515625" bestFit="1" customWidth="1"/>
    <col min="9" max="9" width="6.85546875" style="2" bestFit="1" customWidth="1"/>
    <col min="10" max="10" width="11" bestFit="1" customWidth="1"/>
    <col min="11" max="11" width="6.28515625" bestFit="1" customWidth="1"/>
  </cols>
  <sheetData>
    <row r="2" spans="2:11" x14ac:dyDescent="0.25">
      <c r="B2" s="4" t="s">
        <v>2</v>
      </c>
      <c r="C2" s="4" t="s">
        <v>0</v>
      </c>
      <c r="D2" s="5" t="s">
        <v>1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4" t="s">
        <v>8</v>
      </c>
      <c r="K2" s="4" t="s">
        <v>9</v>
      </c>
    </row>
    <row r="3" spans="2:11" x14ac:dyDescent="0.25">
      <c r="B3" s="1" t="s">
        <v>10</v>
      </c>
      <c r="C3" s="1">
        <v>1</v>
      </c>
      <c r="D3" s="3">
        <v>1</v>
      </c>
      <c r="E3" t="s">
        <v>11</v>
      </c>
      <c r="F3" t="s">
        <v>12</v>
      </c>
      <c r="G3" t="s">
        <v>13</v>
      </c>
      <c r="K3" t="s">
        <v>14</v>
      </c>
    </row>
    <row r="4" spans="2:11" x14ac:dyDescent="0.25">
      <c r="B4" s="1" t="s">
        <v>15</v>
      </c>
      <c r="C4" s="1">
        <v>1</v>
      </c>
      <c r="D4" s="2">
        <v>1.1000000000000001</v>
      </c>
      <c r="E4" t="s">
        <v>16</v>
      </c>
      <c r="F4" t="s">
        <v>12</v>
      </c>
      <c r="G4" t="s">
        <v>13</v>
      </c>
      <c r="I4" s="3">
        <v>1</v>
      </c>
      <c r="K4" t="s">
        <v>14</v>
      </c>
    </row>
    <row r="5" spans="2:11" x14ac:dyDescent="0.25">
      <c r="B5" s="1" t="s">
        <v>66</v>
      </c>
      <c r="C5" s="1">
        <v>1</v>
      </c>
      <c r="D5" s="2">
        <v>1.1001000000000001</v>
      </c>
      <c r="E5" t="s">
        <v>18</v>
      </c>
      <c r="F5" t="s">
        <v>12</v>
      </c>
      <c r="G5" t="s">
        <v>13</v>
      </c>
      <c r="H5" t="s">
        <v>19</v>
      </c>
      <c r="I5" s="2">
        <v>1.1000000000000001</v>
      </c>
      <c r="K5" t="s">
        <v>14</v>
      </c>
    </row>
    <row r="6" spans="2:11" x14ac:dyDescent="0.25">
      <c r="B6" s="1" t="s">
        <v>67</v>
      </c>
      <c r="C6" s="1">
        <v>1</v>
      </c>
      <c r="D6" s="2">
        <v>1.1002000000000001</v>
      </c>
      <c r="E6" t="s">
        <v>18</v>
      </c>
      <c r="F6" t="s">
        <v>12</v>
      </c>
      <c r="G6" t="s">
        <v>13</v>
      </c>
      <c r="H6" t="s">
        <v>19</v>
      </c>
      <c r="I6" s="2">
        <v>1.1000000000000001</v>
      </c>
      <c r="K6" t="s">
        <v>14</v>
      </c>
    </row>
    <row r="7" spans="2:11" x14ac:dyDescent="0.25">
      <c r="B7" s="1" t="s">
        <v>17</v>
      </c>
      <c r="C7" s="1">
        <v>1</v>
      </c>
      <c r="D7" s="2">
        <v>1.1003000000000001</v>
      </c>
      <c r="E7" t="s">
        <v>18</v>
      </c>
      <c r="F7" t="s">
        <v>12</v>
      </c>
      <c r="G7" t="s">
        <v>13</v>
      </c>
      <c r="H7" t="s">
        <v>19</v>
      </c>
      <c r="I7" s="2">
        <v>1.1000000000000001</v>
      </c>
      <c r="K7" t="s">
        <v>14</v>
      </c>
    </row>
    <row r="8" spans="2:11" x14ac:dyDescent="0.25">
      <c r="B8" s="1" t="s">
        <v>68</v>
      </c>
      <c r="C8" s="1">
        <v>1</v>
      </c>
      <c r="D8" s="2">
        <v>1.1004</v>
      </c>
      <c r="E8" t="s">
        <v>18</v>
      </c>
      <c r="F8" t="s">
        <v>12</v>
      </c>
      <c r="G8" t="s">
        <v>13</v>
      </c>
      <c r="H8" t="s">
        <v>19</v>
      </c>
      <c r="I8" s="2">
        <v>1.1000000000000001</v>
      </c>
      <c r="K8" t="s">
        <v>14</v>
      </c>
    </row>
    <row r="9" spans="2:11" x14ac:dyDescent="0.25">
      <c r="B9" s="1" t="s">
        <v>20</v>
      </c>
      <c r="C9" s="1">
        <v>1</v>
      </c>
      <c r="D9" s="2">
        <v>1.1005</v>
      </c>
      <c r="E9" t="s">
        <v>18</v>
      </c>
      <c r="F9" t="s">
        <v>12</v>
      </c>
      <c r="G9" t="s">
        <v>13</v>
      </c>
      <c r="H9" t="s">
        <v>19</v>
      </c>
      <c r="I9" s="2">
        <v>1.1000000000000001</v>
      </c>
      <c r="K9" t="s">
        <v>14</v>
      </c>
    </row>
    <row r="10" spans="2:11" x14ac:dyDescent="0.25">
      <c r="B10" s="1" t="s">
        <v>21</v>
      </c>
      <c r="C10" s="1">
        <v>1</v>
      </c>
      <c r="D10" s="2">
        <v>1.2</v>
      </c>
      <c r="E10" t="s">
        <v>16</v>
      </c>
      <c r="F10" t="s">
        <v>12</v>
      </c>
      <c r="G10" t="s">
        <v>13</v>
      </c>
      <c r="I10" s="3">
        <v>1</v>
      </c>
      <c r="K10" t="s">
        <v>14</v>
      </c>
    </row>
    <row r="11" spans="2:11" x14ac:dyDescent="0.25">
      <c r="B11" s="1" t="s">
        <v>22</v>
      </c>
      <c r="C11" s="1">
        <v>1</v>
      </c>
      <c r="D11" s="2">
        <v>1.2000999999999999</v>
      </c>
      <c r="E11" t="s">
        <v>18</v>
      </c>
      <c r="F11" t="s">
        <v>12</v>
      </c>
      <c r="G11" t="s">
        <v>13</v>
      </c>
      <c r="I11" s="2">
        <v>1.2</v>
      </c>
      <c r="K11" t="s">
        <v>14</v>
      </c>
    </row>
    <row r="12" spans="2:11" x14ac:dyDescent="0.25">
      <c r="B12" s="1" t="s">
        <v>23</v>
      </c>
      <c r="C12" s="1">
        <v>1</v>
      </c>
      <c r="D12" s="2">
        <v>1.2001999999999999</v>
      </c>
      <c r="E12" t="s">
        <v>18</v>
      </c>
      <c r="F12" t="s">
        <v>12</v>
      </c>
      <c r="G12" t="s">
        <v>13</v>
      </c>
      <c r="I12" s="2">
        <v>1.2</v>
      </c>
      <c r="K12" t="s">
        <v>14</v>
      </c>
    </row>
    <row r="13" spans="2:11" x14ac:dyDescent="0.25">
      <c r="B13" s="1" t="s">
        <v>24</v>
      </c>
      <c r="C13" s="1">
        <v>1</v>
      </c>
      <c r="D13" s="2">
        <v>1.2002999999999999</v>
      </c>
      <c r="E13" t="s">
        <v>18</v>
      </c>
      <c r="F13" t="s">
        <v>12</v>
      </c>
      <c r="G13" t="s">
        <v>13</v>
      </c>
      <c r="I13" s="2">
        <v>1.2</v>
      </c>
      <c r="K13" t="s">
        <v>14</v>
      </c>
    </row>
    <row r="14" spans="2:11" x14ac:dyDescent="0.25">
      <c r="B14" s="1" t="s">
        <v>69</v>
      </c>
      <c r="C14" s="1">
        <v>1</v>
      </c>
      <c r="D14" s="2">
        <v>1.2003999999999999</v>
      </c>
      <c r="E14" t="s">
        <v>18</v>
      </c>
      <c r="F14" t="s">
        <v>12</v>
      </c>
      <c r="G14" t="s">
        <v>13</v>
      </c>
      <c r="I14" s="2">
        <v>1.2</v>
      </c>
      <c r="K14" t="s">
        <v>14</v>
      </c>
    </row>
    <row r="15" spans="2:11" x14ac:dyDescent="0.25">
      <c r="B15" s="1" t="s">
        <v>25</v>
      </c>
      <c r="C15" s="1">
        <v>1</v>
      </c>
      <c r="D15" s="2">
        <v>1.2004999999999999</v>
      </c>
      <c r="E15" t="s">
        <v>18</v>
      </c>
      <c r="F15" t="s">
        <v>12</v>
      </c>
      <c r="G15" t="s">
        <v>13</v>
      </c>
      <c r="I15" s="2">
        <v>1.2</v>
      </c>
      <c r="K15" t="s">
        <v>14</v>
      </c>
    </row>
    <row r="16" spans="2:11" x14ac:dyDescent="0.25">
      <c r="B16" s="1" t="s">
        <v>26</v>
      </c>
      <c r="C16" s="1">
        <v>1</v>
      </c>
      <c r="D16" s="2">
        <v>1.2005999999999999</v>
      </c>
      <c r="E16" t="s">
        <v>18</v>
      </c>
      <c r="F16" t="s">
        <v>12</v>
      </c>
      <c r="G16" t="s">
        <v>13</v>
      </c>
      <c r="I16" s="2">
        <v>1.2</v>
      </c>
      <c r="K16" t="s">
        <v>14</v>
      </c>
    </row>
    <row r="17" spans="2:11" x14ac:dyDescent="0.25">
      <c r="B17" s="1" t="s">
        <v>27</v>
      </c>
      <c r="C17" s="1">
        <v>1</v>
      </c>
      <c r="D17" s="2">
        <v>1.2007000000000001</v>
      </c>
      <c r="E17" t="s">
        <v>18</v>
      </c>
      <c r="F17" t="s">
        <v>12</v>
      </c>
      <c r="G17" t="s">
        <v>13</v>
      </c>
      <c r="I17" s="2">
        <v>1.2</v>
      </c>
      <c r="K17" t="s">
        <v>14</v>
      </c>
    </row>
    <row r="18" spans="2:11" x14ac:dyDescent="0.25">
      <c r="B18" s="1" t="s">
        <v>28</v>
      </c>
      <c r="C18" s="1">
        <v>1</v>
      </c>
      <c r="D18" s="2">
        <v>1.2008000000000001</v>
      </c>
      <c r="E18" t="s">
        <v>18</v>
      </c>
      <c r="F18" t="s">
        <v>12</v>
      </c>
      <c r="G18" t="s">
        <v>13</v>
      </c>
      <c r="I18" s="2">
        <v>1.2</v>
      </c>
      <c r="K18" t="s">
        <v>14</v>
      </c>
    </row>
    <row r="19" spans="2:11" x14ac:dyDescent="0.25">
      <c r="B19" s="1" t="s">
        <v>29</v>
      </c>
      <c r="C19" s="1">
        <v>1</v>
      </c>
      <c r="D19" s="2">
        <v>1.3</v>
      </c>
      <c r="E19" t="s">
        <v>18</v>
      </c>
      <c r="F19" t="s">
        <v>12</v>
      </c>
      <c r="G19" t="s">
        <v>13</v>
      </c>
      <c r="I19" s="3">
        <v>1</v>
      </c>
      <c r="K19" t="s">
        <v>14</v>
      </c>
    </row>
    <row r="20" spans="2:11" x14ac:dyDescent="0.25">
      <c r="B20" s="1" t="s">
        <v>30</v>
      </c>
      <c r="C20" s="1">
        <v>1</v>
      </c>
      <c r="D20" s="2">
        <v>1.4</v>
      </c>
      <c r="E20" t="s">
        <v>18</v>
      </c>
      <c r="F20" t="s">
        <v>12</v>
      </c>
      <c r="G20" t="s">
        <v>13</v>
      </c>
      <c r="I20" s="3">
        <v>1</v>
      </c>
      <c r="K20" t="s">
        <v>14</v>
      </c>
    </row>
    <row r="21" spans="2:11" x14ac:dyDescent="0.25">
      <c r="B21" s="1" t="s">
        <v>31</v>
      </c>
      <c r="C21" s="1">
        <v>2</v>
      </c>
      <c r="D21" s="3">
        <v>2</v>
      </c>
      <c r="E21" t="s">
        <v>11</v>
      </c>
      <c r="F21" t="s">
        <v>32</v>
      </c>
      <c r="G21" t="s">
        <v>13</v>
      </c>
      <c r="K21" t="s">
        <v>14</v>
      </c>
    </row>
    <row r="22" spans="2:11" x14ac:dyDescent="0.25">
      <c r="B22" s="1" t="s">
        <v>70</v>
      </c>
      <c r="C22" s="1">
        <v>2</v>
      </c>
      <c r="D22" s="2">
        <v>2.1</v>
      </c>
      <c r="E22" t="s">
        <v>18</v>
      </c>
      <c r="F22" t="s">
        <v>32</v>
      </c>
      <c r="G22" t="s">
        <v>13</v>
      </c>
      <c r="I22" s="3">
        <v>2</v>
      </c>
      <c r="K22" t="s">
        <v>14</v>
      </c>
    </row>
    <row r="23" spans="2:11" x14ac:dyDescent="0.25">
      <c r="B23" s="1" t="s">
        <v>33</v>
      </c>
      <c r="C23" s="1">
        <v>2</v>
      </c>
      <c r="D23" s="2">
        <v>2.2000000000000002</v>
      </c>
      <c r="E23" t="s">
        <v>18</v>
      </c>
      <c r="F23" t="s">
        <v>32</v>
      </c>
      <c r="G23" t="s">
        <v>13</v>
      </c>
      <c r="I23" s="3">
        <v>2</v>
      </c>
      <c r="K23" t="s">
        <v>14</v>
      </c>
    </row>
    <row r="24" spans="2:11" x14ac:dyDescent="0.25">
      <c r="B24" s="1" t="s">
        <v>34</v>
      </c>
      <c r="C24" s="1">
        <v>2</v>
      </c>
      <c r="D24" s="2">
        <v>2.2999999999999998</v>
      </c>
      <c r="E24" t="s">
        <v>18</v>
      </c>
      <c r="F24" t="s">
        <v>32</v>
      </c>
      <c r="G24" t="s">
        <v>13</v>
      </c>
      <c r="I24" s="3">
        <v>2</v>
      </c>
      <c r="K24" t="s">
        <v>14</v>
      </c>
    </row>
    <row r="25" spans="2:11" x14ac:dyDescent="0.25">
      <c r="B25" s="1" t="s">
        <v>35</v>
      </c>
      <c r="C25" s="1">
        <v>2</v>
      </c>
      <c r="D25" s="2">
        <v>2.4</v>
      </c>
      <c r="E25" t="s">
        <v>18</v>
      </c>
      <c r="F25" t="s">
        <v>32</v>
      </c>
      <c r="G25" t="s">
        <v>13</v>
      </c>
      <c r="I25" s="3">
        <v>2</v>
      </c>
      <c r="K25" t="s">
        <v>14</v>
      </c>
    </row>
    <row r="26" spans="2:11" x14ac:dyDescent="0.25">
      <c r="B26" s="1" t="s">
        <v>36</v>
      </c>
      <c r="C26" s="1">
        <v>2</v>
      </c>
      <c r="D26" s="2">
        <v>2.5</v>
      </c>
      <c r="E26" t="s">
        <v>18</v>
      </c>
      <c r="F26" t="s">
        <v>32</v>
      </c>
      <c r="G26" t="s">
        <v>13</v>
      </c>
      <c r="I26" s="3">
        <v>2</v>
      </c>
      <c r="K26" t="s">
        <v>14</v>
      </c>
    </row>
    <row r="27" spans="2:11" x14ac:dyDescent="0.25">
      <c r="B27" s="1" t="s">
        <v>37</v>
      </c>
      <c r="C27" s="1">
        <v>2</v>
      </c>
      <c r="D27" s="2">
        <v>2.6</v>
      </c>
      <c r="E27" t="s">
        <v>18</v>
      </c>
      <c r="F27" t="s">
        <v>32</v>
      </c>
      <c r="G27" t="s">
        <v>13</v>
      </c>
      <c r="I27" s="3">
        <v>2</v>
      </c>
      <c r="K27" t="s">
        <v>14</v>
      </c>
    </row>
    <row r="28" spans="2:11" x14ac:dyDescent="0.25">
      <c r="B28" s="1" t="s">
        <v>38</v>
      </c>
      <c r="C28" s="1">
        <v>2</v>
      </c>
      <c r="D28" s="2">
        <v>2.7</v>
      </c>
      <c r="E28" t="s">
        <v>18</v>
      </c>
      <c r="F28" t="s">
        <v>32</v>
      </c>
      <c r="G28" t="s">
        <v>13</v>
      </c>
      <c r="I28" s="3">
        <v>2</v>
      </c>
      <c r="K28" t="s">
        <v>14</v>
      </c>
    </row>
    <row r="29" spans="2:11" x14ac:dyDescent="0.25">
      <c r="B29" s="1" t="s">
        <v>39</v>
      </c>
      <c r="C29" s="1">
        <v>2</v>
      </c>
      <c r="D29" s="2">
        <v>2.8</v>
      </c>
      <c r="E29" t="s">
        <v>18</v>
      </c>
      <c r="F29" t="s">
        <v>32</v>
      </c>
      <c r="G29" t="s">
        <v>13</v>
      </c>
      <c r="I29" s="3">
        <v>2</v>
      </c>
      <c r="K29" t="s">
        <v>14</v>
      </c>
    </row>
    <row r="30" spans="2:11" x14ac:dyDescent="0.25">
      <c r="B30" s="1" t="s">
        <v>40</v>
      </c>
      <c r="C30" s="1">
        <v>2</v>
      </c>
      <c r="D30" s="2">
        <v>2.9</v>
      </c>
      <c r="E30" t="s">
        <v>18</v>
      </c>
      <c r="F30" t="s">
        <v>32</v>
      </c>
      <c r="G30" t="s">
        <v>13</v>
      </c>
      <c r="I30" s="3">
        <v>2</v>
      </c>
      <c r="K30" t="s">
        <v>14</v>
      </c>
    </row>
    <row r="31" spans="2:11" x14ac:dyDescent="0.25">
      <c r="B31" s="1" t="s">
        <v>41</v>
      </c>
      <c r="C31" s="1">
        <v>3</v>
      </c>
      <c r="D31" s="3">
        <v>3</v>
      </c>
      <c r="E31" t="s">
        <v>11</v>
      </c>
      <c r="F31" t="s">
        <v>32</v>
      </c>
      <c r="G31" t="s">
        <v>42</v>
      </c>
      <c r="K31" t="s">
        <v>14</v>
      </c>
    </row>
    <row r="32" spans="2:11" x14ac:dyDescent="0.25">
      <c r="B32" s="1" t="s">
        <v>43</v>
      </c>
      <c r="C32" s="1">
        <v>3</v>
      </c>
      <c r="D32" s="2">
        <v>3.1</v>
      </c>
      <c r="E32" t="s">
        <v>18</v>
      </c>
      <c r="F32" t="s">
        <v>32</v>
      </c>
      <c r="G32" t="s">
        <v>42</v>
      </c>
      <c r="I32" s="3">
        <v>3</v>
      </c>
      <c r="K32" t="s">
        <v>14</v>
      </c>
    </row>
    <row r="33" spans="2:11" x14ac:dyDescent="0.25">
      <c r="B33" s="1" t="s">
        <v>44</v>
      </c>
      <c r="C33" s="1">
        <v>4</v>
      </c>
      <c r="D33" s="3">
        <v>4</v>
      </c>
      <c r="E33" t="s">
        <v>11</v>
      </c>
      <c r="F33" t="s">
        <v>12</v>
      </c>
      <c r="G33" t="s">
        <v>42</v>
      </c>
      <c r="I33" s="3"/>
      <c r="K33" t="s">
        <v>14</v>
      </c>
    </row>
    <row r="34" spans="2:11" x14ac:dyDescent="0.25">
      <c r="B34" s="1" t="s">
        <v>45</v>
      </c>
      <c r="C34" s="1">
        <v>4</v>
      </c>
      <c r="D34" s="2">
        <v>4.0999999999999996</v>
      </c>
      <c r="E34" t="s">
        <v>18</v>
      </c>
      <c r="F34" t="s">
        <v>12</v>
      </c>
      <c r="G34" t="s">
        <v>42</v>
      </c>
      <c r="I34" s="3">
        <v>4</v>
      </c>
      <c r="K34" t="s">
        <v>14</v>
      </c>
    </row>
    <row r="35" spans="2:11" x14ac:dyDescent="0.25">
      <c r="B35" s="1" t="s">
        <v>46</v>
      </c>
      <c r="C35" s="1">
        <v>4</v>
      </c>
      <c r="D35" s="2">
        <v>4.2</v>
      </c>
      <c r="E35" t="s">
        <v>18</v>
      </c>
      <c r="F35" t="s">
        <v>12</v>
      </c>
      <c r="G35" t="s">
        <v>42</v>
      </c>
      <c r="I35" s="3">
        <v>4</v>
      </c>
      <c r="K35" t="s">
        <v>14</v>
      </c>
    </row>
    <row r="36" spans="2:11" x14ac:dyDescent="0.25">
      <c r="B36" s="1" t="s">
        <v>47</v>
      </c>
      <c r="C36" s="1">
        <v>4</v>
      </c>
      <c r="D36" s="2">
        <v>4.3</v>
      </c>
      <c r="E36" t="s">
        <v>18</v>
      </c>
      <c r="F36" t="s">
        <v>12</v>
      </c>
      <c r="G36" t="s">
        <v>42</v>
      </c>
      <c r="I36" s="3">
        <v>4</v>
      </c>
      <c r="K36" t="s">
        <v>14</v>
      </c>
    </row>
    <row r="37" spans="2:11" x14ac:dyDescent="0.25">
      <c r="B37" s="1" t="s">
        <v>48</v>
      </c>
      <c r="C37" s="1">
        <v>4</v>
      </c>
      <c r="D37" s="2">
        <v>4.4000000000000004</v>
      </c>
      <c r="E37" t="s">
        <v>18</v>
      </c>
      <c r="F37" t="s">
        <v>12</v>
      </c>
      <c r="G37" t="s">
        <v>42</v>
      </c>
      <c r="I37" s="3">
        <v>4</v>
      </c>
      <c r="K37" t="s">
        <v>14</v>
      </c>
    </row>
    <row r="38" spans="2:11" x14ac:dyDescent="0.25">
      <c r="B38" s="1" t="s">
        <v>49</v>
      </c>
      <c r="C38" s="1">
        <v>4</v>
      </c>
      <c r="D38" s="2">
        <v>4.5</v>
      </c>
      <c r="E38" t="s">
        <v>18</v>
      </c>
      <c r="F38" t="s">
        <v>12</v>
      </c>
      <c r="G38" t="s">
        <v>42</v>
      </c>
      <c r="I38" s="3">
        <v>4</v>
      </c>
      <c r="K38" t="s">
        <v>14</v>
      </c>
    </row>
    <row r="39" spans="2:11" x14ac:dyDescent="0.25">
      <c r="B39" s="1" t="s">
        <v>50</v>
      </c>
      <c r="C39" s="1">
        <v>4</v>
      </c>
      <c r="D39" s="2">
        <v>4.5999999999999996</v>
      </c>
      <c r="E39" t="s">
        <v>18</v>
      </c>
      <c r="F39" t="s">
        <v>12</v>
      </c>
      <c r="G39" t="s">
        <v>42</v>
      </c>
      <c r="I39" s="3">
        <v>4</v>
      </c>
      <c r="K39" t="s">
        <v>14</v>
      </c>
    </row>
    <row r="40" spans="2:11" x14ac:dyDescent="0.25">
      <c r="B40" s="1" t="s">
        <v>51</v>
      </c>
      <c r="C40" s="1">
        <v>4</v>
      </c>
      <c r="D40" s="2">
        <v>4.7</v>
      </c>
      <c r="E40" t="s">
        <v>18</v>
      </c>
      <c r="F40" t="s">
        <v>12</v>
      </c>
      <c r="G40" t="s">
        <v>42</v>
      </c>
      <c r="I40" s="3">
        <v>4</v>
      </c>
      <c r="K40" t="s">
        <v>14</v>
      </c>
    </row>
    <row r="41" spans="2:11" x14ac:dyDescent="0.25">
      <c r="B41" s="1" t="s">
        <v>52</v>
      </c>
      <c r="C41" s="1">
        <v>5</v>
      </c>
      <c r="D41" s="3">
        <v>5</v>
      </c>
      <c r="E41" t="s">
        <v>11</v>
      </c>
      <c r="F41" t="s">
        <v>32</v>
      </c>
      <c r="G41" t="s">
        <v>42</v>
      </c>
      <c r="I41" s="3"/>
      <c r="K41" t="s">
        <v>14</v>
      </c>
    </row>
    <row r="42" spans="2:11" x14ac:dyDescent="0.25">
      <c r="B42" s="1" t="s">
        <v>53</v>
      </c>
      <c r="C42" s="1">
        <v>5</v>
      </c>
      <c r="D42" s="2">
        <v>5.0999999999999996</v>
      </c>
      <c r="E42" t="s">
        <v>18</v>
      </c>
      <c r="F42" t="s">
        <v>32</v>
      </c>
      <c r="G42" t="s">
        <v>42</v>
      </c>
      <c r="I42" s="3">
        <v>5</v>
      </c>
      <c r="K42" t="s">
        <v>14</v>
      </c>
    </row>
    <row r="43" spans="2:11" x14ac:dyDescent="0.25">
      <c r="B43" s="1" t="s">
        <v>54</v>
      </c>
      <c r="C43" s="1">
        <v>5</v>
      </c>
      <c r="D43" s="2">
        <v>5.2</v>
      </c>
      <c r="E43" t="s">
        <v>18</v>
      </c>
      <c r="F43" t="s">
        <v>32</v>
      </c>
      <c r="G43" t="s">
        <v>42</v>
      </c>
      <c r="I43" s="3">
        <v>5</v>
      </c>
      <c r="K43" t="s">
        <v>14</v>
      </c>
    </row>
    <row r="44" spans="2:11" x14ac:dyDescent="0.25">
      <c r="B44" s="1" t="s">
        <v>55</v>
      </c>
      <c r="C44" s="1">
        <v>5</v>
      </c>
      <c r="D44" s="2">
        <v>5.3</v>
      </c>
      <c r="E44" t="s">
        <v>18</v>
      </c>
      <c r="F44" t="s">
        <v>32</v>
      </c>
      <c r="G44" t="s">
        <v>42</v>
      </c>
      <c r="I44" s="3">
        <v>5</v>
      </c>
      <c r="K44" t="s">
        <v>14</v>
      </c>
    </row>
    <row r="45" spans="2:11" x14ac:dyDescent="0.25">
      <c r="B45" s="1" t="s">
        <v>56</v>
      </c>
      <c r="C45" s="1">
        <v>6</v>
      </c>
      <c r="D45" s="3">
        <v>6</v>
      </c>
      <c r="E45" t="s">
        <v>11</v>
      </c>
      <c r="F45" t="s">
        <v>12</v>
      </c>
      <c r="G45" t="s">
        <v>42</v>
      </c>
      <c r="I45" s="3"/>
      <c r="K45" t="s">
        <v>14</v>
      </c>
    </row>
    <row r="46" spans="2:11" x14ac:dyDescent="0.25">
      <c r="B46" s="1" t="s">
        <v>57</v>
      </c>
      <c r="C46" s="1">
        <v>6</v>
      </c>
      <c r="D46" s="2">
        <v>6.1</v>
      </c>
      <c r="E46" t="s">
        <v>18</v>
      </c>
      <c r="F46" t="s">
        <v>12</v>
      </c>
      <c r="G46" t="s">
        <v>42</v>
      </c>
      <c r="I46" s="3">
        <v>6</v>
      </c>
      <c r="K46" t="s">
        <v>14</v>
      </c>
    </row>
    <row r="47" spans="2:11" x14ac:dyDescent="0.25">
      <c r="B47" s="1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8958-4A03-4D9D-8F0D-88D32E81EA4D}">
  <dimension ref="B1:E10"/>
  <sheetViews>
    <sheetView tabSelected="1" workbookViewId="0">
      <selection activeCell="E15" sqref="E15"/>
    </sheetView>
  </sheetViews>
  <sheetFormatPr defaultRowHeight="15" x14ac:dyDescent="0.25"/>
  <cols>
    <col min="2" max="2" width="2" customWidth="1"/>
    <col min="3" max="3" width="36.5703125" bestFit="1" customWidth="1"/>
    <col min="4" max="5" width="16.7109375" style="18" bestFit="1" customWidth="1"/>
  </cols>
  <sheetData>
    <row r="1" spans="2:5" x14ac:dyDescent="0.25">
      <c r="C1" t="s">
        <v>86</v>
      </c>
      <c r="D1" s="18" t="s">
        <v>84</v>
      </c>
      <c r="E1" s="18" t="s">
        <v>85</v>
      </c>
    </row>
    <row r="2" spans="2:5" x14ac:dyDescent="0.25">
      <c r="B2">
        <v>1</v>
      </c>
      <c r="C2" t="str">
        <f>Transaksi!N5</f>
        <v>Pinjaman Disetujui, nilai pinjaman</v>
      </c>
      <c r="D2" s="18">
        <f>Transaksi!P5</f>
        <v>1.2002999999999999</v>
      </c>
      <c r="E2" s="18">
        <f>Transaksi!R5</f>
        <v>1.1003000000000001</v>
      </c>
    </row>
    <row r="3" spans="2:5" x14ac:dyDescent="0.25">
      <c r="B3">
        <v>2</v>
      </c>
      <c r="C3" t="str">
        <f>Transaksi!N8</f>
        <v>Pinjaman Disetujui, nilai administrasi</v>
      </c>
      <c r="D3" s="18">
        <f>Transaksi!P8</f>
        <v>1.1003000000000001</v>
      </c>
      <c r="E3" s="18">
        <f>Transaksi!R8</f>
        <v>5.0999999999999996</v>
      </c>
    </row>
    <row r="4" spans="2:5" x14ac:dyDescent="0.25">
      <c r="B4">
        <v>3</v>
      </c>
      <c r="C4" t="str">
        <f>Transaksi!N11</f>
        <v>Pinjaman Disetujui, nilai materai</v>
      </c>
      <c r="D4" s="18">
        <f>Transaksi!P11</f>
        <v>1.1003000000000001</v>
      </c>
      <c r="E4" s="18">
        <f>Transaksi!R11</f>
        <v>5.0999999999999996</v>
      </c>
    </row>
    <row r="5" spans="2:5" x14ac:dyDescent="0.25">
      <c r="B5">
        <v>4</v>
      </c>
      <c r="C5" t="str">
        <f>Transaksi!N15</f>
        <v>Pembayaran Angsuran, angsuran pokok</v>
      </c>
      <c r="D5" s="18">
        <f>Transaksi!P15</f>
        <v>1.1003000000000001</v>
      </c>
      <c r="E5" s="18">
        <f>Transaksi!R15</f>
        <v>1.2002999999999999</v>
      </c>
    </row>
    <row r="6" spans="2:5" x14ac:dyDescent="0.25">
      <c r="B6">
        <v>5</v>
      </c>
      <c r="C6" t="str">
        <f>Transaksi!N18</f>
        <v>Pembayaran Angsuran, angsuran bunga</v>
      </c>
      <c r="D6" s="18">
        <f>Transaksi!P18</f>
        <v>1.1003000000000001</v>
      </c>
      <c r="E6" s="18">
        <f>Transaksi!R18</f>
        <v>3.1</v>
      </c>
    </row>
    <row r="7" spans="2:5" x14ac:dyDescent="0.25">
      <c r="B7">
        <v>6</v>
      </c>
      <c r="C7" t="str">
        <f>Transaksi!N21</f>
        <v>Pembayaran Angsuran, angsuran denda</v>
      </c>
      <c r="D7" s="18">
        <f>Transaksi!P21</f>
        <v>1.1003000000000001</v>
      </c>
      <c r="E7" s="18">
        <f>Transaksi!R21</f>
        <v>5.3</v>
      </c>
    </row>
    <row r="8" spans="2:5" x14ac:dyDescent="0.25">
      <c r="B8">
        <v>7</v>
      </c>
      <c r="C8" t="str">
        <f>Transaksi!N24</f>
        <v>Pembayaran Angsuran, titipan masuk</v>
      </c>
      <c r="D8" s="18">
        <f>Transaksi!P24</f>
        <v>1.1003000000000001</v>
      </c>
      <c r="E8" s="18">
        <f>Transaksi!R24</f>
        <v>2.2999999999999998</v>
      </c>
    </row>
    <row r="9" spans="2:5" x14ac:dyDescent="0.25">
      <c r="B9">
        <v>8</v>
      </c>
      <c r="C9" t="str">
        <f>Transaksi!N27</f>
        <v>Pembayaran Angsuran, titipan keluar</v>
      </c>
      <c r="D9" s="18">
        <f>Transaksi!P27</f>
        <v>2.2999999999999998</v>
      </c>
      <c r="E9" s="18">
        <f>Transaksi!R27</f>
        <v>1.1003000000000001</v>
      </c>
    </row>
    <row r="10" spans="2:5" x14ac:dyDescent="0.25">
      <c r="B10">
        <v>9</v>
      </c>
      <c r="C10" t="str">
        <f>Transaksi!N31</f>
        <v>Biaya-Biaya, Biaya Karyawan</v>
      </c>
      <c r="D10" s="18">
        <f>Transaksi!P31</f>
        <v>4.0999999999999996</v>
      </c>
      <c r="E10" s="18">
        <f>Transaksi!R31</f>
        <v>1.1003000000000001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COA</vt:lpstr>
      <vt:lpstr>Rumus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2018-12-04T06:01:01Z</dcterms:created>
  <dcterms:modified xsi:type="dcterms:W3CDTF">2018-12-14T09:22:08Z</dcterms:modified>
</cp:coreProperties>
</file>