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02 - koperasi\"/>
    </mc:Choice>
  </mc:AlternateContent>
  <bookViews>
    <workbookView xWindow="0" yWindow="0" windowWidth="20490" windowHeight="7800" tabRatio="596"/>
  </bookViews>
  <sheets>
    <sheet name="99001" sheetId="53" r:id="rId1"/>
    <sheet name="99002" sheetId="59" r:id="rId2"/>
    <sheet name="99003" sheetId="58" r:id="rId3"/>
    <sheet name="Sheet21" sheetId="54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K74" i="58" l="1"/>
  <c r="J72" i="58"/>
  <c r="I72" i="58" s="1"/>
  <c r="F72" i="58"/>
  <c r="J71" i="58"/>
  <c r="I71" i="58" s="1"/>
  <c r="F71" i="58"/>
  <c r="J70" i="58"/>
  <c r="I70" i="58" s="1"/>
  <c r="F70" i="58"/>
  <c r="J69" i="58"/>
  <c r="I69" i="58" s="1"/>
  <c r="F69" i="58"/>
  <c r="J68" i="58"/>
  <c r="I68" i="58" s="1"/>
  <c r="F68" i="58"/>
  <c r="J67" i="58"/>
  <c r="I67" i="58" s="1"/>
  <c r="F67" i="58"/>
  <c r="J66" i="58"/>
  <c r="I66" i="58" s="1"/>
  <c r="F66" i="58"/>
  <c r="J65" i="58"/>
  <c r="I65" i="58" s="1"/>
  <c r="F65" i="58"/>
  <c r="J64" i="58"/>
  <c r="I64" i="58" s="1"/>
  <c r="F64" i="58"/>
  <c r="J63" i="58"/>
  <c r="I63" i="58" s="1"/>
  <c r="F63" i="58"/>
  <c r="J62" i="58"/>
  <c r="I62" i="58" s="1"/>
  <c r="F62" i="58"/>
  <c r="J61" i="58"/>
  <c r="I61" i="58" s="1"/>
  <c r="F61" i="58"/>
  <c r="J60" i="58"/>
  <c r="I60" i="58" s="1"/>
  <c r="F60" i="58"/>
  <c r="J59" i="58"/>
  <c r="I59" i="58" s="1"/>
  <c r="F59" i="58"/>
  <c r="J58" i="58"/>
  <c r="I58" i="58" s="1"/>
  <c r="F58" i="58"/>
  <c r="J57" i="58"/>
  <c r="I57" i="58" s="1"/>
  <c r="F57" i="58"/>
  <c r="J56" i="58"/>
  <c r="I56" i="58" s="1"/>
  <c r="F56" i="58"/>
  <c r="J55" i="58"/>
  <c r="I55" i="58" s="1"/>
  <c r="F55" i="58"/>
  <c r="J54" i="58"/>
  <c r="I54" i="58" s="1"/>
  <c r="F54" i="58"/>
  <c r="J53" i="58"/>
  <c r="I53" i="58" s="1"/>
  <c r="F53" i="58"/>
  <c r="J52" i="58"/>
  <c r="I52" i="58" s="1"/>
  <c r="F52" i="58"/>
  <c r="J51" i="58"/>
  <c r="I51" i="58" s="1"/>
  <c r="F51" i="58"/>
  <c r="J50" i="58"/>
  <c r="I50" i="58" s="1"/>
  <c r="F50" i="58"/>
  <c r="J49" i="58"/>
  <c r="I49" i="58" s="1"/>
  <c r="F49" i="58"/>
  <c r="J48" i="58"/>
  <c r="I48" i="58" s="1"/>
  <c r="F48" i="58"/>
  <c r="J47" i="58"/>
  <c r="I47" i="58" s="1"/>
  <c r="F47" i="58"/>
  <c r="J46" i="58"/>
  <c r="I46" i="58" s="1"/>
  <c r="F46" i="58"/>
  <c r="J45" i="58"/>
  <c r="I45" i="58" s="1"/>
  <c r="F45" i="58"/>
  <c r="J44" i="58"/>
  <c r="I44" i="58" s="1"/>
  <c r="F44" i="58"/>
  <c r="J43" i="58"/>
  <c r="I43" i="58" s="1"/>
  <c r="F43" i="58"/>
  <c r="J42" i="58"/>
  <c r="I42" i="58" s="1"/>
  <c r="F42" i="58"/>
  <c r="J41" i="58"/>
  <c r="I41" i="58" s="1"/>
  <c r="F41" i="58"/>
  <c r="J40" i="58"/>
  <c r="I40" i="58" s="1"/>
  <c r="F40" i="58"/>
  <c r="J39" i="58"/>
  <c r="I39" i="58" s="1"/>
  <c r="F39" i="58"/>
  <c r="J38" i="58"/>
  <c r="I38" i="58" s="1"/>
  <c r="F38" i="58"/>
  <c r="J37" i="58"/>
  <c r="I37" i="58" s="1"/>
  <c r="F37" i="58"/>
  <c r="J36" i="58"/>
  <c r="I36" i="58" s="1"/>
  <c r="F36" i="58"/>
  <c r="J35" i="58"/>
  <c r="I35" i="58" s="1"/>
  <c r="F35" i="58"/>
  <c r="J34" i="58"/>
  <c r="I34" i="58" s="1"/>
  <c r="F34" i="58"/>
  <c r="J33" i="58"/>
  <c r="I33" i="58" s="1"/>
  <c r="J32" i="58"/>
  <c r="I32" i="58"/>
  <c r="J31" i="58"/>
  <c r="I31" i="58"/>
  <c r="J30" i="58"/>
  <c r="I30" i="58"/>
  <c r="J29" i="58"/>
  <c r="I29" i="58"/>
  <c r="J28" i="58"/>
  <c r="I28" i="58"/>
  <c r="J27" i="58"/>
  <c r="I27" i="58"/>
  <c r="J26" i="58"/>
  <c r="I26" i="58" s="1"/>
  <c r="D26" i="58"/>
  <c r="J25" i="58"/>
  <c r="I25" i="58" s="1"/>
  <c r="E25" i="58"/>
  <c r="E26" i="58" s="1"/>
  <c r="F26" i="58" s="1"/>
  <c r="G24" i="58"/>
  <c r="G25" i="58" s="1"/>
  <c r="D24" i="58"/>
  <c r="E24" i="58" s="1"/>
  <c r="C24" i="58"/>
  <c r="K74" i="59"/>
  <c r="J72" i="59"/>
  <c r="I72" i="59" s="1"/>
  <c r="F72" i="59"/>
  <c r="J71" i="59"/>
  <c r="I71" i="59" s="1"/>
  <c r="F71" i="59"/>
  <c r="J70" i="59"/>
  <c r="I70" i="59" s="1"/>
  <c r="F70" i="59"/>
  <c r="J69" i="59"/>
  <c r="I69" i="59" s="1"/>
  <c r="F69" i="59"/>
  <c r="J68" i="59"/>
  <c r="I68" i="59" s="1"/>
  <c r="F68" i="59"/>
  <c r="J67" i="59"/>
  <c r="I67" i="59" s="1"/>
  <c r="F67" i="59"/>
  <c r="J66" i="59"/>
  <c r="I66" i="59" s="1"/>
  <c r="F66" i="59"/>
  <c r="J65" i="59"/>
  <c r="I65" i="59" s="1"/>
  <c r="F65" i="59"/>
  <c r="J64" i="59"/>
  <c r="I64" i="59" s="1"/>
  <c r="F64" i="59"/>
  <c r="J63" i="59"/>
  <c r="I63" i="59" s="1"/>
  <c r="F63" i="59"/>
  <c r="J62" i="59"/>
  <c r="I62" i="59" s="1"/>
  <c r="F62" i="59"/>
  <c r="J61" i="59"/>
  <c r="I61" i="59" s="1"/>
  <c r="F61" i="59"/>
  <c r="J60" i="59"/>
  <c r="I60" i="59" s="1"/>
  <c r="F60" i="59"/>
  <c r="J59" i="59"/>
  <c r="I59" i="59" s="1"/>
  <c r="F59" i="59"/>
  <c r="J58" i="59"/>
  <c r="I58" i="59" s="1"/>
  <c r="F58" i="59"/>
  <c r="J57" i="59"/>
  <c r="I57" i="59" s="1"/>
  <c r="F57" i="59"/>
  <c r="J56" i="59"/>
  <c r="I56" i="59" s="1"/>
  <c r="F56" i="59"/>
  <c r="J55" i="59"/>
  <c r="I55" i="59" s="1"/>
  <c r="F55" i="59"/>
  <c r="J54" i="59"/>
  <c r="I54" i="59" s="1"/>
  <c r="F54" i="59"/>
  <c r="J53" i="59"/>
  <c r="I53" i="59" s="1"/>
  <c r="F53" i="59"/>
  <c r="J52" i="59"/>
  <c r="I52" i="59" s="1"/>
  <c r="F52" i="59"/>
  <c r="J51" i="59"/>
  <c r="I51" i="59" s="1"/>
  <c r="F51" i="59"/>
  <c r="J50" i="59"/>
  <c r="I50" i="59" s="1"/>
  <c r="F50" i="59"/>
  <c r="J49" i="59"/>
  <c r="I49" i="59" s="1"/>
  <c r="F49" i="59"/>
  <c r="J48" i="59"/>
  <c r="I48" i="59" s="1"/>
  <c r="F48" i="59"/>
  <c r="J47" i="59"/>
  <c r="I47" i="59" s="1"/>
  <c r="F47" i="59"/>
  <c r="J46" i="59"/>
  <c r="I46" i="59" s="1"/>
  <c r="F46" i="59"/>
  <c r="J45" i="59"/>
  <c r="I45" i="59" s="1"/>
  <c r="F45" i="59"/>
  <c r="J44" i="59"/>
  <c r="I44" i="59" s="1"/>
  <c r="F44" i="59"/>
  <c r="J43" i="59"/>
  <c r="I43" i="59" s="1"/>
  <c r="F43" i="59"/>
  <c r="J42" i="59"/>
  <c r="I42" i="59" s="1"/>
  <c r="F42" i="59"/>
  <c r="J41" i="59"/>
  <c r="I41" i="59" s="1"/>
  <c r="F41" i="59"/>
  <c r="J40" i="59"/>
  <c r="I40" i="59" s="1"/>
  <c r="F40" i="59"/>
  <c r="J39" i="59"/>
  <c r="I39" i="59" s="1"/>
  <c r="F39" i="59"/>
  <c r="J38" i="59"/>
  <c r="I38" i="59" s="1"/>
  <c r="F38" i="59"/>
  <c r="J37" i="59"/>
  <c r="I37" i="59" s="1"/>
  <c r="F37" i="59"/>
  <c r="J36" i="59"/>
  <c r="I36" i="59" s="1"/>
  <c r="J35" i="59"/>
  <c r="I35" i="59" s="1"/>
  <c r="J34" i="59"/>
  <c r="I34" i="59" s="1"/>
  <c r="J33" i="59"/>
  <c r="I33" i="59" s="1"/>
  <c r="J32" i="59"/>
  <c r="I32" i="59" s="1"/>
  <c r="J31" i="59"/>
  <c r="I31" i="59" s="1"/>
  <c r="J30" i="59"/>
  <c r="I30" i="59" s="1"/>
  <c r="J29" i="59"/>
  <c r="I29" i="59" s="1"/>
  <c r="J28" i="59"/>
  <c r="I28" i="59" s="1"/>
  <c r="J27" i="59"/>
  <c r="I27" i="59" s="1"/>
  <c r="J26" i="59"/>
  <c r="I26" i="59" s="1"/>
  <c r="D26" i="59"/>
  <c r="D27" i="59" s="1"/>
  <c r="J25" i="59"/>
  <c r="I25" i="59" s="1"/>
  <c r="E25" i="59"/>
  <c r="G24" i="59"/>
  <c r="G25" i="59" s="1"/>
  <c r="D24" i="59"/>
  <c r="E24" i="59" s="1"/>
  <c r="C24" i="59"/>
  <c r="G26" i="58" l="1"/>
  <c r="G74" i="58" s="1"/>
  <c r="I74" i="58"/>
  <c r="F25" i="58"/>
  <c r="F24" i="58"/>
  <c r="E27" i="58"/>
  <c r="E28" i="58" s="1"/>
  <c r="E29" i="58" s="1"/>
  <c r="D27" i="58"/>
  <c r="G27" i="58" s="1"/>
  <c r="G26" i="59"/>
  <c r="G74" i="59" s="1"/>
  <c r="I74" i="59"/>
  <c r="D28" i="59"/>
  <c r="G27" i="59"/>
  <c r="G28" i="59" s="1"/>
  <c r="F24" i="59"/>
  <c r="E26" i="59"/>
  <c r="E27" i="59" s="1"/>
  <c r="E28" i="59" s="1"/>
  <c r="E29" i="59" s="1"/>
  <c r="F25" i="59"/>
  <c r="K74" i="53"/>
  <c r="J72" i="53"/>
  <c r="I72" i="53" s="1"/>
  <c r="F72" i="53"/>
  <c r="J71" i="53"/>
  <c r="I71" i="53" s="1"/>
  <c r="F71" i="53"/>
  <c r="J70" i="53"/>
  <c r="I70" i="53" s="1"/>
  <c r="F70" i="53"/>
  <c r="J69" i="53"/>
  <c r="I69" i="53" s="1"/>
  <c r="F69" i="53"/>
  <c r="J68" i="53"/>
  <c r="I68" i="53" s="1"/>
  <c r="F68" i="53"/>
  <c r="J67" i="53"/>
  <c r="I67" i="53" s="1"/>
  <c r="F67" i="53"/>
  <c r="J66" i="53"/>
  <c r="I66" i="53" s="1"/>
  <c r="F66" i="53"/>
  <c r="J65" i="53"/>
  <c r="I65" i="53" s="1"/>
  <c r="F65" i="53"/>
  <c r="J64" i="53"/>
  <c r="I64" i="53" s="1"/>
  <c r="F64" i="53"/>
  <c r="J63" i="53"/>
  <c r="I63" i="53" s="1"/>
  <c r="F63" i="53"/>
  <c r="J62" i="53"/>
  <c r="I62" i="53" s="1"/>
  <c r="F62" i="53"/>
  <c r="J61" i="53"/>
  <c r="I61" i="53" s="1"/>
  <c r="F61" i="53"/>
  <c r="J60" i="53"/>
  <c r="I60" i="53" s="1"/>
  <c r="F60" i="53"/>
  <c r="J59" i="53"/>
  <c r="I59" i="53" s="1"/>
  <c r="F59" i="53"/>
  <c r="J58" i="53"/>
  <c r="I58" i="53" s="1"/>
  <c r="F58" i="53"/>
  <c r="J57" i="53"/>
  <c r="I57" i="53"/>
  <c r="F57" i="53"/>
  <c r="J56" i="53"/>
  <c r="I56" i="53" s="1"/>
  <c r="F56" i="53"/>
  <c r="J55" i="53"/>
  <c r="I55" i="53"/>
  <c r="F55" i="53"/>
  <c r="J54" i="53"/>
  <c r="I54" i="53" s="1"/>
  <c r="F54" i="53"/>
  <c r="J53" i="53"/>
  <c r="I53" i="53"/>
  <c r="F53" i="53"/>
  <c r="J52" i="53"/>
  <c r="I52" i="53" s="1"/>
  <c r="F52" i="53"/>
  <c r="J51" i="53"/>
  <c r="I51" i="53"/>
  <c r="F51" i="53"/>
  <c r="J50" i="53"/>
  <c r="I50" i="53" s="1"/>
  <c r="F50" i="53"/>
  <c r="J49" i="53"/>
  <c r="I49" i="53"/>
  <c r="F49" i="53"/>
  <c r="J48" i="53"/>
  <c r="I48" i="53" s="1"/>
  <c r="F48" i="53"/>
  <c r="J47" i="53"/>
  <c r="I47" i="53"/>
  <c r="F47" i="53"/>
  <c r="J46" i="53"/>
  <c r="I46" i="53" s="1"/>
  <c r="F46" i="53"/>
  <c r="J45" i="53"/>
  <c r="I45" i="53"/>
  <c r="F45" i="53"/>
  <c r="J44" i="53"/>
  <c r="I44" i="53" s="1"/>
  <c r="F44" i="53"/>
  <c r="J43" i="53"/>
  <c r="I43" i="53"/>
  <c r="F43" i="53"/>
  <c r="J42" i="53"/>
  <c r="I42" i="53" s="1"/>
  <c r="F42" i="53"/>
  <c r="J41" i="53"/>
  <c r="I41" i="53"/>
  <c r="F41" i="53"/>
  <c r="J40" i="53"/>
  <c r="I40" i="53" s="1"/>
  <c r="F40" i="53"/>
  <c r="J39" i="53"/>
  <c r="I39" i="53"/>
  <c r="F39" i="53"/>
  <c r="J38" i="53"/>
  <c r="I38" i="53" s="1"/>
  <c r="F38" i="53"/>
  <c r="J37" i="53"/>
  <c r="I37" i="53"/>
  <c r="F37" i="53"/>
  <c r="J36" i="53"/>
  <c r="I36" i="53" s="1"/>
  <c r="J35" i="53"/>
  <c r="I35" i="53" s="1"/>
  <c r="J34" i="53"/>
  <c r="I34" i="53" s="1"/>
  <c r="J33" i="53"/>
  <c r="I33" i="53" s="1"/>
  <c r="J32" i="53"/>
  <c r="I32" i="53" s="1"/>
  <c r="J31" i="53"/>
  <c r="I31" i="53" s="1"/>
  <c r="J30" i="53"/>
  <c r="I30" i="53" s="1"/>
  <c r="J29" i="53"/>
  <c r="I29" i="53" s="1"/>
  <c r="J28" i="53"/>
  <c r="I28" i="53" s="1"/>
  <c r="J27" i="53"/>
  <c r="I27" i="53" s="1"/>
  <c r="J26" i="53"/>
  <c r="J25" i="53"/>
  <c r="I25" i="53" s="1"/>
  <c r="G24" i="53"/>
  <c r="D24" i="53"/>
  <c r="E24" i="53" s="1"/>
  <c r="C24" i="53"/>
  <c r="F26" i="59" l="1"/>
  <c r="D28" i="58"/>
  <c r="G28" i="58" s="1"/>
  <c r="F27" i="58"/>
  <c r="D29" i="59"/>
  <c r="G29" i="59" s="1"/>
  <c r="F28" i="59"/>
  <c r="F27" i="59"/>
  <c r="F24" i="53"/>
  <c r="D29" i="58" l="1"/>
  <c r="F28" i="58"/>
  <c r="D30" i="59"/>
  <c r="G30" i="59" s="1"/>
  <c r="F29" i="59"/>
  <c r="E25" i="53"/>
  <c r="D26" i="53"/>
  <c r="G25" i="53"/>
  <c r="G26" i="53" s="1"/>
  <c r="G74" i="53" s="1"/>
  <c r="B3" i="54" s="1"/>
  <c r="E30" i="59" l="1"/>
  <c r="D30" i="58"/>
  <c r="F29" i="58"/>
  <c r="G29" i="58"/>
  <c r="D31" i="59"/>
  <c r="F30" i="59"/>
  <c r="E31" i="59" s="1"/>
  <c r="G31" i="59"/>
  <c r="G27" i="53"/>
  <c r="D27" i="53"/>
  <c r="E26" i="53"/>
  <c r="E27" i="53" s="1"/>
  <c r="E28" i="53" s="1"/>
  <c r="E29" i="53" s="1"/>
  <c r="F25" i="53"/>
  <c r="G30" i="58" l="1"/>
  <c r="E30" i="58"/>
  <c r="D32" i="59"/>
  <c r="G32" i="59" s="1"/>
  <c r="F31" i="59"/>
  <c r="F26" i="53"/>
  <c r="I26" i="53" s="1"/>
  <c r="I74" i="53" s="1"/>
  <c r="D28" i="53"/>
  <c r="F27" i="53"/>
  <c r="G31" i="58" l="1"/>
  <c r="G32" i="58" s="1"/>
  <c r="G33" i="58" s="1"/>
  <c r="G34" i="58" s="1"/>
  <c r="G35" i="58" s="1"/>
  <c r="G36" i="58" s="1"/>
  <c r="G37" i="58" s="1"/>
  <c r="G38" i="58" s="1"/>
  <c r="G39" i="58" s="1"/>
  <c r="G40" i="58" s="1"/>
  <c r="G41" i="58" s="1"/>
  <c r="G42" i="58" s="1"/>
  <c r="G43" i="58" s="1"/>
  <c r="G44" i="58" s="1"/>
  <c r="G45" i="58" s="1"/>
  <c r="G46" i="58" s="1"/>
  <c r="G47" i="58" s="1"/>
  <c r="G48" i="58" s="1"/>
  <c r="G49" i="58" s="1"/>
  <c r="G50" i="58" s="1"/>
  <c r="G51" i="58" s="1"/>
  <c r="G52" i="58" s="1"/>
  <c r="G53" i="58" s="1"/>
  <c r="G54" i="58" s="1"/>
  <c r="G55" i="58" s="1"/>
  <c r="G56" i="58" s="1"/>
  <c r="G57" i="58" s="1"/>
  <c r="G58" i="58" s="1"/>
  <c r="G59" i="58" s="1"/>
  <c r="G60" i="58" s="1"/>
  <c r="G61" i="58" s="1"/>
  <c r="G62" i="58" s="1"/>
  <c r="G63" i="58" s="1"/>
  <c r="G64" i="58" s="1"/>
  <c r="G65" i="58" s="1"/>
  <c r="G66" i="58" s="1"/>
  <c r="G67" i="58" s="1"/>
  <c r="G68" i="58" s="1"/>
  <c r="G69" i="58" s="1"/>
  <c r="G70" i="58" s="1"/>
  <c r="G71" i="58" s="1"/>
  <c r="G72" i="58" s="1"/>
  <c r="F30" i="58"/>
  <c r="E31" i="58" s="1"/>
  <c r="F31" i="58" s="1"/>
  <c r="E32" i="59"/>
  <c r="F32" i="59"/>
  <c r="G33" i="59"/>
  <c r="D29" i="53"/>
  <c r="F28" i="53"/>
  <c r="G28" i="53"/>
  <c r="F32" i="58" l="1"/>
  <c r="F33" i="58" s="1"/>
  <c r="F74" i="58" s="1"/>
  <c r="D74" i="58"/>
  <c r="E33" i="59"/>
  <c r="F33" i="59"/>
  <c r="D30" i="53"/>
  <c r="F29" i="53"/>
  <c r="G29" i="53"/>
  <c r="E74" i="58" l="1"/>
  <c r="F34" i="59"/>
  <c r="G34" i="59"/>
  <c r="G35" i="59" s="1"/>
  <c r="G36" i="59" s="1"/>
  <c r="G37" i="59" s="1"/>
  <c r="G38" i="59" s="1"/>
  <c r="G39" i="59" s="1"/>
  <c r="G40" i="59" s="1"/>
  <c r="G41" i="59" s="1"/>
  <c r="G42" i="59" s="1"/>
  <c r="G43" i="59" s="1"/>
  <c r="G44" i="59" s="1"/>
  <c r="G45" i="59" s="1"/>
  <c r="G46" i="59" s="1"/>
  <c r="G47" i="59" s="1"/>
  <c r="G48" i="59" s="1"/>
  <c r="G49" i="59" s="1"/>
  <c r="G50" i="59" s="1"/>
  <c r="G51" i="59" s="1"/>
  <c r="G52" i="59" s="1"/>
  <c r="G53" i="59" s="1"/>
  <c r="G54" i="59" s="1"/>
  <c r="G55" i="59" s="1"/>
  <c r="G56" i="59" s="1"/>
  <c r="G57" i="59" s="1"/>
  <c r="G58" i="59" s="1"/>
  <c r="G59" i="59" s="1"/>
  <c r="G60" i="59" s="1"/>
  <c r="G61" i="59" s="1"/>
  <c r="G62" i="59" s="1"/>
  <c r="G63" i="59" s="1"/>
  <c r="G64" i="59" s="1"/>
  <c r="G65" i="59" s="1"/>
  <c r="G66" i="59" s="1"/>
  <c r="G67" i="59" s="1"/>
  <c r="G68" i="59" s="1"/>
  <c r="G69" i="59" s="1"/>
  <c r="G70" i="59" s="1"/>
  <c r="G71" i="59" s="1"/>
  <c r="G72" i="59" s="1"/>
  <c r="G30" i="53"/>
  <c r="D31" i="53"/>
  <c r="E30" i="53"/>
  <c r="F35" i="59" l="1"/>
  <c r="D74" i="59"/>
  <c r="D32" i="53"/>
  <c r="F30" i="53"/>
  <c r="G31" i="53"/>
  <c r="G32" i="53" l="1"/>
  <c r="F36" i="59"/>
  <c r="F74" i="59" s="1"/>
  <c r="E74" i="59"/>
  <c r="D33" i="53"/>
  <c r="G33" i="53" s="1"/>
  <c r="E31" i="53"/>
  <c r="F31" i="53" l="1"/>
  <c r="E32" i="53" s="1"/>
  <c r="F32" i="53" s="1"/>
  <c r="E33" i="53" s="1"/>
  <c r="F33" i="53" s="1"/>
  <c r="E34" i="53" s="1"/>
  <c r="D34" i="53"/>
  <c r="G34" i="53" s="1"/>
  <c r="D35" i="53" l="1"/>
  <c r="G35" i="53" s="1"/>
  <c r="F34" i="53"/>
  <c r="E35" i="53" s="1"/>
  <c r="G36" i="53" l="1"/>
  <c r="G37" i="53" s="1"/>
  <c r="G38" i="53" s="1"/>
  <c r="G39" i="53" s="1"/>
  <c r="G40" i="53" s="1"/>
  <c r="G41" i="53" s="1"/>
  <c r="G42" i="53" s="1"/>
  <c r="G43" i="53" s="1"/>
  <c r="G44" i="53" s="1"/>
  <c r="G45" i="53" s="1"/>
  <c r="G46" i="53" s="1"/>
  <c r="G47" i="53" s="1"/>
  <c r="G48" i="53" s="1"/>
  <c r="G49" i="53" s="1"/>
  <c r="G50" i="53" s="1"/>
  <c r="G51" i="53" s="1"/>
  <c r="G52" i="53" s="1"/>
  <c r="G53" i="53" s="1"/>
  <c r="G54" i="53" s="1"/>
  <c r="G55" i="53" s="1"/>
  <c r="G56" i="53" s="1"/>
  <c r="G57" i="53" s="1"/>
  <c r="G58" i="53" s="1"/>
  <c r="G59" i="53" s="1"/>
  <c r="G60" i="53" s="1"/>
  <c r="G61" i="53" s="1"/>
  <c r="G62" i="53" s="1"/>
  <c r="G63" i="53" s="1"/>
  <c r="G64" i="53" s="1"/>
  <c r="G65" i="53" s="1"/>
  <c r="G66" i="53" s="1"/>
  <c r="G67" i="53" s="1"/>
  <c r="G68" i="53" s="1"/>
  <c r="G69" i="53" s="1"/>
  <c r="G70" i="53" s="1"/>
  <c r="G71" i="53" s="1"/>
  <c r="G72" i="53" s="1"/>
  <c r="F35" i="53"/>
  <c r="E36" i="53" s="1"/>
  <c r="E74" i="53" s="1"/>
  <c r="F36" i="53" l="1"/>
  <c r="F74" i="53" s="1"/>
  <c r="D74" i="53"/>
  <c r="B8" i="54" l="1"/>
  <c r="B9" i="54" s="1"/>
</calcChain>
</file>

<file path=xl/sharedStrings.xml><?xml version="1.0" encoding="utf-8"?>
<sst xmlns="http://schemas.openxmlformats.org/spreadsheetml/2006/main" count="161" uniqueCount="35">
  <si>
    <t>NO. KONTRAK</t>
  </si>
  <si>
    <t>:</t>
  </si>
  <si>
    <t>COSTOMER</t>
  </si>
  <si>
    <t>PEKERJAAN</t>
  </si>
  <si>
    <t>ALAMAT</t>
  </si>
  <si>
    <t>TELP</t>
  </si>
  <si>
    <t>TGL. KONTRAK</t>
  </si>
  <si>
    <t>MERK / TYPE</t>
  </si>
  <si>
    <t>ATM</t>
  </si>
  <si>
    <t>NO. RANGKA</t>
  </si>
  <si>
    <t>NO. MESIN</t>
  </si>
  <si>
    <t>WARNA</t>
  </si>
  <si>
    <t>NO. POL</t>
  </si>
  <si>
    <t>KETERANGAN</t>
  </si>
  <si>
    <t>ATAS NAMA</t>
  </si>
  <si>
    <t>PINJAMAN</t>
  </si>
  <si>
    <t>DENDA</t>
  </si>
  <si>
    <t>DISPENSASI DENDA</t>
  </si>
  <si>
    <t>LAMA ANGSURAN</t>
  </si>
  <si>
    <t>JUMLAH ANGSURAN</t>
  </si>
  <si>
    <t>NO.</t>
  </si>
  <si>
    <t>TANGGAL</t>
  </si>
  <si>
    <t>ANGSURAN</t>
  </si>
  <si>
    <t>TOTAL</t>
  </si>
  <si>
    <t>SISA HUTANG</t>
  </si>
  <si>
    <t>TERLAMBAT</t>
  </si>
  <si>
    <t>POKOK</t>
  </si>
  <si>
    <t>BUNGA</t>
  </si>
  <si>
    <t>BAYAR</t>
  </si>
  <si>
    <t>tgl 5</t>
  </si>
  <si>
    <t>tgl 20</t>
  </si>
  <si>
    <t>tgl 30</t>
  </si>
  <si>
    <t>Andoko</t>
  </si>
  <si>
    <t>Irving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</si>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</sst>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;@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7"/>
    <xf numFmtId="43" fontId="1" fillId="0" borderId="0" xfId="5" applyFont="1"/>
    <xf numFmtId="0" fontId="4" fillId="0" borderId="0" xfId="7" quotePrefix="1" applyFont="1" applyAlignment="1">
      <alignment horizontal="center"/>
    </xf>
    <xf numFmtId="165" fontId="1" fillId="0" borderId="0" xfId="11" applyNumberFormat="1" applyFont="1"/>
    <xf numFmtId="0" fontId="1" fillId="0" borderId="0" xfId="7" quotePrefix="1"/>
    <xf numFmtId="0" fontId="5" fillId="0" borderId="3" xfId="7" applyFont="1" applyBorder="1"/>
    <xf numFmtId="164" fontId="5" fillId="0" borderId="3" xfId="7" applyNumberFormat="1" applyFont="1" applyBorder="1"/>
    <xf numFmtId="43" fontId="5" fillId="0" borderId="3" xfId="7" applyNumberFormat="1" applyFont="1" applyBorder="1"/>
    <xf numFmtId="43" fontId="5" fillId="0" borderId="3" xfId="5" applyFont="1" applyBorder="1"/>
    <xf numFmtId="0" fontId="6" fillId="0" borderId="0" xfId="7" applyFont="1"/>
    <xf numFmtId="0" fontId="2" fillId="0" borderId="0" xfId="0" applyFont="1"/>
    <xf numFmtId="0" fontId="2" fillId="0" borderId="0" xfId="7" applyFont="1"/>
    <xf numFmtId="164" fontId="2" fillId="0" borderId="0" xfId="7" applyNumberFormat="1" applyFont="1"/>
    <xf numFmtId="43" fontId="2" fillId="0" borderId="0" xfId="5" applyFont="1"/>
    <xf numFmtId="0" fontId="2" fillId="0" borderId="1" xfId="7" applyFont="1" applyBorder="1" applyAlignment="1">
      <alignment horizontal="center"/>
    </xf>
    <xf numFmtId="0" fontId="2" fillId="0" borderId="2" xfId="7" applyFont="1" applyBorder="1" applyAlignment="1">
      <alignment horizontal="centerContinuous" vertical="center"/>
    </xf>
    <xf numFmtId="0" fontId="2" fillId="0" borderId="3" xfId="7" applyFont="1" applyBorder="1" applyAlignment="1">
      <alignment horizontal="center"/>
    </xf>
    <xf numFmtId="0" fontId="2" fillId="0" borderId="4" xfId="7" applyFont="1" applyBorder="1"/>
    <xf numFmtId="43" fontId="2" fillId="0" borderId="4" xfId="7" applyNumberFormat="1" applyFont="1" applyBorder="1"/>
    <xf numFmtId="0" fontId="2" fillId="0" borderId="3" xfId="7" applyFont="1" applyBorder="1"/>
    <xf numFmtId="164" fontId="2" fillId="0" borderId="3" xfId="7" applyNumberFormat="1" applyFont="1" applyBorder="1"/>
    <xf numFmtId="43" fontId="2" fillId="0" borderId="3" xfId="5" applyFont="1" applyBorder="1"/>
    <xf numFmtId="43" fontId="2" fillId="0" borderId="3" xfId="7" applyNumberFormat="1" applyFont="1" applyBorder="1"/>
    <xf numFmtId="0" fontId="2" fillId="0" borderId="2" xfId="7" applyFont="1" applyBorder="1"/>
    <xf numFmtId="43" fontId="2" fillId="0" borderId="2" xfId="7" applyNumberFormat="1" applyFont="1" applyBorder="1"/>
    <xf numFmtId="43" fontId="0" fillId="0" borderId="0" xfId="0" applyNumberFormat="1"/>
  </cellXfs>
  <cellStyles count="14">
    <cellStyle name="Comma 2" xfId="3"/>
    <cellStyle name="Comma 3" xfId="4"/>
    <cellStyle name="Comma 3 2" xfId="12"/>
    <cellStyle name="Comma 4" xfId="5"/>
    <cellStyle name="Comma 5" xfId="2"/>
    <cellStyle name="Normal" xfId="0" builtinId="0"/>
    <cellStyle name="Normal 2" xfId="6"/>
    <cellStyle name="Normal 3" xfId="7"/>
    <cellStyle name="Normal 4" xfId="1"/>
    <cellStyle name="Percent 2" xfId="9"/>
    <cellStyle name="Percent 3" xfId="10"/>
    <cellStyle name="Percent 3 2" xfId="13"/>
    <cellStyle name="Percent 4" xfId="11"/>
    <cellStyle name="Percent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PL"/>
      <sheetName val="KAS KECIL"/>
      <sheetName val="KAS BESAR"/>
      <sheetName val="BCASBY"/>
      <sheetName val="BCAMR"/>
      <sheetName val="INV"/>
      <sheetName val="PIUTANG"/>
      <sheetName val="Nasabah"/>
      <sheetName val="Modal"/>
      <sheetName val="Titipan"/>
    </sheetNames>
    <sheetDataSet>
      <sheetData sheetId="0">
        <row r="20">
          <cell r="K20">
            <v>19592000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4"/>
  <sheetViews>
    <sheetView tabSelected="1" topLeftCell="A20" workbookViewId="0">
      <selection activeCell="E25" sqref="E25"/>
    </sheetView>
  </sheetViews>
  <sheetFormatPr defaultRowHeight="15" x14ac:dyDescent="0.25"/>
  <cols>
    <col min="2" max="2" width="9.28515625" bestFit="1" customWidth="1"/>
    <col min="3" max="3" width="9.7109375" bestFit="1" customWidth="1"/>
    <col min="4" max="5" width="14" customWidth="1"/>
    <col min="6" max="6" width="13.5703125" customWidth="1"/>
    <col min="7" max="7" width="14" customWidth="1"/>
    <col min="8" max="8" width="9.42578125" bestFit="1" customWidth="1"/>
    <col min="9" max="9" width="10.28515625" bestFit="1" customWidth="1"/>
    <col min="10" max="10" width="10.85546875" bestFit="1" customWidth="1"/>
    <col min="11" max="11" width="12.85546875" bestFit="1" customWidth="1"/>
  </cols>
  <sheetData>
    <row r="2" spans="2:5" s="1" customFormat="1" x14ac:dyDescent="0.25">
      <c r="B2" s="12" t="s">
        <v>0</v>
      </c>
      <c r="C2" s="12"/>
      <c r="D2" s="3" t="s">
        <v>1</v>
      </c>
      <c r="E2" s="1">
        <v>99001</v>
      </c>
    </row>
    <row r="3" spans="2:5" s="1" customFormat="1" x14ac:dyDescent="0.25">
      <c r="B3" s="12" t="s">
        <v>2</v>
      </c>
      <c r="C3" s="12"/>
      <c r="D3" s="3" t="s">
        <v>1</v>
      </c>
      <c r="E3" s="12" t="s">
        <v>32</v>
      </c>
    </row>
    <row r="4" spans="2:5" s="1" customFormat="1" x14ac:dyDescent="0.25">
      <c r="B4" s="12" t="s">
        <v>3</v>
      </c>
      <c r="C4" s="12"/>
      <c r="D4" s="3" t="s">
        <v>1</v>
      </c>
      <c r="E4" s="11"/>
    </row>
    <row r="5" spans="2:5" s="1" customFormat="1" x14ac:dyDescent="0.25">
      <c r="B5" s="12" t="s">
        <v>4</v>
      </c>
      <c r="C5" s="12"/>
      <c r="D5" s="3" t="s">
        <v>1</v>
      </c>
      <c r="E5" s="12"/>
    </row>
    <row r="6" spans="2:5" s="1" customFormat="1" x14ac:dyDescent="0.25">
      <c r="B6" s="12" t="s">
        <v>5</v>
      </c>
      <c r="C6" s="12"/>
      <c r="D6" s="3" t="s">
        <v>1</v>
      </c>
      <c r="E6" s="5"/>
    </row>
    <row r="7" spans="2:5" s="1" customFormat="1" x14ac:dyDescent="0.25">
      <c r="B7" s="12" t="s">
        <v>6</v>
      </c>
      <c r="D7" s="3" t="s">
        <v>1</v>
      </c>
      <c r="E7" s="13">
        <v>42005</v>
      </c>
    </row>
    <row r="8" spans="2:5" s="1" customFormat="1" x14ac:dyDescent="0.25">
      <c r="B8" s="12" t="s">
        <v>7</v>
      </c>
      <c r="D8" s="3" t="s">
        <v>1</v>
      </c>
      <c r="E8" s="12" t="s">
        <v>8</v>
      </c>
    </row>
    <row r="9" spans="2:5" s="1" customFormat="1" x14ac:dyDescent="0.25">
      <c r="B9" s="12" t="s">
        <v>9</v>
      </c>
      <c r="D9" s="3" t="s">
        <v>1</v>
      </c>
    </row>
    <row r="10" spans="2:5" s="1" customFormat="1" x14ac:dyDescent="0.25">
      <c r="B10" s="12" t="s">
        <v>10</v>
      </c>
      <c r="D10" s="3" t="s">
        <v>1</v>
      </c>
    </row>
    <row r="11" spans="2:5" s="1" customFormat="1" x14ac:dyDescent="0.25">
      <c r="B11" s="12" t="s">
        <v>11</v>
      </c>
      <c r="D11" s="3" t="s">
        <v>1</v>
      </c>
    </row>
    <row r="12" spans="2:5" s="1" customFormat="1" x14ac:dyDescent="0.25">
      <c r="B12" s="12" t="s">
        <v>12</v>
      </c>
      <c r="D12" s="3" t="s">
        <v>1</v>
      </c>
      <c r="E12" s="12"/>
    </row>
    <row r="13" spans="2:5" s="1" customFormat="1" x14ac:dyDescent="0.25">
      <c r="B13" s="12" t="s">
        <v>13</v>
      </c>
      <c r="D13" s="3" t="s">
        <v>1</v>
      </c>
      <c r="E13" s="12"/>
    </row>
    <row r="14" spans="2:5" s="1" customFormat="1" x14ac:dyDescent="0.25">
      <c r="B14" s="12" t="s">
        <v>14</v>
      </c>
      <c r="D14" s="3" t="s">
        <v>1</v>
      </c>
      <c r="E14" s="12"/>
    </row>
    <row r="15" spans="2:5" s="1" customFormat="1" x14ac:dyDescent="0.25">
      <c r="B15" s="12" t="s">
        <v>15</v>
      </c>
      <c r="D15" s="3" t="s">
        <v>1</v>
      </c>
      <c r="E15" s="14">
        <v>10400000</v>
      </c>
    </row>
    <row r="16" spans="2:5" s="1" customFormat="1" x14ac:dyDescent="0.25">
      <c r="B16" s="12" t="s">
        <v>16</v>
      </c>
      <c r="D16" s="3" t="s">
        <v>1</v>
      </c>
      <c r="E16" s="4">
        <v>4.0000000000000001E-3</v>
      </c>
    </row>
    <row r="17" spans="2:11" s="1" customFormat="1" x14ac:dyDescent="0.25">
      <c r="B17" s="12" t="s">
        <v>17</v>
      </c>
      <c r="D17" s="3" t="s">
        <v>1</v>
      </c>
      <c r="E17" s="1">
        <v>3</v>
      </c>
    </row>
    <row r="18" spans="2:11" s="1" customFormat="1" x14ac:dyDescent="0.25">
      <c r="B18" s="12" t="s">
        <v>18</v>
      </c>
      <c r="C18" s="12"/>
      <c r="D18" s="3" t="s">
        <v>1</v>
      </c>
      <c r="E18" s="1">
        <v>12</v>
      </c>
    </row>
    <row r="19" spans="2:11" s="1" customFormat="1" x14ac:dyDescent="0.25">
      <c r="B19" s="12" t="s">
        <v>19</v>
      </c>
      <c r="C19" s="12"/>
      <c r="D19" s="3" t="s">
        <v>1</v>
      </c>
      <c r="E19" s="2">
        <v>1100000</v>
      </c>
    </row>
    <row r="20" spans="2:11" s="1" customFormat="1" ht="15.75" thickBot="1" x14ac:dyDescent="0.3"/>
    <row r="21" spans="2:11" s="1" customFormat="1" ht="15.75" thickBot="1" x14ac:dyDescent="0.3">
      <c r="B21" s="15" t="s">
        <v>20</v>
      </c>
      <c r="C21" s="15" t="s">
        <v>21</v>
      </c>
      <c r="D21" s="16" t="s">
        <v>22</v>
      </c>
      <c r="E21" s="16"/>
      <c r="F21" s="15" t="s">
        <v>23</v>
      </c>
      <c r="G21" s="15" t="s">
        <v>24</v>
      </c>
      <c r="H21" s="15" t="s">
        <v>21</v>
      </c>
      <c r="I21" s="15" t="s">
        <v>23</v>
      </c>
      <c r="J21" s="15" t="s">
        <v>25</v>
      </c>
      <c r="K21" s="15" t="s">
        <v>13</v>
      </c>
    </row>
    <row r="22" spans="2:11" s="1" customFormat="1" x14ac:dyDescent="0.25">
      <c r="B22" s="17"/>
      <c r="C22" s="17"/>
      <c r="D22" s="17" t="s">
        <v>26</v>
      </c>
      <c r="E22" s="17" t="s">
        <v>27</v>
      </c>
      <c r="F22" s="17" t="s">
        <v>22</v>
      </c>
      <c r="G22" s="17"/>
      <c r="H22" s="17" t="s">
        <v>28</v>
      </c>
      <c r="I22" s="17" t="s">
        <v>16</v>
      </c>
      <c r="J22" s="17"/>
      <c r="K22" s="17"/>
    </row>
    <row r="23" spans="2:11" s="1" customFormat="1" ht="15.75" thickBot="1" x14ac:dyDescent="0.3">
      <c r="B23" s="18"/>
      <c r="C23" s="18"/>
      <c r="D23" s="19"/>
      <c r="E23" s="18"/>
      <c r="F23" s="18"/>
      <c r="G23" s="18"/>
      <c r="H23" s="18"/>
      <c r="I23" s="18"/>
      <c r="J23" s="18"/>
      <c r="K23" s="18"/>
    </row>
    <row r="24" spans="2:11" s="1" customFormat="1" x14ac:dyDescent="0.25">
      <c r="B24" s="20"/>
      <c r="C24" s="21">
        <f>E7</f>
        <v>42005</v>
      </c>
      <c r="D24" s="22">
        <f>E15/E18</f>
        <v>866666.66666666663</v>
      </c>
      <c r="E24" s="23">
        <f>E19-D24</f>
        <v>233333.33333333337</v>
      </c>
      <c r="F24" s="22">
        <f t="shared" ref="F24:F72" si="0">D24+E24</f>
        <v>1100000</v>
      </c>
      <c r="G24" s="23">
        <f>E15</f>
        <v>10400000</v>
      </c>
      <c r="H24" s="23"/>
      <c r="I24" s="23"/>
      <c r="J24" s="23"/>
      <c r="K24" s="23"/>
    </row>
    <row r="25" spans="2:11" s="1" customFormat="1" x14ac:dyDescent="0.25">
      <c r="B25" s="6">
        <v>1</v>
      </c>
      <c r="C25" s="7">
        <v>42036</v>
      </c>
      <c r="D25" s="8">
        <v>867000</v>
      </c>
      <c r="E25" s="8">
        <f>E19-D25</f>
        <v>233000</v>
      </c>
      <c r="F25" s="9">
        <f t="shared" si="0"/>
        <v>1100000</v>
      </c>
      <c r="G25" s="8">
        <f t="shared" ref="G25:G72" si="1">G24-D25</f>
        <v>9533000</v>
      </c>
      <c r="H25" s="7">
        <v>42024</v>
      </c>
      <c r="I25" s="8">
        <f>IF(J25&gt;$E$17,F25*J25*$E$16,0)</f>
        <v>0</v>
      </c>
      <c r="J25" s="8">
        <f>H25-C25</f>
        <v>-12</v>
      </c>
      <c r="K25" s="8" t="s">
        <v>29</v>
      </c>
    </row>
    <row r="26" spans="2:11" s="10" customFormat="1" x14ac:dyDescent="0.25">
      <c r="B26" s="6">
        <v>2</v>
      </c>
      <c r="C26" s="7">
        <v>42064</v>
      </c>
      <c r="D26" s="8">
        <f t="shared" ref="D26:E35" si="2">D25</f>
        <v>867000</v>
      </c>
      <c r="E26" s="8">
        <f t="shared" si="2"/>
        <v>233000</v>
      </c>
      <c r="F26" s="9">
        <f t="shared" si="0"/>
        <v>1100000</v>
      </c>
      <c r="G26" s="8">
        <f t="shared" si="1"/>
        <v>8666000</v>
      </c>
      <c r="H26" s="7">
        <v>42073</v>
      </c>
      <c r="I26" s="8">
        <f>IF(J26&gt;$E$17,F26*J26*$E$16,0)+400</f>
        <v>40000</v>
      </c>
      <c r="J26" s="8">
        <f t="shared" ref="J26:J72" si="3">H26-C26</f>
        <v>9</v>
      </c>
      <c r="K26" s="8">
        <v>550000</v>
      </c>
    </row>
    <row r="27" spans="2:11" s="10" customFormat="1" x14ac:dyDescent="0.25">
      <c r="B27" s="20">
        <v>3</v>
      </c>
      <c r="C27" s="21">
        <v>42095</v>
      </c>
      <c r="D27" s="23">
        <f t="shared" si="2"/>
        <v>867000</v>
      </c>
      <c r="E27" s="23">
        <f t="shared" si="2"/>
        <v>233000</v>
      </c>
      <c r="F27" s="22">
        <f t="shared" si="0"/>
        <v>1100000</v>
      </c>
      <c r="G27" s="23">
        <f t="shared" si="1"/>
        <v>7799000</v>
      </c>
      <c r="H27" s="21"/>
      <c r="I27" s="23">
        <f t="shared" ref="I27:I72" si="4">IF(J27&gt;$E$17,F27*J27*$E$16,0)</f>
        <v>0</v>
      </c>
      <c r="J27" s="23">
        <f t="shared" si="3"/>
        <v>-42095</v>
      </c>
      <c r="K27" s="23" t="s">
        <v>30</v>
      </c>
    </row>
    <row r="28" spans="2:11" s="10" customFormat="1" x14ac:dyDescent="0.25">
      <c r="B28" s="20">
        <v>4</v>
      </c>
      <c r="C28" s="21">
        <v>42125</v>
      </c>
      <c r="D28" s="23">
        <f t="shared" si="2"/>
        <v>867000</v>
      </c>
      <c r="E28" s="23">
        <f t="shared" si="2"/>
        <v>233000</v>
      </c>
      <c r="F28" s="22">
        <f t="shared" si="0"/>
        <v>1100000</v>
      </c>
      <c r="G28" s="23">
        <f t="shared" si="1"/>
        <v>6932000</v>
      </c>
      <c r="H28" s="21"/>
      <c r="I28" s="23">
        <f t="shared" si="4"/>
        <v>0</v>
      </c>
      <c r="J28" s="23">
        <f t="shared" si="3"/>
        <v>-42125</v>
      </c>
      <c r="K28" s="23">
        <v>550000</v>
      </c>
    </row>
    <row r="29" spans="2:11" s="10" customFormat="1" x14ac:dyDescent="0.25">
      <c r="B29" s="20">
        <v>5</v>
      </c>
      <c r="C29" s="21">
        <v>42156</v>
      </c>
      <c r="D29" s="23">
        <f t="shared" si="2"/>
        <v>867000</v>
      </c>
      <c r="E29" s="23">
        <f t="shared" si="2"/>
        <v>233000</v>
      </c>
      <c r="F29" s="22">
        <f t="shared" si="0"/>
        <v>1100000</v>
      </c>
      <c r="G29" s="23">
        <f t="shared" si="1"/>
        <v>6065000</v>
      </c>
      <c r="H29" s="21"/>
      <c r="I29" s="23">
        <f t="shared" si="4"/>
        <v>0</v>
      </c>
      <c r="J29" s="23">
        <f t="shared" si="3"/>
        <v>-42156</v>
      </c>
      <c r="K29" s="23"/>
    </row>
    <row r="30" spans="2:11" s="1" customFormat="1" x14ac:dyDescent="0.25">
      <c r="B30" s="20">
        <v>6</v>
      </c>
      <c r="C30" s="21">
        <v>42186</v>
      </c>
      <c r="D30" s="23">
        <f t="shared" si="2"/>
        <v>867000</v>
      </c>
      <c r="E30" s="23">
        <f>F29-D30</f>
        <v>233000</v>
      </c>
      <c r="F30" s="22">
        <f t="shared" si="0"/>
        <v>1100000</v>
      </c>
      <c r="G30" s="23">
        <f t="shared" si="1"/>
        <v>5198000</v>
      </c>
      <c r="H30" s="21"/>
      <c r="I30" s="23">
        <f t="shared" si="4"/>
        <v>0</v>
      </c>
      <c r="J30" s="23">
        <f t="shared" si="3"/>
        <v>-42186</v>
      </c>
      <c r="K30" s="23"/>
    </row>
    <row r="31" spans="2:11" s="1" customFormat="1" x14ac:dyDescent="0.25">
      <c r="B31" s="20">
        <v>7</v>
      </c>
      <c r="C31" s="21">
        <v>42217</v>
      </c>
      <c r="D31" s="23">
        <f t="shared" si="2"/>
        <v>867000</v>
      </c>
      <c r="E31" s="23">
        <f t="shared" ref="E31:E36" si="5">F30-D31</f>
        <v>233000</v>
      </c>
      <c r="F31" s="22">
        <f t="shared" si="0"/>
        <v>1100000</v>
      </c>
      <c r="G31" s="23">
        <f t="shared" si="1"/>
        <v>4331000</v>
      </c>
      <c r="H31" s="21"/>
      <c r="I31" s="23">
        <f t="shared" si="4"/>
        <v>0</v>
      </c>
      <c r="J31" s="23">
        <f t="shared" si="3"/>
        <v>-42217</v>
      </c>
      <c r="K31" s="23"/>
    </row>
    <row r="32" spans="2:11" s="1" customFormat="1" x14ac:dyDescent="0.25">
      <c r="B32" s="20">
        <v>8</v>
      </c>
      <c r="C32" s="21">
        <v>42248</v>
      </c>
      <c r="D32" s="23">
        <f t="shared" si="2"/>
        <v>867000</v>
      </c>
      <c r="E32" s="23">
        <f t="shared" si="5"/>
        <v>233000</v>
      </c>
      <c r="F32" s="22">
        <f t="shared" si="0"/>
        <v>1100000</v>
      </c>
      <c r="G32" s="23">
        <f t="shared" si="1"/>
        <v>3464000</v>
      </c>
      <c r="H32" s="21"/>
      <c r="I32" s="23">
        <f t="shared" si="4"/>
        <v>0</v>
      </c>
      <c r="J32" s="23">
        <f t="shared" si="3"/>
        <v>-42248</v>
      </c>
      <c r="K32" s="23"/>
    </row>
    <row r="33" spans="2:11" s="1" customFormat="1" x14ac:dyDescent="0.25">
      <c r="B33" s="20">
        <v>9</v>
      </c>
      <c r="C33" s="21">
        <v>42278</v>
      </c>
      <c r="D33" s="23">
        <f t="shared" si="2"/>
        <v>867000</v>
      </c>
      <c r="E33" s="23">
        <f t="shared" si="5"/>
        <v>233000</v>
      </c>
      <c r="F33" s="22">
        <f t="shared" si="0"/>
        <v>1100000</v>
      </c>
      <c r="G33" s="23">
        <f t="shared" si="1"/>
        <v>2597000</v>
      </c>
      <c r="H33" s="21"/>
      <c r="I33" s="23">
        <f t="shared" si="4"/>
        <v>0</v>
      </c>
      <c r="J33" s="23">
        <f t="shared" si="3"/>
        <v>-42278</v>
      </c>
      <c r="K33" s="23"/>
    </row>
    <row r="34" spans="2:11" s="1" customFormat="1" x14ac:dyDescent="0.25">
      <c r="B34" s="20">
        <v>10</v>
      </c>
      <c r="C34" s="21">
        <v>42309</v>
      </c>
      <c r="D34" s="23">
        <f t="shared" si="2"/>
        <v>867000</v>
      </c>
      <c r="E34" s="23">
        <f t="shared" si="5"/>
        <v>233000</v>
      </c>
      <c r="F34" s="22">
        <f t="shared" si="0"/>
        <v>1100000</v>
      </c>
      <c r="G34" s="23">
        <f t="shared" si="1"/>
        <v>1730000</v>
      </c>
      <c r="H34" s="21"/>
      <c r="I34" s="23">
        <f t="shared" si="4"/>
        <v>0</v>
      </c>
      <c r="J34" s="23">
        <f t="shared" si="3"/>
        <v>-42309</v>
      </c>
      <c r="K34" s="23"/>
    </row>
    <row r="35" spans="2:11" s="1" customFormat="1" x14ac:dyDescent="0.25">
      <c r="B35" s="20">
        <v>11</v>
      </c>
      <c r="C35" s="21">
        <v>42339</v>
      </c>
      <c r="D35" s="23">
        <f t="shared" si="2"/>
        <v>867000</v>
      </c>
      <c r="E35" s="23">
        <f t="shared" si="5"/>
        <v>233000</v>
      </c>
      <c r="F35" s="22">
        <f t="shared" si="0"/>
        <v>1100000</v>
      </c>
      <c r="G35" s="23">
        <f t="shared" si="1"/>
        <v>863000</v>
      </c>
      <c r="H35" s="21"/>
      <c r="I35" s="23">
        <f t="shared" si="4"/>
        <v>0</v>
      </c>
      <c r="J35" s="23">
        <f t="shared" si="3"/>
        <v>-42339</v>
      </c>
      <c r="K35" s="23"/>
    </row>
    <row r="36" spans="2:11" s="1" customFormat="1" x14ac:dyDescent="0.25">
      <c r="B36" s="20">
        <v>12</v>
      </c>
      <c r="C36" s="21">
        <v>42370</v>
      </c>
      <c r="D36" s="23">
        <v>863000</v>
      </c>
      <c r="E36" s="23">
        <f t="shared" si="5"/>
        <v>237000</v>
      </c>
      <c r="F36" s="22">
        <f t="shared" si="0"/>
        <v>1100000</v>
      </c>
      <c r="G36" s="23">
        <f t="shared" si="1"/>
        <v>0</v>
      </c>
      <c r="H36" s="21"/>
      <c r="I36" s="23">
        <f t="shared" si="4"/>
        <v>0</v>
      </c>
      <c r="J36" s="23">
        <f t="shared" si="3"/>
        <v>-42370</v>
      </c>
      <c r="K36" s="23"/>
    </row>
    <row r="37" spans="2:11" s="1" customFormat="1" x14ac:dyDescent="0.25">
      <c r="B37" s="20">
        <v>13</v>
      </c>
      <c r="C37" s="21"/>
      <c r="D37" s="23"/>
      <c r="E37" s="23"/>
      <c r="F37" s="22">
        <f t="shared" si="0"/>
        <v>0</v>
      </c>
      <c r="G37" s="23">
        <f t="shared" si="1"/>
        <v>0</v>
      </c>
      <c r="H37" s="21"/>
      <c r="I37" s="23">
        <f t="shared" si="4"/>
        <v>0</v>
      </c>
      <c r="J37" s="23">
        <f t="shared" si="3"/>
        <v>0</v>
      </c>
      <c r="K37" s="23"/>
    </row>
    <row r="38" spans="2:11" s="1" customFormat="1" x14ac:dyDescent="0.25">
      <c r="B38" s="20">
        <v>14</v>
      </c>
      <c r="C38" s="21"/>
      <c r="D38" s="23"/>
      <c r="E38" s="23"/>
      <c r="F38" s="22">
        <f t="shared" si="0"/>
        <v>0</v>
      </c>
      <c r="G38" s="23">
        <f t="shared" si="1"/>
        <v>0</v>
      </c>
      <c r="H38" s="21"/>
      <c r="I38" s="23">
        <f t="shared" si="4"/>
        <v>0</v>
      </c>
      <c r="J38" s="23">
        <f t="shared" si="3"/>
        <v>0</v>
      </c>
      <c r="K38" s="23"/>
    </row>
    <row r="39" spans="2:11" s="1" customFormat="1" x14ac:dyDescent="0.25">
      <c r="B39" s="20">
        <v>15</v>
      </c>
      <c r="C39" s="21"/>
      <c r="D39" s="23"/>
      <c r="E39" s="23"/>
      <c r="F39" s="22">
        <f t="shared" si="0"/>
        <v>0</v>
      </c>
      <c r="G39" s="23">
        <f t="shared" si="1"/>
        <v>0</v>
      </c>
      <c r="H39" s="21"/>
      <c r="I39" s="23">
        <f t="shared" si="4"/>
        <v>0</v>
      </c>
      <c r="J39" s="23">
        <f t="shared" si="3"/>
        <v>0</v>
      </c>
      <c r="K39" s="23"/>
    </row>
    <row r="40" spans="2:11" s="1" customFormat="1" x14ac:dyDescent="0.25">
      <c r="B40" s="20">
        <v>16</v>
      </c>
      <c r="C40" s="21"/>
      <c r="D40" s="23"/>
      <c r="E40" s="23"/>
      <c r="F40" s="22">
        <f t="shared" si="0"/>
        <v>0</v>
      </c>
      <c r="G40" s="23">
        <f t="shared" si="1"/>
        <v>0</v>
      </c>
      <c r="H40" s="21"/>
      <c r="I40" s="23">
        <f t="shared" si="4"/>
        <v>0</v>
      </c>
      <c r="J40" s="23">
        <f t="shared" si="3"/>
        <v>0</v>
      </c>
      <c r="K40" s="23"/>
    </row>
    <row r="41" spans="2:11" s="1" customFormat="1" x14ac:dyDescent="0.25">
      <c r="B41" s="20">
        <v>17</v>
      </c>
      <c r="C41" s="21"/>
      <c r="D41" s="23"/>
      <c r="E41" s="23"/>
      <c r="F41" s="22">
        <f t="shared" si="0"/>
        <v>0</v>
      </c>
      <c r="G41" s="23">
        <f t="shared" si="1"/>
        <v>0</v>
      </c>
      <c r="H41" s="21"/>
      <c r="I41" s="23">
        <f t="shared" si="4"/>
        <v>0</v>
      </c>
      <c r="J41" s="23">
        <f t="shared" si="3"/>
        <v>0</v>
      </c>
      <c r="K41" s="23"/>
    </row>
    <row r="42" spans="2:11" s="1" customFormat="1" x14ac:dyDescent="0.25">
      <c r="B42" s="20">
        <v>18</v>
      </c>
      <c r="C42" s="21"/>
      <c r="D42" s="23"/>
      <c r="E42" s="23"/>
      <c r="F42" s="22">
        <f t="shared" si="0"/>
        <v>0</v>
      </c>
      <c r="G42" s="23">
        <f t="shared" si="1"/>
        <v>0</v>
      </c>
      <c r="H42" s="21"/>
      <c r="I42" s="23">
        <f t="shared" si="4"/>
        <v>0</v>
      </c>
      <c r="J42" s="23">
        <f t="shared" si="3"/>
        <v>0</v>
      </c>
      <c r="K42" s="23"/>
    </row>
    <row r="43" spans="2:11" s="1" customFormat="1" x14ac:dyDescent="0.25">
      <c r="B43" s="20">
        <v>19</v>
      </c>
      <c r="C43" s="21"/>
      <c r="D43" s="23"/>
      <c r="E43" s="23"/>
      <c r="F43" s="22">
        <f t="shared" si="0"/>
        <v>0</v>
      </c>
      <c r="G43" s="23">
        <f t="shared" si="1"/>
        <v>0</v>
      </c>
      <c r="H43" s="21"/>
      <c r="I43" s="23">
        <f t="shared" si="4"/>
        <v>0</v>
      </c>
      <c r="J43" s="23">
        <f t="shared" si="3"/>
        <v>0</v>
      </c>
      <c r="K43" s="23"/>
    </row>
    <row r="44" spans="2:11" s="1" customFormat="1" x14ac:dyDescent="0.25">
      <c r="B44" s="20">
        <v>20</v>
      </c>
      <c r="C44" s="21"/>
      <c r="D44" s="23"/>
      <c r="E44" s="23"/>
      <c r="F44" s="22">
        <f t="shared" si="0"/>
        <v>0</v>
      </c>
      <c r="G44" s="23">
        <f t="shared" si="1"/>
        <v>0</v>
      </c>
      <c r="H44" s="21"/>
      <c r="I44" s="23">
        <f t="shared" si="4"/>
        <v>0</v>
      </c>
      <c r="J44" s="23">
        <f t="shared" si="3"/>
        <v>0</v>
      </c>
      <c r="K44" s="23"/>
    </row>
    <row r="45" spans="2:11" s="1" customFormat="1" x14ac:dyDescent="0.25">
      <c r="B45" s="20">
        <v>21</v>
      </c>
      <c r="C45" s="21"/>
      <c r="D45" s="23"/>
      <c r="E45" s="23"/>
      <c r="F45" s="22">
        <f t="shared" si="0"/>
        <v>0</v>
      </c>
      <c r="G45" s="23">
        <f t="shared" si="1"/>
        <v>0</v>
      </c>
      <c r="H45" s="21"/>
      <c r="I45" s="23">
        <f t="shared" si="4"/>
        <v>0</v>
      </c>
      <c r="J45" s="23">
        <f t="shared" si="3"/>
        <v>0</v>
      </c>
      <c r="K45" s="23"/>
    </row>
    <row r="46" spans="2:11" s="1" customFormat="1" x14ac:dyDescent="0.25">
      <c r="B46" s="20">
        <v>22</v>
      </c>
      <c r="C46" s="21"/>
      <c r="D46" s="23"/>
      <c r="E46" s="23"/>
      <c r="F46" s="22">
        <f t="shared" si="0"/>
        <v>0</v>
      </c>
      <c r="G46" s="23">
        <f t="shared" si="1"/>
        <v>0</v>
      </c>
      <c r="H46" s="21"/>
      <c r="I46" s="23">
        <f t="shared" si="4"/>
        <v>0</v>
      </c>
      <c r="J46" s="23">
        <f t="shared" si="3"/>
        <v>0</v>
      </c>
      <c r="K46" s="23"/>
    </row>
    <row r="47" spans="2:11" s="1" customFormat="1" x14ac:dyDescent="0.25">
      <c r="B47" s="20">
        <v>23</v>
      </c>
      <c r="C47" s="21"/>
      <c r="D47" s="23"/>
      <c r="E47" s="23"/>
      <c r="F47" s="22">
        <f t="shared" si="0"/>
        <v>0</v>
      </c>
      <c r="G47" s="23">
        <f t="shared" si="1"/>
        <v>0</v>
      </c>
      <c r="H47" s="21"/>
      <c r="I47" s="23">
        <f t="shared" si="4"/>
        <v>0</v>
      </c>
      <c r="J47" s="23">
        <f t="shared" si="3"/>
        <v>0</v>
      </c>
      <c r="K47" s="23"/>
    </row>
    <row r="48" spans="2:11" s="1" customFormat="1" x14ac:dyDescent="0.25">
      <c r="B48" s="20">
        <v>24</v>
      </c>
      <c r="C48" s="21"/>
      <c r="D48" s="23"/>
      <c r="E48" s="23"/>
      <c r="F48" s="22">
        <f t="shared" si="0"/>
        <v>0</v>
      </c>
      <c r="G48" s="23">
        <f t="shared" si="1"/>
        <v>0</v>
      </c>
      <c r="H48" s="21"/>
      <c r="I48" s="23">
        <f t="shared" si="4"/>
        <v>0</v>
      </c>
      <c r="J48" s="23">
        <f t="shared" si="3"/>
        <v>0</v>
      </c>
      <c r="K48" s="23"/>
    </row>
    <row r="49" spans="2:11" s="1" customFormat="1" x14ac:dyDescent="0.25">
      <c r="B49" s="20">
        <v>25</v>
      </c>
      <c r="C49" s="21"/>
      <c r="D49" s="23"/>
      <c r="E49" s="23"/>
      <c r="F49" s="22">
        <f t="shared" si="0"/>
        <v>0</v>
      </c>
      <c r="G49" s="23">
        <f t="shared" si="1"/>
        <v>0</v>
      </c>
      <c r="H49" s="21"/>
      <c r="I49" s="23">
        <f t="shared" si="4"/>
        <v>0</v>
      </c>
      <c r="J49" s="23">
        <f t="shared" si="3"/>
        <v>0</v>
      </c>
      <c r="K49" s="23"/>
    </row>
    <row r="50" spans="2:11" s="1" customFormat="1" x14ac:dyDescent="0.25">
      <c r="B50" s="20">
        <v>26</v>
      </c>
      <c r="C50" s="21"/>
      <c r="D50" s="23"/>
      <c r="E50" s="23"/>
      <c r="F50" s="22">
        <f t="shared" si="0"/>
        <v>0</v>
      </c>
      <c r="G50" s="23">
        <f t="shared" si="1"/>
        <v>0</v>
      </c>
      <c r="H50" s="21"/>
      <c r="I50" s="23">
        <f t="shared" si="4"/>
        <v>0</v>
      </c>
      <c r="J50" s="23">
        <f t="shared" si="3"/>
        <v>0</v>
      </c>
      <c r="K50" s="23"/>
    </row>
    <row r="51" spans="2:11" s="1" customFormat="1" x14ac:dyDescent="0.25">
      <c r="B51" s="20">
        <v>27</v>
      </c>
      <c r="C51" s="21"/>
      <c r="D51" s="23"/>
      <c r="E51" s="23"/>
      <c r="F51" s="22">
        <f t="shared" si="0"/>
        <v>0</v>
      </c>
      <c r="G51" s="23">
        <f t="shared" si="1"/>
        <v>0</v>
      </c>
      <c r="H51" s="21"/>
      <c r="I51" s="23">
        <f t="shared" si="4"/>
        <v>0</v>
      </c>
      <c r="J51" s="23">
        <f t="shared" si="3"/>
        <v>0</v>
      </c>
      <c r="K51" s="23"/>
    </row>
    <row r="52" spans="2:11" s="1" customFormat="1" x14ac:dyDescent="0.25">
      <c r="B52" s="20">
        <v>28</v>
      </c>
      <c r="C52" s="21"/>
      <c r="D52" s="23"/>
      <c r="E52" s="23"/>
      <c r="F52" s="22">
        <f t="shared" si="0"/>
        <v>0</v>
      </c>
      <c r="G52" s="23">
        <f t="shared" si="1"/>
        <v>0</v>
      </c>
      <c r="H52" s="21"/>
      <c r="I52" s="23">
        <f t="shared" si="4"/>
        <v>0</v>
      </c>
      <c r="J52" s="23">
        <f t="shared" si="3"/>
        <v>0</v>
      </c>
      <c r="K52" s="23"/>
    </row>
    <row r="53" spans="2:11" s="1" customFormat="1" x14ac:dyDescent="0.25">
      <c r="B53" s="20">
        <v>29</v>
      </c>
      <c r="C53" s="21"/>
      <c r="D53" s="23"/>
      <c r="E53" s="23"/>
      <c r="F53" s="22">
        <f t="shared" si="0"/>
        <v>0</v>
      </c>
      <c r="G53" s="23">
        <f t="shared" si="1"/>
        <v>0</v>
      </c>
      <c r="H53" s="21"/>
      <c r="I53" s="23">
        <f t="shared" si="4"/>
        <v>0</v>
      </c>
      <c r="J53" s="23">
        <f t="shared" si="3"/>
        <v>0</v>
      </c>
      <c r="K53" s="23"/>
    </row>
    <row r="54" spans="2:11" s="1" customFormat="1" x14ac:dyDescent="0.25">
      <c r="B54" s="20">
        <v>30</v>
      </c>
      <c r="C54" s="21"/>
      <c r="D54" s="23"/>
      <c r="E54" s="23"/>
      <c r="F54" s="22">
        <f t="shared" si="0"/>
        <v>0</v>
      </c>
      <c r="G54" s="23">
        <f t="shared" si="1"/>
        <v>0</v>
      </c>
      <c r="H54" s="21"/>
      <c r="I54" s="23">
        <f t="shared" si="4"/>
        <v>0</v>
      </c>
      <c r="J54" s="23">
        <f t="shared" si="3"/>
        <v>0</v>
      </c>
      <c r="K54" s="23"/>
    </row>
    <row r="55" spans="2:11" s="1" customFormat="1" x14ac:dyDescent="0.25">
      <c r="B55" s="20">
        <v>31</v>
      </c>
      <c r="C55" s="21"/>
      <c r="D55" s="23"/>
      <c r="E55" s="23"/>
      <c r="F55" s="22">
        <f t="shared" si="0"/>
        <v>0</v>
      </c>
      <c r="G55" s="23">
        <f t="shared" si="1"/>
        <v>0</v>
      </c>
      <c r="H55" s="21"/>
      <c r="I55" s="23">
        <f t="shared" si="4"/>
        <v>0</v>
      </c>
      <c r="J55" s="23">
        <f t="shared" si="3"/>
        <v>0</v>
      </c>
      <c r="K55" s="23"/>
    </row>
    <row r="56" spans="2:11" s="1" customFormat="1" x14ac:dyDescent="0.25">
      <c r="B56" s="20">
        <v>32</v>
      </c>
      <c r="C56" s="21"/>
      <c r="D56" s="23"/>
      <c r="E56" s="23"/>
      <c r="F56" s="22">
        <f t="shared" si="0"/>
        <v>0</v>
      </c>
      <c r="G56" s="23">
        <f t="shared" si="1"/>
        <v>0</v>
      </c>
      <c r="H56" s="21"/>
      <c r="I56" s="23">
        <f t="shared" si="4"/>
        <v>0</v>
      </c>
      <c r="J56" s="23">
        <f t="shared" si="3"/>
        <v>0</v>
      </c>
      <c r="K56" s="23"/>
    </row>
    <row r="57" spans="2:11" s="1" customFormat="1" x14ac:dyDescent="0.25">
      <c r="B57" s="20">
        <v>33</v>
      </c>
      <c r="C57" s="21"/>
      <c r="D57" s="23"/>
      <c r="E57" s="23"/>
      <c r="F57" s="22">
        <f t="shared" si="0"/>
        <v>0</v>
      </c>
      <c r="G57" s="23">
        <f t="shared" si="1"/>
        <v>0</v>
      </c>
      <c r="H57" s="21"/>
      <c r="I57" s="23">
        <f t="shared" si="4"/>
        <v>0</v>
      </c>
      <c r="J57" s="23">
        <f t="shared" si="3"/>
        <v>0</v>
      </c>
      <c r="K57" s="23"/>
    </row>
    <row r="58" spans="2:11" s="1" customFormat="1" x14ac:dyDescent="0.25">
      <c r="B58" s="20">
        <v>34</v>
      </c>
      <c r="C58" s="21"/>
      <c r="D58" s="23"/>
      <c r="E58" s="23"/>
      <c r="F58" s="22">
        <f t="shared" si="0"/>
        <v>0</v>
      </c>
      <c r="G58" s="23">
        <f t="shared" si="1"/>
        <v>0</v>
      </c>
      <c r="H58" s="21"/>
      <c r="I58" s="23">
        <f t="shared" si="4"/>
        <v>0</v>
      </c>
      <c r="J58" s="23">
        <f t="shared" si="3"/>
        <v>0</v>
      </c>
      <c r="K58" s="23"/>
    </row>
    <row r="59" spans="2:11" s="1" customFormat="1" x14ac:dyDescent="0.25">
      <c r="B59" s="20">
        <v>35</v>
      </c>
      <c r="C59" s="21"/>
      <c r="D59" s="23"/>
      <c r="E59" s="23"/>
      <c r="F59" s="22">
        <f t="shared" si="0"/>
        <v>0</v>
      </c>
      <c r="G59" s="23">
        <f t="shared" si="1"/>
        <v>0</v>
      </c>
      <c r="H59" s="21"/>
      <c r="I59" s="23">
        <f t="shared" si="4"/>
        <v>0</v>
      </c>
      <c r="J59" s="23">
        <f t="shared" si="3"/>
        <v>0</v>
      </c>
      <c r="K59" s="23"/>
    </row>
    <row r="60" spans="2:11" s="1" customFormat="1" x14ac:dyDescent="0.25">
      <c r="B60" s="20">
        <v>36</v>
      </c>
      <c r="C60" s="21"/>
      <c r="D60" s="23"/>
      <c r="E60" s="23"/>
      <c r="F60" s="22">
        <f t="shared" si="0"/>
        <v>0</v>
      </c>
      <c r="G60" s="23">
        <f t="shared" si="1"/>
        <v>0</v>
      </c>
      <c r="H60" s="21"/>
      <c r="I60" s="23">
        <f t="shared" si="4"/>
        <v>0</v>
      </c>
      <c r="J60" s="23">
        <f t="shared" si="3"/>
        <v>0</v>
      </c>
      <c r="K60" s="23"/>
    </row>
    <row r="61" spans="2:11" s="1" customFormat="1" x14ac:dyDescent="0.25">
      <c r="B61" s="20">
        <v>37</v>
      </c>
      <c r="C61" s="21"/>
      <c r="D61" s="23"/>
      <c r="E61" s="23"/>
      <c r="F61" s="22">
        <f t="shared" si="0"/>
        <v>0</v>
      </c>
      <c r="G61" s="23">
        <f t="shared" si="1"/>
        <v>0</v>
      </c>
      <c r="H61" s="21"/>
      <c r="I61" s="23">
        <f t="shared" si="4"/>
        <v>0</v>
      </c>
      <c r="J61" s="23">
        <f t="shared" si="3"/>
        <v>0</v>
      </c>
      <c r="K61" s="23"/>
    </row>
    <row r="62" spans="2:11" s="1" customFormat="1" x14ac:dyDescent="0.25">
      <c r="B62" s="20">
        <v>38</v>
      </c>
      <c r="C62" s="21"/>
      <c r="D62" s="23"/>
      <c r="E62" s="23"/>
      <c r="F62" s="22">
        <f t="shared" si="0"/>
        <v>0</v>
      </c>
      <c r="G62" s="23">
        <f t="shared" si="1"/>
        <v>0</v>
      </c>
      <c r="H62" s="21"/>
      <c r="I62" s="23">
        <f t="shared" si="4"/>
        <v>0</v>
      </c>
      <c r="J62" s="23">
        <f t="shared" si="3"/>
        <v>0</v>
      </c>
      <c r="K62" s="23"/>
    </row>
    <row r="63" spans="2:11" s="1" customFormat="1" x14ac:dyDescent="0.25">
      <c r="B63" s="20">
        <v>39</v>
      </c>
      <c r="C63" s="21"/>
      <c r="D63" s="23"/>
      <c r="E63" s="23"/>
      <c r="F63" s="22">
        <f t="shared" si="0"/>
        <v>0</v>
      </c>
      <c r="G63" s="23">
        <f t="shared" si="1"/>
        <v>0</v>
      </c>
      <c r="H63" s="21"/>
      <c r="I63" s="23">
        <f t="shared" si="4"/>
        <v>0</v>
      </c>
      <c r="J63" s="23">
        <f t="shared" si="3"/>
        <v>0</v>
      </c>
      <c r="K63" s="23"/>
    </row>
    <row r="64" spans="2:11" s="1" customFormat="1" x14ac:dyDescent="0.25">
      <c r="B64" s="20">
        <v>40</v>
      </c>
      <c r="C64" s="21"/>
      <c r="D64" s="23"/>
      <c r="E64" s="23"/>
      <c r="F64" s="22">
        <f t="shared" si="0"/>
        <v>0</v>
      </c>
      <c r="G64" s="23">
        <f t="shared" si="1"/>
        <v>0</v>
      </c>
      <c r="H64" s="21"/>
      <c r="I64" s="23">
        <f t="shared" si="4"/>
        <v>0</v>
      </c>
      <c r="J64" s="23">
        <f t="shared" si="3"/>
        <v>0</v>
      </c>
      <c r="K64" s="23"/>
    </row>
    <row r="65" spans="2:11" s="1" customFormat="1" x14ac:dyDescent="0.25">
      <c r="B65" s="20">
        <v>41</v>
      </c>
      <c r="C65" s="21"/>
      <c r="D65" s="23"/>
      <c r="E65" s="23"/>
      <c r="F65" s="22">
        <f t="shared" si="0"/>
        <v>0</v>
      </c>
      <c r="G65" s="23">
        <f t="shared" si="1"/>
        <v>0</v>
      </c>
      <c r="H65" s="21"/>
      <c r="I65" s="23">
        <f t="shared" si="4"/>
        <v>0</v>
      </c>
      <c r="J65" s="23">
        <f t="shared" si="3"/>
        <v>0</v>
      </c>
      <c r="K65" s="23"/>
    </row>
    <row r="66" spans="2:11" s="1" customFormat="1" x14ac:dyDescent="0.25">
      <c r="B66" s="20">
        <v>42</v>
      </c>
      <c r="C66" s="21"/>
      <c r="D66" s="23"/>
      <c r="E66" s="23"/>
      <c r="F66" s="22">
        <f t="shared" si="0"/>
        <v>0</v>
      </c>
      <c r="G66" s="23">
        <f t="shared" si="1"/>
        <v>0</v>
      </c>
      <c r="H66" s="21"/>
      <c r="I66" s="23">
        <f t="shared" si="4"/>
        <v>0</v>
      </c>
      <c r="J66" s="23">
        <f t="shared" si="3"/>
        <v>0</v>
      </c>
      <c r="K66" s="23"/>
    </row>
    <row r="67" spans="2:11" s="1" customFormat="1" x14ac:dyDescent="0.25">
      <c r="B67" s="20">
        <v>43</v>
      </c>
      <c r="C67" s="21"/>
      <c r="D67" s="23"/>
      <c r="E67" s="23"/>
      <c r="F67" s="22">
        <f t="shared" si="0"/>
        <v>0</v>
      </c>
      <c r="G67" s="23">
        <f t="shared" si="1"/>
        <v>0</v>
      </c>
      <c r="H67" s="21"/>
      <c r="I67" s="23">
        <f t="shared" si="4"/>
        <v>0</v>
      </c>
      <c r="J67" s="23">
        <f t="shared" si="3"/>
        <v>0</v>
      </c>
      <c r="K67" s="23"/>
    </row>
    <row r="68" spans="2:11" s="1" customFormat="1" x14ac:dyDescent="0.25">
      <c r="B68" s="20">
        <v>44</v>
      </c>
      <c r="C68" s="21"/>
      <c r="D68" s="23"/>
      <c r="E68" s="23"/>
      <c r="F68" s="22">
        <f t="shared" si="0"/>
        <v>0</v>
      </c>
      <c r="G68" s="23">
        <f t="shared" si="1"/>
        <v>0</v>
      </c>
      <c r="H68" s="21"/>
      <c r="I68" s="23">
        <f t="shared" si="4"/>
        <v>0</v>
      </c>
      <c r="J68" s="23">
        <f t="shared" si="3"/>
        <v>0</v>
      </c>
      <c r="K68" s="23"/>
    </row>
    <row r="69" spans="2:11" s="1" customFormat="1" x14ac:dyDescent="0.25">
      <c r="B69" s="20">
        <v>45</v>
      </c>
      <c r="C69" s="21"/>
      <c r="D69" s="23"/>
      <c r="E69" s="23"/>
      <c r="F69" s="22">
        <f t="shared" si="0"/>
        <v>0</v>
      </c>
      <c r="G69" s="23">
        <f t="shared" si="1"/>
        <v>0</v>
      </c>
      <c r="H69" s="21"/>
      <c r="I69" s="23">
        <f t="shared" si="4"/>
        <v>0</v>
      </c>
      <c r="J69" s="23">
        <f t="shared" si="3"/>
        <v>0</v>
      </c>
      <c r="K69" s="23"/>
    </row>
    <row r="70" spans="2:11" s="1" customFormat="1" x14ac:dyDescent="0.25">
      <c r="B70" s="20">
        <v>46</v>
      </c>
      <c r="C70" s="21"/>
      <c r="D70" s="23"/>
      <c r="E70" s="23"/>
      <c r="F70" s="22">
        <f t="shared" si="0"/>
        <v>0</v>
      </c>
      <c r="G70" s="23">
        <f t="shared" si="1"/>
        <v>0</v>
      </c>
      <c r="H70" s="21"/>
      <c r="I70" s="23">
        <f t="shared" si="4"/>
        <v>0</v>
      </c>
      <c r="J70" s="23">
        <f t="shared" si="3"/>
        <v>0</v>
      </c>
      <c r="K70" s="23"/>
    </row>
    <row r="71" spans="2:11" s="1" customFormat="1" x14ac:dyDescent="0.25">
      <c r="B71" s="20">
        <v>47</v>
      </c>
      <c r="C71" s="21"/>
      <c r="D71" s="23"/>
      <c r="E71" s="23"/>
      <c r="F71" s="22">
        <f t="shared" si="0"/>
        <v>0</v>
      </c>
      <c r="G71" s="23">
        <f t="shared" si="1"/>
        <v>0</v>
      </c>
      <c r="H71" s="21"/>
      <c r="I71" s="23">
        <f t="shared" si="4"/>
        <v>0</v>
      </c>
      <c r="J71" s="23">
        <f t="shared" si="3"/>
        <v>0</v>
      </c>
      <c r="K71" s="23"/>
    </row>
    <row r="72" spans="2:11" s="1" customFormat="1" x14ac:dyDescent="0.25">
      <c r="B72" s="20">
        <v>48</v>
      </c>
      <c r="C72" s="21"/>
      <c r="D72" s="23"/>
      <c r="E72" s="23"/>
      <c r="F72" s="22">
        <f t="shared" si="0"/>
        <v>0</v>
      </c>
      <c r="G72" s="23">
        <f t="shared" si="1"/>
        <v>0</v>
      </c>
      <c r="H72" s="21"/>
      <c r="I72" s="23">
        <f t="shared" si="4"/>
        <v>0</v>
      </c>
      <c r="J72" s="23">
        <f t="shared" si="3"/>
        <v>0</v>
      </c>
      <c r="K72" s="23"/>
    </row>
    <row r="73" spans="2:11" s="1" customFormat="1" ht="15.75" thickBot="1" x14ac:dyDescent="0.3">
      <c r="B73" s="20"/>
      <c r="C73" s="21"/>
      <c r="D73" s="23"/>
      <c r="E73" s="23"/>
      <c r="F73" s="23"/>
      <c r="G73" s="23"/>
      <c r="H73" s="23"/>
      <c r="I73" s="23"/>
      <c r="J73" s="23"/>
      <c r="K73" s="23"/>
    </row>
    <row r="74" spans="2:11" s="1" customFormat="1" ht="15.75" thickBot="1" x14ac:dyDescent="0.3">
      <c r="B74" s="24"/>
      <c r="C74" s="24"/>
      <c r="D74" s="25">
        <f>SUM(D25:D71)</f>
        <v>10400000</v>
      </c>
      <c r="E74" s="25">
        <f>SUM(E25:E71)</f>
        <v>2800000</v>
      </c>
      <c r="F74" s="25">
        <f>SUM(F25:F71)</f>
        <v>13200000</v>
      </c>
      <c r="G74" s="25">
        <f>G26</f>
        <v>8666000</v>
      </c>
      <c r="H74" s="24"/>
      <c r="I74" s="25">
        <f>SUM(I25:I30)</f>
        <v>40000</v>
      </c>
      <c r="J74" s="25"/>
      <c r="K74" s="25">
        <f>SUM(K25:K30)</f>
        <v>1100000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4"/>
  <sheetViews>
    <sheetView topLeftCell="B24" workbookViewId="0">
      <selection activeCell="G25" sqref="G25"/>
    </sheetView>
  </sheetViews>
  <sheetFormatPr defaultRowHeight="15" x14ac:dyDescent="0.25"/>
  <cols>
    <col min="2" max="2" width="9.28515625" bestFit="1" customWidth="1"/>
    <col min="3" max="3" width="9.7109375" bestFit="1" customWidth="1"/>
    <col min="4" max="5" width="14" customWidth="1"/>
    <col min="6" max="6" width="13.5703125" customWidth="1"/>
    <col min="7" max="7" width="14" customWidth="1"/>
    <col min="8" max="8" width="9.42578125" bestFit="1" customWidth="1"/>
    <col min="9" max="9" width="9.28515625" bestFit="1" customWidth="1"/>
    <col min="10" max="10" width="10.85546875" bestFit="1" customWidth="1"/>
    <col min="11" max="11" width="12.85546875" bestFit="1" customWidth="1"/>
  </cols>
  <sheetData>
    <row r="2" spans="2:5" s="1" customFormat="1" x14ac:dyDescent="0.25">
      <c r="B2" s="12" t="s">
        <v>0</v>
      </c>
      <c r="C2" s="12"/>
      <c r="D2" s="3" t="s">
        <v>1</v>
      </c>
      <c r="E2" s="1">
        <v>99002</v>
      </c>
    </row>
    <row r="3" spans="2:5" s="1" customFormat="1" x14ac:dyDescent="0.25">
      <c r="B3" s="12" t="s">
        <v>2</v>
      </c>
      <c r="C3" s="12"/>
      <c r="D3" s="3" t="s">
        <v>1</v>
      </c>
      <c r="E3" s="12" t="s">
        <v>33</v>
      </c>
    </row>
    <row r="4" spans="2:5" s="1" customFormat="1" x14ac:dyDescent="0.25">
      <c r="B4" s="12" t="s">
        <v>3</v>
      </c>
      <c r="C4" s="12"/>
      <c r="D4" s="3" t="s">
        <v>1</v>
      </c>
      <c r="E4" s="11"/>
    </row>
    <row r="5" spans="2:5" s="1" customFormat="1" x14ac:dyDescent="0.25">
      <c r="B5" s="12" t="s">
        <v>4</v>
      </c>
      <c r="C5" s="12"/>
      <c r="D5" s="3" t="s">
        <v>1</v>
      </c>
      <c r="E5" s="12"/>
    </row>
    <row r="6" spans="2:5" s="1" customFormat="1" x14ac:dyDescent="0.25">
      <c r="B6" s="12" t="s">
        <v>5</v>
      </c>
      <c r="C6" s="12"/>
      <c r="D6" s="3" t="s">
        <v>1</v>
      </c>
      <c r="E6" s="5"/>
    </row>
    <row r="7" spans="2:5" s="1" customFormat="1" x14ac:dyDescent="0.25">
      <c r="B7" s="12" t="s">
        <v>6</v>
      </c>
      <c r="D7" s="3" t="s">
        <v>1</v>
      </c>
      <c r="E7" s="13">
        <v>42014</v>
      </c>
    </row>
    <row r="8" spans="2:5" s="1" customFormat="1" x14ac:dyDescent="0.25">
      <c r="B8" s="12" t="s">
        <v>7</v>
      </c>
      <c r="D8" s="3" t="s">
        <v>1</v>
      </c>
      <c r="E8" s="12" t="s">
        <v>8</v>
      </c>
    </row>
    <row r="9" spans="2:5" s="1" customFormat="1" x14ac:dyDescent="0.25">
      <c r="B9" s="12" t="s">
        <v>9</v>
      </c>
      <c r="D9" s="3" t="s">
        <v>1</v>
      </c>
    </row>
    <row r="10" spans="2:5" s="1" customFormat="1" x14ac:dyDescent="0.25">
      <c r="B10" s="12" t="s">
        <v>10</v>
      </c>
      <c r="D10" s="3" t="s">
        <v>1</v>
      </c>
    </row>
    <row r="11" spans="2:5" s="1" customFormat="1" x14ac:dyDescent="0.25">
      <c r="B11" s="12" t="s">
        <v>11</v>
      </c>
      <c r="D11" s="3" t="s">
        <v>1</v>
      </c>
    </row>
    <row r="12" spans="2:5" s="1" customFormat="1" x14ac:dyDescent="0.25">
      <c r="B12" s="12" t="s">
        <v>12</v>
      </c>
      <c r="D12" s="3" t="s">
        <v>1</v>
      </c>
      <c r="E12" s="12"/>
    </row>
    <row r="13" spans="2:5" s="1" customFormat="1" x14ac:dyDescent="0.25">
      <c r="B13" s="12" t="s">
        <v>13</v>
      </c>
      <c r="D13" s="3" t="s">
        <v>1</v>
      </c>
      <c r="E13" s="12"/>
    </row>
    <row r="14" spans="2:5" s="1" customFormat="1" x14ac:dyDescent="0.25">
      <c r="B14" s="12" t="s">
        <v>14</v>
      </c>
      <c r="D14" s="3" t="s">
        <v>1</v>
      </c>
      <c r="E14" s="12"/>
    </row>
    <row r="15" spans="2:5" s="1" customFormat="1" x14ac:dyDescent="0.25">
      <c r="B15" s="12" t="s">
        <v>15</v>
      </c>
      <c r="D15" s="3" t="s">
        <v>1</v>
      </c>
      <c r="E15" s="14">
        <v>8320000</v>
      </c>
    </row>
    <row r="16" spans="2:5" s="1" customFormat="1" x14ac:dyDescent="0.25">
      <c r="B16" s="12" t="s">
        <v>16</v>
      </c>
      <c r="D16" s="3" t="s">
        <v>1</v>
      </c>
      <c r="E16" s="4">
        <v>4.0000000000000001E-3</v>
      </c>
    </row>
    <row r="17" spans="2:11" s="1" customFormat="1" x14ac:dyDescent="0.25">
      <c r="B17" s="12" t="s">
        <v>17</v>
      </c>
      <c r="D17" s="3" t="s">
        <v>1</v>
      </c>
      <c r="E17" s="1">
        <v>3</v>
      </c>
    </row>
    <row r="18" spans="2:11" s="1" customFormat="1" x14ac:dyDescent="0.25">
      <c r="B18" s="12" t="s">
        <v>18</v>
      </c>
      <c r="C18" s="12"/>
      <c r="D18" s="3" t="s">
        <v>1</v>
      </c>
      <c r="E18" s="1">
        <v>9</v>
      </c>
    </row>
    <row r="19" spans="2:11" s="1" customFormat="1" x14ac:dyDescent="0.25">
      <c r="B19" s="12" t="s">
        <v>19</v>
      </c>
      <c r="C19" s="12"/>
      <c r="D19" s="3" t="s">
        <v>1</v>
      </c>
      <c r="E19" s="2">
        <v>1000000</v>
      </c>
    </row>
    <row r="20" spans="2:11" s="1" customFormat="1" ht="15.75" thickBot="1" x14ac:dyDescent="0.3"/>
    <row r="21" spans="2:11" s="1" customFormat="1" ht="15.75" thickBot="1" x14ac:dyDescent="0.3">
      <c r="B21" s="15" t="s">
        <v>20</v>
      </c>
      <c r="C21" s="15" t="s">
        <v>21</v>
      </c>
      <c r="D21" s="16" t="s">
        <v>22</v>
      </c>
      <c r="E21" s="16"/>
      <c r="F21" s="15" t="s">
        <v>23</v>
      </c>
      <c r="G21" s="15" t="s">
        <v>24</v>
      </c>
      <c r="H21" s="15" t="s">
        <v>21</v>
      </c>
      <c r="I21" s="15" t="s">
        <v>23</v>
      </c>
      <c r="J21" s="15" t="s">
        <v>25</v>
      </c>
      <c r="K21" s="15" t="s">
        <v>13</v>
      </c>
    </row>
    <row r="22" spans="2:11" s="1" customFormat="1" x14ac:dyDescent="0.25">
      <c r="B22" s="17"/>
      <c r="C22" s="17"/>
      <c r="D22" s="17" t="s">
        <v>26</v>
      </c>
      <c r="E22" s="17" t="s">
        <v>27</v>
      </c>
      <c r="F22" s="17" t="s">
        <v>22</v>
      </c>
      <c r="G22" s="17"/>
      <c r="H22" s="17" t="s">
        <v>28</v>
      </c>
      <c r="I22" s="17" t="s">
        <v>16</v>
      </c>
      <c r="J22" s="17"/>
      <c r="K22" s="17"/>
    </row>
    <row r="23" spans="2:11" s="1" customFormat="1" ht="15.75" thickBot="1" x14ac:dyDescent="0.3">
      <c r="B23" s="18"/>
      <c r="C23" s="18"/>
      <c r="D23" s="19"/>
      <c r="E23" s="18"/>
      <c r="F23" s="18"/>
      <c r="G23" s="18"/>
      <c r="H23" s="18"/>
      <c r="I23" s="18"/>
      <c r="J23" s="18"/>
      <c r="K23" s="18"/>
    </row>
    <row r="24" spans="2:11" s="1" customFormat="1" x14ac:dyDescent="0.25">
      <c r="B24" s="20"/>
      <c r="C24" s="21">
        <f>E7</f>
        <v>42014</v>
      </c>
      <c r="D24" s="22">
        <f>E15/E18</f>
        <v>924444.4444444445</v>
      </c>
      <c r="E24" s="23">
        <f>E19-D24</f>
        <v>75555.555555555504</v>
      </c>
      <c r="F24" s="22">
        <f t="shared" ref="F24:F72" si="0">D24+E24</f>
        <v>1000000</v>
      </c>
      <c r="G24" s="23">
        <f>E15</f>
        <v>8320000</v>
      </c>
      <c r="H24" s="23"/>
      <c r="I24" s="23"/>
      <c r="J24" s="23"/>
      <c r="K24" s="23"/>
    </row>
    <row r="25" spans="2:11" s="1" customFormat="1" x14ac:dyDescent="0.25">
      <c r="B25" s="6">
        <v>1</v>
      </c>
      <c r="C25" s="7">
        <v>42045</v>
      </c>
      <c r="D25" s="8">
        <v>925000</v>
      </c>
      <c r="E25" s="8">
        <f>E19-D25</f>
        <v>75000</v>
      </c>
      <c r="F25" s="9">
        <f t="shared" si="0"/>
        <v>1000000</v>
      </c>
      <c r="G25" s="8">
        <f t="shared" ref="G25:G72" si="1">G24-D25</f>
        <v>7395000</v>
      </c>
      <c r="H25" s="7">
        <v>42040</v>
      </c>
      <c r="I25" s="8">
        <f>IF(J25&gt;$E$17,F25*J25*$E$16,0)</f>
        <v>0</v>
      </c>
      <c r="J25" s="8">
        <f>H25-C25</f>
        <v>-5</v>
      </c>
      <c r="K25" s="8" t="s">
        <v>29</v>
      </c>
    </row>
    <row r="26" spans="2:11" s="10" customFormat="1" x14ac:dyDescent="0.25">
      <c r="B26" s="6">
        <v>2</v>
      </c>
      <c r="C26" s="7">
        <v>42073</v>
      </c>
      <c r="D26" s="8">
        <f t="shared" ref="D26:E32" si="2">D25</f>
        <v>925000</v>
      </c>
      <c r="E26" s="8">
        <f t="shared" si="2"/>
        <v>75000</v>
      </c>
      <c r="F26" s="9">
        <f t="shared" si="0"/>
        <v>1000000</v>
      </c>
      <c r="G26" s="8">
        <f t="shared" si="1"/>
        <v>6470000</v>
      </c>
      <c r="H26" s="7">
        <v>42073</v>
      </c>
      <c r="I26" s="8">
        <f t="shared" ref="I26:I72" si="3">IF(J26&gt;$E$17,F26*J26*$E$16,0)</f>
        <v>0</v>
      </c>
      <c r="J26" s="8">
        <f t="shared" ref="J26:J72" si="4">H26-C26</f>
        <v>0</v>
      </c>
      <c r="K26" s="8">
        <v>500000</v>
      </c>
    </row>
    <row r="27" spans="2:11" s="10" customFormat="1" x14ac:dyDescent="0.25">
      <c r="B27" s="20">
        <v>3</v>
      </c>
      <c r="C27" s="21">
        <v>42104</v>
      </c>
      <c r="D27" s="23">
        <f t="shared" si="2"/>
        <v>925000</v>
      </c>
      <c r="E27" s="23">
        <f t="shared" si="2"/>
        <v>75000</v>
      </c>
      <c r="F27" s="22">
        <f t="shared" si="0"/>
        <v>1000000</v>
      </c>
      <c r="G27" s="23">
        <f t="shared" si="1"/>
        <v>5545000</v>
      </c>
      <c r="H27" s="21"/>
      <c r="I27" s="23">
        <f t="shared" si="3"/>
        <v>0</v>
      </c>
      <c r="J27" s="23">
        <f t="shared" si="4"/>
        <v>-42104</v>
      </c>
      <c r="K27" s="23" t="s">
        <v>30</v>
      </c>
    </row>
    <row r="28" spans="2:11" s="10" customFormat="1" x14ac:dyDescent="0.25">
      <c r="B28" s="20">
        <v>4</v>
      </c>
      <c r="C28" s="21">
        <v>42134</v>
      </c>
      <c r="D28" s="23">
        <f t="shared" si="2"/>
        <v>925000</v>
      </c>
      <c r="E28" s="23">
        <f t="shared" si="2"/>
        <v>75000</v>
      </c>
      <c r="F28" s="22">
        <f t="shared" si="0"/>
        <v>1000000</v>
      </c>
      <c r="G28" s="23">
        <f t="shared" si="1"/>
        <v>4620000</v>
      </c>
      <c r="H28" s="21"/>
      <c r="I28" s="23">
        <f t="shared" si="3"/>
        <v>0</v>
      </c>
      <c r="J28" s="23">
        <f t="shared" si="4"/>
        <v>-42134</v>
      </c>
      <c r="K28" s="23">
        <v>500000</v>
      </c>
    </row>
    <row r="29" spans="2:11" s="10" customFormat="1" x14ac:dyDescent="0.25">
      <c r="B29" s="20">
        <v>5</v>
      </c>
      <c r="C29" s="21">
        <v>42165</v>
      </c>
      <c r="D29" s="23">
        <f t="shared" si="2"/>
        <v>925000</v>
      </c>
      <c r="E29" s="23">
        <f t="shared" si="2"/>
        <v>75000</v>
      </c>
      <c r="F29" s="22">
        <f t="shared" si="0"/>
        <v>1000000</v>
      </c>
      <c r="G29" s="23">
        <f t="shared" si="1"/>
        <v>3695000</v>
      </c>
      <c r="H29" s="21"/>
      <c r="I29" s="23">
        <f t="shared" si="3"/>
        <v>0</v>
      </c>
      <c r="J29" s="23">
        <f t="shared" si="4"/>
        <v>-42165</v>
      </c>
      <c r="K29" s="23"/>
    </row>
    <row r="30" spans="2:11" s="1" customFormat="1" x14ac:dyDescent="0.25">
      <c r="B30" s="20">
        <v>6</v>
      </c>
      <c r="C30" s="21">
        <v>42195</v>
      </c>
      <c r="D30" s="23">
        <f t="shared" si="2"/>
        <v>925000</v>
      </c>
      <c r="E30" s="23">
        <f>F29-D30</f>
        <v>75000</v>
      </c>
      <c r="F30" s="22">
        <f t="shared" si="0"/>
        <v>1000000</v>
      </c>
      <c r="G30" s="23">
        <f t="shared" si="1"/>
        <v>2770000</v>
      </c>
      <c r="H30" s="21"/>
      <c r="I30" s="23">
        <f t="shared" si="3"/>
        <v>0</v>
      </c>
      <c r="J30" s="23">
        <f t="shared" si="4"/>
        <v>-42195</v>
      </c>
      <c r="K30" s="23"/>
    </row>
    <row r="31" spans="2:11" s="1" customFormat="1" x14ac:dyDescent="0.25">
      <c r="B31" s="20">
        <v>7</v>
      </c>
      <c r="C31" s="21">
        <v>42226</v>
      </c>
      <c r="D31" s="23">
        <f t="shared" si="2"/>
        <v>925000</v>
      </c>
      <c r="E31" s="23">
        <f t="shared" ref="E31:E33" si="5">F30-D31</f>
        <v>75000</v>
      </c>
      <c r="F31" s="22">
        <f t="shared" si="0"/>
        <v>1000000</v>
      </c>
      <c r="G31" s="23">
        <f t="shared" si="1"/>
        <v>1845000</v>
      </c>
      <c r="H31" s="21"/>
      <c r="I31" s="23">
        <f t="shared" si="3"/>
        <v>0</v>
      </c>
      <c r="J31" s="23">
        <f t="shared" si="4"/>
        <v>-42226</v>
      </c>
      <c r="K31" s="23"/>
    </row>
    <row r="32" spans="2:11" s="1" customFormat="1" x14ac:dyDescent="0.25">
      <c r="B32" s="20">
        <v>8</v>
      </c>
      <c r="C32" s="21">
        <v>42257</v>
      </c>
      <c r="D32" s="23">
        <f t="shared" si="2"/>
        <v>925000</v>
      </c>
      <c r="E32" s="23">
        <f t="shared" si="5"/>
        <v>75000</v>
      </c>
      <c r="F32" s="22">
        <f t="shared" si="0"/>
        <v>1000000</v>
      </c>
      <c r="G32" s="23">
        <f t="shared" si="1"/>
        <v>920000</v>
      </c>
      <c r="H32" s="21"/>
      <c r="I32" s="23">
        <f t="shared" si="3"/>
        <v>0</v>
      </c>
      <c r="J32" s="23">
        <f t="shared" si="4"/>
        <v>-42257</v>
      </c>
      <c r="K32" s="23"/>
    </row>
    <row r="33" spans="2:11" s="1" customFormat="1" x14ac:dyDescent="0.25">
      <c r="B33" s="20">
        <v>9</v>
      </c>
      <c r="C33" s="21">
        <v>42287</v>
      </c>
      <c r="D33" s="23">
        <v>920000</v>
      </c>
      <c r="E33" s="23">
        <f t="shared" si="5"/>
        <v>80000</v>
      </c>
      <c r="F33" s="22">
        <f t="shared" si="0"/>
        <v>1000000</v>
      </c>
      <c r="G33" s="23">
        <f t="shared" si="1"/>
        <v>0</v>
      </c>
      <c r="H33" s="21"/>
      <c r="I33" s="23">
        <f t="shared" si="3"/>
        <v>0</v>
      </c>
      <c r="J33" s="23">
        <f t="shared" si="4"/>
        <v>-42287</v>
      </c>
      <c r="K33" s="23"/>
    </row>
    <row r="34" spans="2:11" s="1" customFormat="1" x14ac:dyDescent="0.25">
      <c r="B34" s="20">
        <v>10</v>
      </c>
      <c r="C34" s="21"/>
      <c r="D34" s="23"/>
      <c r="E34" s="23"/>
      <c r="F34" s="22">
        <f t="shared" si="0"/>
        <v>0</v>
      </c>
      <c r="G34" s="23">
        <f t="shared" si="1"/>
        <v>0</v>
      </c>
      <c r="H34" s="21"/>
      <c r="I34" s="23">
        <f t="shared" si="3"/>
        <v>0</v>
      </c>
      <c r="J34" s="23">
        <f t="shared" si="4"/>
        <v>0</v>
      </c>
      <c r="K34" s="23"/>
    </row>
    <row r="35" spans="2:11" s="1" customFormat="1" x14ac:dyDescent="0.25">
      <c r="B35" s="20">
        <v>11</v>
      </c>
      <c r="C35" s="21"/>
      <c r="D35" s="23"/>
      <c r="E35" s="23"/>
      <c r="F35" s="22">
        <f t="shared" si="0"/>
        <v>0</v>
      </c>
      <c r="G35" s="23">
        <f t="shared" si="1"/>
        <v>0</v>
      </c>
      <c r="H35" s="21"/>
      <c r="I35" s="23">
        <f t="shared" si="3"/>
        <v>0</v>
      </c>
      <c r="J35" s="23">
        <f t="shared" si="4"/>
        <v>0</v>
      </c>
      <c r="K35" s="23"/>
    </row>
    <row r="36" spans="2:11" s="1" customFormat="1" x14ac:dyDescent="0.25">
      <c r="B36" s="20">
        <v>12</v>
      </c>
      <c r="C36" s="21"/>
      <c r="D36" s="23"/>
      <c r="E36" s="23"/>
      <c r="F36" s="22">
        <f t="shared" si="0"/>
        <v>0</v>
      </c>
      <c r="G36" s="23">
        <f t="shared" si="1"/>
        <v>0</v>
      </c>
      <c r="H36" s="21"/>
      <c r="I36" s="23">
        <f t="shared" si="3"/>
        <v>0</v>
      </c>
      <c r="J36" s="23">
        <f t="shared" si="4"/>
        <v>0</v>
      </c>
      <c r="K36" s="23"/>
    </row>
    <row r="37" spans="2:11" s="1" customFormat="1" x14ac:dyDescent="0.25">
      <c r="B37" s="20">
        <v>13</v>
      </c>
      <c r="C37" s="21"/>
      <c r="D37" s="23"/>
      <c r="E37" s="23"/>
      <c r="F37" s="22">
        <f t="shared" si="0"/>
        <v>0</v>
      </c>
      <c r="G37" s="23">
        <f t="shared" si="1"/>
        <v>0</v>
      </c>
      <c r="H37" s="21"/>
      <c r="I37" s="23">
        <f t="shared" si="3"/>
        <v>0</v>
      </c>
      <c r="J37" s="23">
        <f t="shared" si="4"/>
        <v>0</v>
      </c>
      <c r="K37" s="23"/>
    </row>
    <row r="38" spans="2:11" s="1" customFormat="1" x14ac:dyDescent="0.25">
      <c r="B38" s="20">
        <v>14</v>
      </c>
      <c r="C38" s="21"/>
      <c r="D38" s="23"/>
      <c r="E38" s="23"/>
      <c r="F38" s="22">
        <f t="shared" si="0"/>
        <v>0</v>
      </c>
      <c r="G38" s="23">
        <f t="shared" si="1"/>
        <v>0</v>
      </c>
      <c r="H38" s="21"/>
      <c r="I38" s="23">
        <f t="shared" si="3"/>
        <v>0</v>
      </c>
      <c r="J38" s="23">
        <f t="shared" si="4"/>
        <v>0</v>
      </c>
      <c r="K38" s="23"/>
    </row>
    <row r="39" spans="2:11" s="1" customFormat="1" x14ac:dyDescent="0.25">
      <c r="B39" s="20">
        <v>15</v>
      </c>
      <c r="C39" s="21"/>
      <c r="D39" s="23"/>
      <c r="E39" s="23"/>
      <c r="F39" s="22">
        <f t="shared" si="0"/>
        <v>0</v>
      </c>
      <c r="G39" s="23">
        <f t="shared" si="1"/>
        <v>0</v>
      </c>
      <c r="H39" s="21"/>
      <c r="I39" s="23">
        <f t="shared" si="3"/>
        <v>0</v>
      </c>
      <c r="J39" s="23">
        <f t="shared" si="4"/>
        <v>0</v>
      </c>
      <c r="K39" s="23"/>
    </row>
    <row r="40" spans="2:11" s="1" customFormat="1" x14ac:dyDescent="0.25">
      <c r="B40" s="20">
        <v>16</v>
      </c>
      <c r="C40" s="21"/>
      <c r="D40" s="23"/>
      <c r="E40" s="23"/>
      <c r="F40" s="22">
        <f t="shared" si="0"/>
        <v>0</v>
      </c>
      <c r="G40" s="23">
        <f t="shared" si="1"/>
        <v>0</v>
      </c>
      <c r="H40" s="21"/>
      <c r="I40" s="23">
        <f t="shared" si="3"/>
        <v>0</v>
      </c>
      <c r="J40" s="23">
        <f t="shared" si="4"/>
        <v>0</v>
      </c>
      <c r="K40" s="23"/>
    </row>
    <row r="41" spans="2:11" s="1" customFormat="1" x14ac:dyDescent="0.25">
      <c r="B41" s="20">
        <v>17</v>
      </c>
      <c r="C41" s="21"/>
      <c r="D41" s="23"/>
      <c r="E41" s="23"/>
      <c r="F41" s="22">
        <f t="shared" si="0"/>
        <v>0</v>
      </c>
      <c r="G41" s="23">
        <f t="shared" si="1"/>
        <v>0</v>
      </c>
      <c r="H41" s="21"/>
      <c r="I41" s="23">
        <f t="shared" si="3"/>
        <v>0</v>
      </c>
      <c r="J41" s="23">
        <f t="shared" si="4"/>
        <v>0</v>
      </c>
      <c r="K41" s="23"/>
    </row>
    <row r="42" spans="2:11" s="1" customFormat="1" x14ac:dyDescent="0.25">
      <c r="B42" s="20">
        <v>18</v>
      </c>
      <c r="C42" s="21"/>
      <c r="D42" s="23"/>
      <c r="E42" s="23"/>
      <c r="F42" s="22">
        <f t="shared" si="0"/>
        <v>0</v>
      </c>
      <c r="G42" s="23">
        <f t="shared" si="1"/>
        <v>0</v>
      </c>
      <c r="H42" s="21"/>
      <c r="I42" s="23">
        <f t="shared" si="3"/>
        <v>0</v>
      </c>
      <c r="J42" s="23">
        <f t="shared" si="4"/>
        <v>0</v>
      </c>
      <c r="K42" s="23"/>
    </row>
    <row r="43" spans="2:11" s="1" customFormat="1" x14ac:dyDescent="0.25">
      <c r="B43" s="20">
        <v>19</v>
      </c>
      <c r="C43" s="21"/>
      <c r="D43" s="23"/>
      <c r="E43" s="23"/>
      <c r="F43" s="22">
        <f t="shared" si="0"/>
        <v>0</v>
      </c>
      <c r="G43" s="23">
        <f t="shared" si="1"/>
        <v>0</v>
      </c>
      <c r="H43" s="21"/>
      <c r="I43" s="23">
        <f t="shared" si="3"/>
        <v>0</v>
      </c>
      <c r="J43" s="23">
        <f t="shared" si="4"/>
        <v>0</v>
      </c>
      <c r="K43" s="23"/>
    </row>
    <row r="44" spans="2:11" s="1" customFormat="1" x14ac:dyDescent="0.25">
      <c r="B44" s="20">
        <v>20</v>
      </c>
      <c r="C44" s="21"/>
      <c r="D44" s="23"/>
      <c r="E44" s="23"/>
      <c r="F44" s="22">
        <f t="shared" si="0"/>
        <v>0</v>
      </c>
      <c r="G44" s="23">
        <f t="shared" si="1"/>
        <v>0</v>
      </c>
      <c r="H44" s="21"/>
      <c r="I44" s="23">
        <f t="shared" si="3"/>
        <v>0</v>
      </c>
      <c r="J44" s="23">
        <f t="shared" si="4"/>
        <v>0</v>
      </c>
      <c r="K44" s="23"/>
    </row>
    <row r="45" spans="2:11" s="1" customFormat="1" x14ac:dyDescent="0.25">
      <c r="B45" s="20">
        <v>21</v>
      </c>
      <c r="C45" s="21"/>
      <c r="D45" s="23"/>
      <c r="E45" s="23"/>
      <c r="F45" s="22">
        <f t="shared" si="0"/>
        <v>0</v>
      </c>
      <c r="G45" s="23">
        <f t="shared" si="1"/>
        <v>0</v>
      </c>
      <c r="H45" s="21"/>
      <c r="I45" s="23">
        <f t="shared" si="3"/>
        <v>0</v>
      </c>
      <c r="J45" s="23">
        <f t="shared" si="4"/>
        <v>0</v>
      </c>
      <c r="K45" s="23"/>
    </row>
    <row r="46" spans="2:11" s="1" customFormat="1" x14ac:dyDescent="0.25">
      <c r="B46" s="20">
        <v>22</v>
      </c>
      <c r="C46" s="21"/>
      <c r="D46" s="23"/>
      <c r="E46" s="23"/>
      <c r="F46" s="22">
        <f t="shared" si="0"/>
        <v>0</v>
      </c>
      <c r="G46" s="23">
        <f t="shared" si="1"/>
        <v>0</v>
      </c>
      <c r="H46" s="21"/>
      <c r="I46" s="23">
        <f t="shared" si="3"/>
        <v>0</v>
      </c>
      <c r="J46" s="23">
        <f t="shared" si="4"/>
        <v>0</v>
      </c>
      <c r="K46" s="23"/>
    </row>
    <row r="47" spans="2:11" s="1" customFormat="1" x14ac:dyDescent="0.25">
      <c r="B47" s="20">
        <v>23</v>
      </c>
      <c r="C47" s="21"/>
      <c r="D47" s="23"/>
      <c r="E47" s="23"/>
      <c r="F47" s="22">
        <f t="shared" si="0"/>
        <v>0</v>
      </c>
      <c r="G47" s="23">
        <f t="shared" si="1"/>
        <v>0</v>
      </c>
      <c r="H47" s="21"/>
      <c r="I47" s="23">
        <f t="shared" si="3"/>
        <v>0</v>
      </c>
      <c r="J47" s="23">
        <f t="shared" si="4"/>
        <v>0</v>
      </c>
      <c r="K47" s="23"/>
    </row>
    <row r="48" spans="2:11" s="1" customFormat="1" x14ac:dyDescent="0.25">
      <c r="B48" s="20">
        <v>24</v>
      </c>
      <c r="C48" s="21"/>
      <c r="D48" s="23"/>
      <c r="E48" s="23"/>
      <c r="F48" s="22">
        <f t="shared" si="0"/>
        <v>0</v>
      </c>
      <c r="G48" s="23">
        <f t="shared" si="1"/>
        <v>0</v>
      </c>
      <c r="H48" s="21"/>
      <c r="I48" s="23">
        <f t="shared" si="3"/>
        <v>0</v>
      </c>
      <c r="J48" s="23">
        <f t="shared" si="4"/>
        <v>0</v>
      </c>
      <c r="K48" s="23"/>
    </row>
    <row r="49" spans="2:11" s="1" customFormat="1" x14ac:dyDescent="0.25">
      <c r="B49" s="20">
        <v>25</v>
      </c>
      <c r="C49" s="21"/>
      <c r="D49" s="23"/>
      <c r="E49" s="23"/>
      <c r="F49" s="22">
        <f t="shared" si="0"/>
        <v>0</v>
      </c>
      <c r="G49" s="23">
        <f t="shared" si="1"/>
        <v>0</v>
      </c>
      <c r="H49" s="21"/>
      <c r="I49" s="23">
        <f t="shared" si="3"/>
        <v>0</v>
      </c>
      <c r="J49" s="23">
        <f t="shared" si="4"/>
        <v>0</v>
      </c>
      <c r="K49" s="23"/>
    </row>
    <row r="50" spans="2:11" s="1" customFormat="1" x14ac:dyDescent="0.25">
      <c r="B50" s="20">
        <v>26</v>
      </c>
      <c r="C50" s="21"/>
      <c r="D50" s="23"/>
      <c r="E50" s="23"/>
      <c r="F50" s="22">
        <f t="shared" si="0"/>
        <v>0</v>
      </c>
      <c r="G50" s="23">
        <f t="shared" si="1"/>
        <v>0</v>
      </c>
      <c r="H50" s="21"/>
      <c r="I50" s="23">
        <f t="shared" si="3"/>
        <v>0</v>
      </c>
      <c r="J50" s="23">
        <f t="shared" si="4"/>
        <v>0</v>
      </c>
      <c r="K50" s="23"/>
    </row>
    <row r="51" spans="2:11" s="1" customFormat="1" x14ac:dyDescent="0.25">
      <c r="B51" s="20">
        <v>27</v>
      </c>
      <c r="C51" s="21"/>
      <c r="D51" s="23"/>
      <c r="E51" s="23"/>
      <c r="F51" s="22">
        <f t="shared" si="0"/>
        <v>0</v>
      </c>
      <c r="G51" s="23">
        <f t="shared" si="1"/>
        <v>0</v>
      </c>
      <c r="H51" s="21"/>
      <c r="I51" s="23">
        <f t="shared" si="3"/>
        <v>0</v>
      </c>
      <c r="J51" s="23">
        <f t="shared" si="4"/>
        <v>0</v>
      </c>
      <c r="K51" s="23"/>
    </row>
    <row r="52" spans="2:11" s="1" customFormat="1" x14ac:dyDescent="0.25">
      <c r="B52" s="20">
        <v>28</v>
      </c>
      <c r="C52" s="21"/>
      <c r="D52" s="23"/>
      <c r="E52" s="23"/>
      <c r="F52" s="22">
        <f t="shared" si="0"/>
        <v>0</v>
      </c>
      <c r="G52" s="23">
        <f t="shared" si="1"/>
        <v>0</v>
      </c>
      <c r="H52" s="21"/>
      <c r="I52" s="23">
        <f t="shared" si="3"/>
        <v>0</v>
      </c>
      <c r="J52" s="23">
        <f t="shared" si="4"/>
        <v>0</v>
      </c>
      <c r="K52" s="23"/>
    </row>
    <row r="53" spans="2:11" s="1" customFormat="1" x14ac:dyDescent="0.25">
      <c r="B53" s="20">
        <v>29</v>
      </c>
      <c r="C53" s="21"/>
      <c r="D53" s="23"/>
      <c r="E53" s="23"/>
      <c r="F53" s="22">
        <f t="shared" si="0"/>
        <v>0</v>
      </c>
      <c r="G53" s="23">
        <f t="shared" si="1"/>
        <v>0</v>
      </c>
      <c r="H53" s="21"/>
      <c r="I53" s="23">
        <f t="shared" si="3"/>
        <v>0</v>
      </c>
      <c r="J53" s="23">
        <f t="shared" si="4"/>
        <v>0</v>
      </c>
      <c r="K53" s="23"/>
    </row>
    <row r="54" spans="2:11" s="1" customFormat="1" x14ac:dyDescent="0.25">
      <c r="B54" s="20">
        <v>30</v>
      </c>
      <c r="C54" s="21"/>
      <c r="D54" s="23"/>
      <c r="E54" s="23"/>
      <c r="F54" s="22">
        <f t="shared" si="0"/>
        <v>0</v>
      </c>
      <c r="G54" s="23">
        <f t="shared" si="1"/>
        <v>0</v>
      </c>
      <c r="H54" s="21"/>
      <c r="I54" s="23">
        <f t="shared" si="3"/>
        <v>0</v>
      </c>
      <c r="J54" s="23">
        <f t="shared" si="4"/>
        <v>0</v>
      </c>
      <c r="K54" s="23"/>
    </row>
    <row r="55" spans="2:11" s="1" customFormat="1" x14ac:dyDescent="0.25">
      <c r="B55" s="20">
        <v>31</v>
      </c>
      <c r="C55" s="21"/>
      <c r="D55" s="23"/>
      <c r="E55" s="23"/>
      <c r="F55" s="22">
        <f t="shared" si="0"/>
        <v>0</v>
      </c>
      <c r="G55" s="23">
        <f t="shared" si="1"/>
        <v>0</v>
      </c>
      <c r="H55" s="21"/>
      <c r="I55" s="23">
        <f t="shared" si="3"/>
        <v>0</v>
      </c>
      <c r="J55" s="23">
        <f t="shared" si="4"/>
        <v>0</v>
      </c>
      <c r="K55" s="23"/>
    </row>
    <row r="56" spans="2:11" s="1" customFormat="1" x14ac:dyDescent="0.25">
      <c r="B56" s="20">
        <v>32</v>
      </c>
      <c r="C56" s="21"/>
      <c r="D56" s="23"/>
      <c r="E56" s="23"/>
      <c r="F56" s="22">
        <f t="shared" si="0"/>
        <v>0</v>
      </c>
      <c r="G56" s="23">
        <f t="shared" si="1"/>
        <v>0</v>
      </c>
      <c r="H56" s="21"/>
      <c r="I56" s="23">
        <f t="shared" si="3"/>
        <v>0</v>
      </c>
      <c r="J56" s="23">
        <f t="shared" si="4"/>
        <v>0</v>
      </c>
      <c r="K56" s="23"/>
    </row>
    <row r="57" spans="2:11" s="1" customFormat="1" x14ac:dyDescent="0.25">
      <c r="B57" s="20">
        <v>33</v>
      </c>
      <c r="C57" s="21"/>
      <c r="D57" s="23"/>
      <c r="E57" s="23"/>
      <c r="F57" s="22">
        <f t="shared" si="0"/>
        <v>0</v>
      </c>
      <c r="G57" s="23">
        <f t="shared" si="1"/>
        <v>0</v>
      </c>
      <c r="H57" s="21"/>
      <c r="I57" s="23">
        <f t="shared" si="3"/>
        <v>0</v>
      </c>
      <c r="J57" s="23">
        <f t="shared" si="4"/>
        <v>0</v>
      </c>
      <c r="K57" s="23"/>
    </row>
    <row r="58" spans="2:11" s="1" customFormat="1" x14ac:dyDescent="0.25">
      <c r="B58" s="20">
        <v>34</v>
      </c>
      <c r="C58" s="21"/>
      <c r="D58" s="23"/>
      <c r="E58" s="23"/>
      <c r="F58" s="22">
        <f t="shared" si="0"/>
        <v>0</v>
      </c>
      <c r="G58" s="23">
        <f t="shared" si="1"/>
        <v>0</v>
      </c>
      <c r="H58" s="21"/>
      <c r="I58" s="23">
        <f t="shared" si="3"/>
        <v>0</v>
      </c>
      <c r="J58" s="23">
        <f t="shared" si="4"/>
        <v>0</v>
      </c>
      <c r="K58" s="23"/>
    </row>
    <row r="59" spans="2:11" s="1" customFormat="1" x14ac:dyDescent="0.25">
      <c r="B59" s="20">
        <v>35</v>
      </c>
      <c r="C59" s="21"/>
      <c r="D59" s="23"/>
      <c r="E59" s="23"/>
      <c r="F59" s="22">
        <f t="shared" si="0"/>
        <v>0</v>
      </c>
      <c r="G59" s="23">
        <f t="shared" si="1"/>
        <v>0</v>
      </c>
      <c r="H59" s="21"/>
      <c r="I59" s="23">
        <f t="shared" si="3"/>
        <v>0</v>
      </c>
      <c r="J59" s="23">
        <f t="shared" si="4"/>
        <v>0</v>
      </c>
      <c r="K59" s="23"/>
    </row>
    <row r="60" spans="2:11" s="1" customFormat="1" x14ac:dyDescent="0.25">
      <c r="B60" s="20">
        <v>36</v>
      </c>
      <c r="C60" s="21"/>
      <c r="D60" s="23"/>
      <c r="E60" s="23"/>
      <c r="F60" s="22">
        <f t="shared" si="0"/>
        <v>0</v>
      </c>
      <c r="G60" s="23">
        <f t="shared" si="1"/>
        <v>0</v>
      </c>
      <c r="H60" s="21"/>
      <c r="I60" s="23">
        <f t="shared" si="3"/>
        <v>0</v>
      </c>
      <c r="J60" s="23">
        <f t="shared" si="4"/>
        <v>0</v>
      </c>
      <c r="K60" s="23"/>
    </row>
    <row r="61" spans="2:11" s="1" customFormat="1" x14ac:dyDescent="0.25">
      <c r="B61" s="20">
        <v>37</v>
      </c>
      <c r="C61" s="21"/>
      <c r="D61" s="23"/>
      <c r="E61" s="23"/>
      <c r="F61" s="22">
        <f t="shared" si="0"/>
        <v>0</v>
      </c>
      <c r="G61" s="23">
        <f t="shared" si="1"/>
        <v>0</v>
      </c>
      <c r="H61" s="21"/>
      <c r="I61" s="23">
        <f t="shared" si="3"/>
        <v>0</v>
      </c>
      <c r="J61" s="23">
        <f t="shared" si="4"/>
        <v>0</v>
      </c>
      <c r="K61" s="23"/>
    </row>
    <row r="62" spans="2:11" s="1" customFormat="1" x14ac:dyDescent="0.25">
      <c r="B62" s="20">
        <v>38</v>
      </c>
      <c r="C62" s="21"/>
      <c r="D62" s="23"/>
      <c r="E62" s="23"/>
      <c r="F62" s="22">
        <f t="shared" si="0"/>
        <v>0</v>
      </c>
      <c r="G62" s="23">
        <f t="shared" si="1"/>
        <v>0</v>
      </c>
      <c r="H62" s="21"/>
      <c r="I62" s="23">
        <f t="shared" si="3"/>
        <v>0</v>
      </c>
      <c r="J62" s="23">
        <f t="shared" si="4"/>
        <v>0</v>
      </c>
      <c r="K62" s="23"/>
    </row>
    <row r="63" spans="2:11" s="1" customFormat="1" x14ac:dyDescent="0.25">
      <c r="B63" s="20">
        <v>39</v>
      </c>
      <c r="C63" s="21"/>
      <c r="D63" s="23"/>
      <c r="E63" s="23"/>
      <c r="F63" s="22">
        <f t="shared" si="0"/>
        <v>0</v>
      </c>
      <c r="G63" s="23">
        <f t="shared" si="1"/>
        <v>0</v>
      </c>
      <c r="H63" s="21"/>
      <c r="I63" s="23">
        <f t="shared" si="3"/>
        <v>0</v>
      </c>
      <c r="J63" s="23">
        <f t="shared" si="4"/>
        <v>0</v>
      </c>
      <c r="K63" s="23"/>
    </row>
    <row r="64" spans="2:11" s="1" customFormat="1" x14ac:dyDescent="0.25">
      <c r="B64" s="20">
        <v>40</v>
      </c>
      <c r="C64" s="21"/>
      <c r="D64" s="23"/>
      <c r="E64" s="23"/>
      <c r="F64" s="22">
        <f t="shared" si="0"/>
        <v>0</v>
      </c>
      <c r="G64" s="23">
        <f t="shared" si="1"/>
        <v>0</v>
      </c>
      <c r="H64" s="21"/>
      <c r="I64" s="23">
        <f t="shared" si="3"/>
        <v>0</v>
      </c>
      <c r="J64" s="23">
        <f t="shared" si="4"/>
        <v>0</v>
      </c>
      <c r="K64" s="23"/>
    </row>
    <row r="65" spans="2:11" s="1" customFormat="1" x14ac:dyDescent="0.25">
      <c r="B65" s="20">
        <v>41</v>
      </c>
      <c r="C65" s="21"/>
      <c r="D65" s="23"/>
      <c r="E65" s="23"/>
      <c r="F65" s="22">
        <f t="shared" si="0"/>
        <v>0</v>
      </c>
      <c r="G65" s="23">
        <f t="shared" si="1"/>
        <v>0</v>
      </c>
      <c r="H65" s="21"/>
      <c r="I65" s="23">
        <f t="shared" si="3"/>
        <v>0</v>
      </c>
      <c r="J65" s="23">
        <f t="shared" si="4"/>
        <v>0</v>
      </c>
      <c r="K65" s="23"/>
    </row>
    <row r="66" spans="2:11" s="1" customFormat="1" x14ac:dyDescent="0.25">
      <c r="B66" s="20">
        <v>42</v>
      </c>
      <c r="C66" s="21"/>
      <c r="D66" s="23"/>
      <c r="E66" s="23"/>
      <c r="F66" s="22">
        <f t="shared" si="0"/>
        <v>0</v>
      </c>
      <c r="G66" s="23">
        <f t="shared" si="1"/>
        <v>0</v>
      </c>
      <c r="H66" s="21"/>
      <c r="I66" s="23">
        <f t="shared" si="3"/>
        <v>0</v>
      </c>
      <c r="J66" s="23">
        <f t="shared" si="4"/>
        <v>0</v>
      </c>
      <c r="K66" s="23"/>
    </row>
    <row r="67" spans="2:11" s="1" customFormat="1" x14ac:dyDescent="0.25">
      <c r="B67" s="20">
        <v>43</v>
      </c>
      <c r="C67" s="21"/>
      <c r="D67" s="23"/>
      <c r="E67" s="23"/>
      <c r="F67" s="22">
        <f t="shared" si="0"/>
        <v>0</v>
      </c>
      <c r="G67" s="23">
        <f t="shared" si="1"/>
        <v>0</v>
      </c>
      <c r="H67" s="21"/>
      <c r="I67" s="23">
        <f t="shared" si="3"/>
        <v>0</v>
      </c>
      <c r="J67" s="23">
        <f t="shared" si="4"/>
        <v>0</v>
      </c>
      <c r="K67" s="23"/>
    </row>
    <row r="68" spans="2:11" s="1" customFormat="1" x14ac:dyDescent="0.25">
      <c r="B68" s="20">
        <v>44</v>
      </c>
      <c r="C68" s="21"/>
      <c r="D68" s="23"/>
      <c r="E68" s="23"/>
      <c r="F68" s="22">
        <f t="shared" si="0"/>
        <v>0</v>
      </c>
      <c r="G68" s="23">
        <f t="shared" si="1"/>
        <v>0</v>
      </c>
      <c r="H68" s="21"/>
      <c r="I68" s="23">
        <f t="shared" si="3"/>
        <v>0</v>
      </c>
      <c r="J68" s="23">
        <f t="shared" si="4"/>
        <v>0</v>
      </c>
      <c r="K68" s="23"/>
    </row>
    <row r="69" spans="2:11" s="1" customFormat="1" x14ac:dyDescent="0.25">
      <c r="B69" s="20">
        <v>45</v>
      </c>
      <c r="C69" s="21"/>
      <c r="D69" s="23"/>
      <c r="E69" s="23"/>
      <c r="F69" s="22">
        <f t="shared" si="0"/>
        <v>0</v>
      </c>
      <c r="G69" s="23">
        <f t="shared" si="1"/>
        <v>0</v>
      </c>
      <c r="H69" s="21"/>
      <c r="I69" s="23">
        <f t="shared" si="3"/>
        <v>0</v>
      </c>
      <c r="J69" s="23">
        <f t="shared" si="4"/>
        <v>0</v>
      </c>
      <c r="K69" s="23"/>
    </row>
    <row r="70" spans="2:11" s="1" customFormat="1" x14ac:dyDescent="0.25">
      <c r="B70" s="20">
        <v>46</v>
      </c>
      <c r="C70" s="21"/>
      <c r="D70" s="23"/>
      <c r="E70" s="23"/>
      <c r="F70" s="22">
        <f t="shared" si="0"/>
        <v>0</v>
      </c>
      <c r="G70" s="23">
        <f t="shared" si="1"/>
        <v>0</v>
      </c>
      <c r="H70" s="21"/>
      <c r="I70" s="23">
        <f t="shared" si="3"/>
        <v>0</v>
      </c>
      <c r="J70" s="23">
        <f t="shared" si="4"/>
        <v>0</v>
      </c>
      <c r="K70" s="23"/>
    </row>
    <row r="71" spans="2:11" s="1" customFormat="1" x14ac:dyDescent="0.25">
      <c r="B71" s="20">
        <v>47</v>
      </c>
      <c r="C71" s="21"/>
      <c r="D71" s="23"/>
      <c r="E71" s="23"/>
      <c r="F71" s="22">
        <f t="shared" si="0"/>
        <v>0</v>
      </c>
      <c r="G71" s="23">
        <f t="shared" si="1"/>
        <v>0</v>
      </c>
      <c r="H71" s="21"/>
      <c r="I71" s="23">
        <f t="shared" si="3"/>
        <v>0</v>
      </c>
      <c r="J71" s="23">
        <f t="shared" si="4"/>
        <v>0</v>
      </c>
      <c r="K71" s="23"/>
    </row>
    <row r="72" spans="2:11" s="1" customFormat="1" x14ac:dyDescent="0.25">
      <c r="B72" s="20">
        <v>48</v>
      </c>
      <c r="C72" s="21"/>
      <c r="D72" s="23"/>
      <c r="E72" s="23"/>
      <c r="F72" s="22">
        <f t="shared" si="0"/>
        <v>0</v>
      </c>
      <c r="G72" s="23">
        <f t="shared" si="1"/>
        <v>0</v>
      </c>
      <c r="H72" s="21"/>
      <c r="I72" s="23">
        <f t="shared" si="3"/>
        <v>0</v>
      </c>
      <c r="J72" s="23">
        <f t="shared" si="4"/>
        <v>0</v>
      </c>
      <c r="K72" s="23"/>
    </row>
    <row r="73" spans="2:11" s="1" customFormat="1" ht="15.75" thickBot="1" x14ac:dyDescent="0.3">
      <c r="B73" s="20"/>
      <c r="C73" s="21"/>
      <c r="D73" s="23"/>
      <c r="E73" s="23"/>
      <c r="F73" s="23"/>
      <c r="G73" s="23"/>
      <c r="H73" s="23"/>
      <c r="I73" s="23"/>
      <c r="J73" s="23"/>
      <c r="K73" s="23"/>
    </row>
    <row r="74" spans="2:11" s="1" customFormat="1" ht="15.75" thickBot="1" x14ac:dyDescent="0.3">
      <c r="B74" s="24"/>
      <c r="C74" s="24"/>
      <c r="D74" s="25">
        <f>SUM(D25:D71)</f>
        <v>8320000</v>
      </c>
      <c r="E74" s="25">
        <f>SUM(E25:E71)</f>
        <v>680000</v>
      </c>
      <c r="F74" s="25">
        <f>SUM(F25:F71)</f>
        <v>9000000</v>
      </c>
      <c r="G74" s="25">
        <f>G26</f>
        <v>6470000</v>
      </c>
      <c r="H74" s="24"/>
      <c r="I74" s="25">
        <f>SUM(I25:I30)</f>
        <v>0</v>
      </c>
      <c r="J74" s="25"/>
      <c r="K74" s="25">
        <f>SUM(K25:K30)</f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4"/>
  <sheetViews>
    <sheetView topLeftCell="B12" workbookViewId="0">
      <selection activeCell="G24" sqref="G24"/>
    </sheetView>
  </sheetViews>
  <sheetFormatPr defaultRowHeight="15" x14ac:dyDescent="0.25"/>
  <cols>
    <col min="2" max="2" width="9.28515625" bestFit="1" customWidth="1"/>
    <col min="3" max="3" width="9.7109375" bestFit="1" customWidth="1"/>
    <col min="4" max="5" width="14" customWidth="1"/>
    <col min="6" max="6" width="13.5703125" customWidth="1"/>
    <col min="7" max="7" width="14" customWidth="1"/>
    <col min="8" max="8" width="9.42578125" bestFit="1" customWidth="1"/>
    <col min="9" max="9" width="10.28515625" bestFit="1" customWidth="1"/>
    <col min="10" max="10" width="10.85546875" bestFit="1" customWidth="1"/>
    <col min="11" max="11" width="12.85546875" bestFit="1" customWidth="1"/>
  </cols>
  <sheetData>
    <row r="2" spans="2:5" s="1" customFormat="1" x14ac:dyDescent="0.25">
      <c r="B2" s="12" t="s">
        <v>0</v>
      </c>
      <c r="C2" s="12"/>
      <c r="D2" s="3" t="s">
        <v>1</v>
      </c>
      <c r="E2" s="1">
        <v>99003</v>
      </c>
    </row>
    <row r="3" spans="2:5" s="1" customFormat="1" x14ac:dyDescent="0.25">
      <c r="B3" s="12" t="s">
        <v>2</v>
      </c>
      <c r="C3" s="12"/>
      <c r="D3" s="3" t="s">
        <v>1</v>
      </c>
      <c r="E3" s="12" t="s">
        <v>34</v>
      </c>
    </row>
    <row r="4" spans="2:5" s="1" customFormat="1" x14ac:dyDescent="0.25">
      <c r="B4" s="12" t="s">
        <v>3</v>
      </c>
      <c r="C4" s="12"/>
      <c r="D4" s="3" t="s">
        <v>1</v>
      </c>
      <c r="E4" s="11"/>
    </row>
    <row r="5" spans="2:5" s="1" customFormat="1" x14ac:dyDescent="0.25">
      <c r="B5" s="12" t="s">
        <v>4</v>
      </c>
      <c r="C5" s="12"/>
      <c r="D5" s="3" t="s">
        <v>1</v>
      </c>
      <c r="E5" s="12"/>
    </row>
    <row r="6" spans="2:5" s="1" customFormat="1" x14ac:dyDescent="0.25">
      <c r="B6" s="12" t="s">
        <v>5</v>
      </c>
      <c r="C6" s="12"/>
      <c r="D6" s="3" t="s">
        <v>1</v>
      </c>
      <c r="E6" s="5"/>
    </row>
    <row r="7" spans="2:5" s="1" customFormat="1" x14ac:dyDescent="0.25">
      <c r="B7" s="12" t="s">
        <v>6</v>
      </c>
      <c r="D7" s="3" t="s">
        <v>1</v>
      </c>
      <c r="E7" s="13">
        <v>42021</v>
      </c>
    </row>
    <row r="8" spans="2:5" s="1" customFormat="1" x14ac:dyDescent="0.25">
      <c r="B8" s="12" t="s">
        <v>7</v>
      </c>
      <c r="D8" s="3" t="s">
        <v>1</v>
      </c>
      <c r="E8" s="12" t="s">
        <v>8</v>
      </c>
    </row>
    <row r="9" spans="2:5" s="1" customFormat="1" x14ac:dyDescent="0.25">
      <c r="B9" s="12" t="s">
        <v>9</v>
      </c>
      <c r="D9" s="3" t="s">
        <v>1</v>
      </c>
    </row>
    <row r="10" spans="2:5" s="1" customFormat="1" x14ac:dyDescent="0.25">
      <c r="B10" s="12" t="s">
        <v>10</v>
      </c>
      <c r="D10" s="3" t="s">
        <v>1</v>
      </c>
    </row>
    <row r="11" spans="2:5" s="1" customFormat="1" x14ac:dyDescent="0.25">
      <c r="B11" s="12" t="s">
        <v>11</v>
      </c>
      <c r="D11" s="3" t="s">
        <v>1</v>
      </c>
    </row>
    <row r="12" spans="2:5" s="1" customFormat="1" x14ac:dyDescent="0.25">
      <c r="B12" s="12" t="s">
        <v>12</v>
      </c>
      <c r="D12" s="3" t="s">
        <v>1</v>
      </c>
      <c r="E12" s="12"/>
    </row>
    <row r="13" spans="2:5" s="1" customFormat="1" x14ac:dyDescent="0.25">
      <c r="B13" s="12" t="s">
        <v>13</v>
      </c>
      <c r="D13" s="3" t="s">
        <v>1</v>
      </c>
      <c r="E13" s="12"/>
    </row>
    <row r="14" spans="2:5" s="1" customFormat="1" x14ac:dyDescent="0.25">
      <c r="B14" s="12" t="s">
        <v>14</v>
      </c>
      <c r="D14" s="3" t="s">
        <v>1</v>
      </c>
      <c r="E14" s="12"/>
    </row>
    <row r="15" spans="2:5" s="1" customFormat="1" x14ac:dyDescent="0.25">
      <c r="B15" s="12" t="s">
        <v>15</v>
      </c>
      <c r="D15" s="3" t="s">
        <v>1</v>
      </c>
      <c r="E15" s="14">
        <v>6240000</v>
      </c>
    </row>
    <row r="16" spans="2:5" s="1" customFormat="1" x14ac:dyDescent="0.25">
      <c r="B16" s="12" t="s">
        <v>16</v>
      </c>
      <c r="D16" s="3" t="s">
        <v>1</v>
      </c>
      <c r="E16" s="4">
        <v>4.0000000000000001E-3</v>
      </c>
    </row>
    <row r="17" spans="2:11" s="1" customFormat="1" x14ac:dyDescent="0.25">
      <c r="B17" s="12" t="s">
        <v>17</v>
      </c>
      <c r="D17" s="3" t="s">
        <v>1</v>
      </c>
      <c r="E17" s="1">
        <v>3</v>
      </c>
    </row>
    <row r="18" spans="2:11" s="1" customFormat="1" x14ac:dyDescent="0.25">
      <c r="B18" s="12" t="s">
        <v>18</v>
      </c>
      <c r="C18" s="12"/>
      <c r="D18" s="3" t="s">
        <v>1</v>
      </c>
      <c r="E18" s="1">
        <v>7</v>
      </c>
    </row>
    <row r="19" spans="2:11" s="1" customFormat="1" x14ac:dyDescent="0.25">
      <c r="B19" s="12" t="s">
        <v>19</v>
      </c>
      <c r="C19" s="12"/>
      <c r="D19" s="3" t="s">
        <v>1</v>
      </c>
      <c r="E19" s="2">
        <v>1050000</v>
      </c>
    </row>
    <row r="20" spans="2:11" s="1" customFormat="1" ht="15.75" thickBot="1" x14ac:dyDescent="0.3"/>
    <row r="21" spans="2:11" s="1" customFormat="1" ht="15.75" thickBot="1" x14ac:dyDescent="0.3">
      <c r="B21" s="15" t="s">
        <v>20</v>
      </c>
      <c r="C21" s="15" t="s">
        <v>21</v>
      </c>
      <c r="D21" s="16" t="s">
        <v>22</v>
      </c>
      <c r="E21" s="16"/>
      <c r="F21" s="15" t="s">
        <v>23</v>
      </c>
      <c r="G21" s="15" t="s">
        <v>24</v>
      </c>
      <c r="H21" s="15" t="s">
        <v>21</v>
      </c>
      <c r="I21" s="15" t="s">
        <v>23</v>
      </c>
      <c r="J21" s="15" t="s">
        <v>25</v>
      </c>
      <c r="K21" s="15" t="s">
        <v>13</v>
      </c>
    </row>
    <row r="22" spans="2:11" s="1" customFormat="1" x14ac:dyDescent="0.25">
      <c r="B22" s="17"/>
      <c r="C22" s="17"/>
      <c r="D22" s="17" t="s">
        <v>26</v>
      </c>
      <c r="E22" s="17" t="s">
        <v>27</v>
      </c>
      <c r="F22" s="17" t="s">
        <v>22</v>
      </c>
      <c r="G22" s="17"/>
      <c r="H22" s="17" t="s">
        <v>28</v>
      </c>
      <c r="I22" s="17" t="s">
        <v>16</v>
      </c>
      <c r="J22" s="17"/>
      <c r="K22" s="17"/>
    </row>
    <row r="23" spans="2:11" s="1" customFormat="1" ht="15.75" thickBot="1" x14ac:dyDescent="0.3">
      <c r="B23" s="18"/>
      <c r="C23" s="18"/>
      <c r="D23" s="19"/>
      <c r="E23" s="18"/>
      <c r="F23" s="18"/>
      <c r="G23" s="18"/>
      <c r="H23" s="18"/>
      <c r="I23" s="18"/>
      <c r="J23" s="18"/>
      <c r="K23" s="18"/>
    </row>
    <row r="24" spans="2:11" s="1" customFormat="1" x14ac:dyDescent="0.25">
      <c r="B24" s="20"/>
      <c r="C24" s="21">
        <f>E7</f>
        <v>42021</v>
      </c>
      <c r="D24" s="22">
        <f>E15/E18</f>
        <v>891428.57142857148</v>
      </c>
      <c r="E24" s="23">
        <f>E19-D24</f>
        <v>158571.42857142852</v>
      </c>
      <c r="F24" s="22">
        <f t="shared" ref="F24:F72" si="0">D24+E24</f>
        <v>1050000</v>
      </c>
      <c r="G24" s="23">
        <f>E15</f>
        <v>6240000</v>
      </c>
      <c r="H24" s="23"/>
      <c r="I24" s="23"/>
      <c r="J24" s="23"/>
      <c r="K24" s="23"/>
    </row>
    <row r="25" spans="2:11" s="1" customFormat="1" x14ac:dyDescent="0.25">
      <c r="B25" s="6">
        <v>1</v>
      </c>
      <c r="C25" s="7">
        <v>42052</v>
      </c>
      <c r="D25" s="8">
        <v>892000</v>
      </c>
      <c r="E25" s="8">
        <f>E19-D25</f>
        <v>158000</v>
      </c>
      <c r="F25" s="9">
        <f t="shared" si="0"/>
        <v>1050000</v>
      </c>
      <c r="G25" s="8">
        <f t="shared" ref="G25:G72" si="1">G24-D25</f>
        <v>5348000</v>
      </c>
      <c r="H25" s="7">
        <v>42034</v>
      </c>
      <c r="I25" s="8">
        <f>IF(J25&gt;$E$17,F25*J25*$E$16,0)</f>
        <v>0</v>
      </c>
      <c r="J25" s="8">
        <f>H25-C25</f>
        <v>-18</v>
      </c>
      <c r="K25" s="8" t="s">
        <v>31</v>
      </c>
    </row>
    <row r="26" spans="2:11" s="10" customFormat="1" x14ac:dyDescent="0.25">
      <c r="B26" s="6">
        <v>2</v>
      </c>
      <c r="C26" s="7">
        <v>42080</v>
      </c>
      <c r="D26" s="8">
        <f t="shared" ref="D26:E30" si="2">D25</f>
        <v>892000</v>
      </c>
      <c r="E26" s="8">
        <f t="shared" si="2"/>
        <v>158000</v>
      </c>
      <c r="F26" s="9">
        <f t="shared" si="0"/>
        <v>1050000</v>
      </c>
      <c r="G26" s="8">
        <f t="shared" si="1"/>
        <v>4456000</v>
      </c>
      <c r="H26" s="7">
        <v>42093</v>
      </c>
      <c r="I26" s="8">
        <f>IF(J26&gt;$E$17,F26*J26*$E$16,0)+400</f>
        <v>55000</v>
      </c>
      <c r="J26" s="8">
        <f t="shared" ref="J26:J72" si="3">H26-C26</f>
        <v>13</v>
      </c>
      <c r="K26" s="8">
        <v>1050000</v>
      </c>
    </row>
    <row r="27" spans="2:11" s="10" customFormat="1" x14ac:dyDescent="0.25">
      <c r="B27" s="20">
        <v>3</v>
      </c>
      <c r="C27" s="21">
        <v>42111</v>
      </c>
      <c r="D27" s="23">
        <f t="shared" si="2"/>
        <v>892000</v>
      </c>
      <c r="E27" s="23">
        <f t="shared" si="2"/>
        <v>158000</v>
      </c>
      <c r="F27" s="22">
        <f t="shared" si="0"/>
        <v>1050000</v>
      </c>
      <c r="G27" s="23">
        <f t="shared" si="1"/>
        <v>3564000</v>
      </c>
      <c r="H27" s="21"/>
      <c r="I27" s="23">
        <f t="shared" ref="I27:I72" si="4">IF(J27&gt;$E$17,F27*J27*$E$16,0)</f>
        <v>0</v>
      </c>
      <c r="J27" s="23">
        <f t="shared" si="3"/>
        <v>-42111</v>
      </c>
      <c r="K27" s="23"/>
    </row>
    <row r="28" spans="2:11" s="10" customFormat="1" x14ac:dyDescent="0.25">
      <c r="B28" s="20">
        <v>4</v>
      </c>
      <c r="C28" s="21">
        <v>42141</v>
      </c>
      <c r="D28" s="23">
        <f t="shared" si="2"/>
        <v>892000</v>
      </c>
      <c r="E28" s="23">
        <f t="shared" si="2"/>
        <v>158000</v>
      </c>
      <c r="F28" s="22">
        <f t="shared" si="0"/>
        <v>1050000</v>
      </c>
      <c r="G28" s="23">
        <f t="shared" si="1"/>
        <v>2672000</v>
      </c>
      <c r="H28" s="21"/>
      <c r="I28" s="23">
        <f t="shared" si="4"/>
        <v>0</v>
      </c>
      <c r="J28" s="23">
        <f t="shared" si="3"/>
        <v>-42141</v>
      </c>
      <c r="K28" s="23"/>
    </row>
    <row r="29" spans="2:11" s="10" customFormat="1" x14ac:dyDescent="0.25">
      <c r="B29" s="20">
        <v>5</v>
      </c>
      <c r="C29" s="21">
        <v>42172</v>
      </c>
      <c r="D29" s="23">
        <f t="shared" si="2"/>
        <v>892000</v>
      </c>
      <c r="E29" s="23">
        <f t="shared" si="2"/>
        <v>158000</v>
      </c>
      <c r="F29" s="22">
        <f t="shared" si="0"/>
        <v>1050000</v>
      </c>
      <c r="G29" s="23">
        <f t="shared" si="1"/>
        <v>1780000</v>
      </c>
      <c r="H29" s="21"/>
      <c r="I29" s="23">
        <f t="shared" si="4"/>
        <v>0</v>
      </c>
      <c r="J29" s="23">
        <f t="shared" si="3"/>
        <v>-42172</v>
      </c>
      <c r="K29" s="23"/>
    </row>
    <row r="30" spans="2:11" s="1" customFormat="1" x14ac:dyDescent="0.25">
      <c r="B30" s="20">
        <v>6</v>
      </c>
      <c r="C30" s="21">
        <v>42202</v>
      </c>
      <c r="D30" s="23">
        <f t="shared" si="2"/>
        <v>892000</v>
      </c>
      <c r="E30" s="23">
        <f>F29-D30</f>
        <v>158000</v>
      </c>
      <c r="F30" s="22">
        <f t="shared" si="0"/>
        <v>1050000</v>
      </c>
      <c r="G30" s="23">
        <f t="shared" si="1"/>
        <v>888000</v>
      </c>
      <c r="H30" s="21"/>
      <c r="I30" s="23">
        <f t="shared" si="4"/>
        <v>0</v>
      </c>
      <c r="J30" s="23">
        <f t="shared" si="3"/>
        <v>-42202</v>
      </c>
      <c r="K30" s="23"/>
    </row>
    <row r="31" spans="2:11" s="1" customFormat="1" x14ac:dyDescent="0.25">
      <c r="B31" s="20">
        <v>7</v>
      </c>
      <c r="C31" s="21">
        <v>42233</v>
      </c>
      <c r="D31" s="23">
        <v>888000</v>
      </c>
      <c r="E31" s="23">
        <f t="shared" ref="E31" si="5">F30-D31</f>
        <v>162000</v>
      </c>
      <c r="F31" s="22">
        <f t="shared" si="0"/>
        <v>1050000</v>
      </c>
      <c r="G31" s="23">
        <f t="shared" si="1"/>
        <v>0</v>
      </c>
      <c r="H31" s="21"/>
      <c r="I31" s="23">
        <f t="shared" si="4"/>
        <v>0</v>
      </c>
      <c r="J31" s="23">
        <f t="shared" si="3"/>
        <v>-42233</v>
      </c>
      <c r="K31" s="23"/>
    </row>
    <row r="32" spans="2:11" s="1" customFormat="1" x14ac:dyDescent="0.25">
      <c r="B32" s="20">
        <v>8</v>
      </c>
      <c r="C32" s="21"/>
      <c r="D32" s="23"/>
      <c r="E32" s="23"/>
      <c r="F32" s="22">
        <f t="shared" si="0"/>
        <v>0</v>
      </c>
      <c r="G32" s="23">
        <f t="shared" si="1"/>
        <v>0</v>
      </c>
      <c r="H32" s="21"/>
      <c r="I32" s="23">
        <f t="shared" si="4"/>
        <v>0</v>
      </c>
      <c r="J32" s="23">
        <f t="shared" si="3"/>
        <v>0</v>
      </c>
      <c r="K32" s="23"/>
    </row>
    <row r="33" spans="2:11" s="1" customFormat="1" x14ac:dyDescent="0.25">
      <c r="B33" s="20">
        <v>9</v>
      </c>
      <c r="C33" s="21"/>
      <c r="D33" s="23"/>
      <c r="E33" s="23"/>
      <c r="F33" s="22">
        <f t="shared" si="0"/>
        <v>0</v>
      </c>
      <c r="G33" s="23">
        <f t="shared" si="1"/>
        <v>0</v>
      </c>
      <c r="H33" s="21"/>
      <c r="I33" s="23">
        <f t="shared" si="4"/>
        <v>0</v>
      </c>
      <c r="J33" s="23">
        <f t="shared" si="3"/>
        <v>0</v>
      </c>
      <c r="K33" s="23"/>
    </row>
    <row r="34" spans="2:11" s="1" customFormat="1" x14ac:dyDescent="0.25">
      <c r="B34" s="20">
        <v>10</v>
      </c>
      <c r="C34" s="21"/>
      <c r="D34" s="23"/>
      <c r="E34" s="23"/>
      <c r="F34" s="22">
        <f t="shared" si="0"/>
        <v>0</v>
      </c>
      <c r="G34" s="23">
        <f t="shared" si="1"/>
        <v>0</v>
      </c>
      <c r="H34" s="21"/>
      <c r="I34" s="23">
        <f t="shared" si="4"/>
        <v>0</v>
      </c>
      <c r="J34" s="23">
        <f t="shared" si="3"/>
        <v>0</v>
      </c>
      <c r="K34" s="23"/>
    </row>
    <row r="35" spans="2:11" s="1" customFormat="1" x14ac:dyDescent="0.25">
      <c r="B35" s="20">
        <v>11</v>
      </c>
      <c r="C35" s="21"/>
      <c r="D35" s="23"/>
      <c r="E35" s="23"/>
      <c r="F35" s="22">
        <f t="shared" si="0"/>
        <v>0</v>
      </c>
      <c r="G35" s="23">
        <f t="shared" si="1"/>
        <v>0</v>
      </c>
      <c r="H35" s="21"/>
      <c r="I35" s="23">
        <f t="shared" si="4"/>
        <v>0</v>
      </c>
      <c r="J35" s="23">
        <f t="shared" si="3"/>
        <v>0</v>
      </c>
      <c r="K35" s="23"/>
    </row>
    <row r="36" spans="2:11" s="1" customFormat="1" x14ac:dyDescent="0.25">
      <c r="B36" s="20">
        <v>12</v>
      </c>
      <c r="C36" s="21"/>
      <c r="D36" s="23"/>
      <c r="E36" s="23"/>
      <c r="F36" s="22">
        <f t="shared" si="0"/>
        <v>0</v>
      </c>
      <c r="G36" s="23">
        <f t="shared" si="1"/>
        <v>0</v>
      </c>
      <c r="H36" s="21"/>
      <c r="I36" s="23">
        <f t="shared" si="4"/>
        <v>0</v>
      </c>
      <c r="J36" s="23">
        <f t="shared" si="3"/>
        <v>0</v>
      </c>
      <c r="K36" s="23"/>
    </row>
    <row r="37" spans="2:11" s="1" customFormat="1" x14ac:dyDescent="0.25">
      <c r="B37" s="20">
        <v>13</v>
      </c>
      <c r="C37" s="21"/>
      <c r="D37" s="23"/>
      <c r="E37" s="23"/>
      <c r="F37" s="22">
        <f t="shared" si="0"/>
        <v>0</v>
      </c>
      <c r="G37" s="23">
        <f t="shared" si="1"/>
        <v>0</v>
      </c>
      <c r="H37" s="21"/>
      <c r="I37" s="23">
        <f t="shared" si="4"/>
        <v>0</v>
      </c>
      <c r="J37" s="23">
        <f t="shared" si="3"/>
        <v>0</v>
      </c>
      <c r="K37" s="23"/>
    </row>
    <row r="38" spans="2:11" s="1" customFormat="1" x14ac:dyDescent="0.25">
      <c r="B38" s="20">
        <v>14</v>
      </c>
      <c r="C38" s="21"/>
      <c r="D38" s="23"/>
      <c r="E38" s="23"/>
      <c r="F38" s="22">
        <f t="shared" si="0"/>
        <v>0</v>
      </c>
      <c r="G38" s="23">
        <f t="shared" si="1"/>
        <v>0</v>
      </c>
      <c r="H38" s="21"/>
      <c r="I38" s="23">
        <f t="shared" si="4"/>
        <v>0</v>
      </c>
      <c r="J38" s="23">
        <f t="shared" si="3"/>
        <v>0</v>
      </c>
      <c r="K38" s="23"/>
    </row>
    <row r="39" spans="2:11" s="1" customFormat="1" x14ac:dyDescent="0.25">
      <c r="B39" s="20">
        <v>15</v>
      </c>
      <c r="C39" s="21"/>
      <c r="D39" s="23"/>
      <c r="E39" s="23"/>
      <c r="F39" s="22">
        <f t="shared" si="0"/>
        <v>0</v>
      </c>
      <c r="G39" s="23">
        <f t="shared" si="1"/>
        <v>0</v>
      </c>
      <c r="H39" s="21"/>
      <c r="I39" s="23">
        <f t="shared" si="4"/>
        <v>0</v>
      </c>
      <c r="J39" s="23">
        <f t="shared" si="3"/>
        <v>0</v>
      </c>
      <c r="K39" s="23"/>
    </row>
    <row r="40" spans="2:11" s="1" customFormat="1" x14ac:dyDescent="0.25">
      <c r="B40" s="20">
        <v>16</v>
      </c>
      <c r="C40" s="21"/>
      <c r="D40" s="23"/>
      <c r="E40" s="23"/>
      <c r="F40" s="22">
        <f t="shared" si="0"/>
        <v>0</v>
      </c>
      <c r="G40" s="23">
        <f t="shared" si="1"/>
        <v>0</v>
      </c>
      <c r="H40" s="21"/>
      <c r="I40" s="23">
        <f t="shared" si="4"/>
        <v>0</v>
      </c>
      <c r="J40" s="23">
        <f t="shared" si="3"/>
        <v>0</v>
      </c>
      <c r="K40" s="23"/>
    </row>
    <row r="41" spans="2:11" s="1" customFormat="1" x14ac:dyDescent="0.25">
      <c r="B41" s="20">
        <v>17</v>
      </c>
      <c r="C41" s="21"/>
      <c r="D41" s="23"/>
      <c r="E41" s="23"/>
      <c r="F41" s="22">
        <f t="shared" si="0"/>
        <v>0</v>
      </c>
      <c r="G41" s="23">
        <f t="shared" si="1"/>
        <v>0</v>
      </c>
      <c r="H41" s="21"/>
      <c r="I41" s="23">
        <f t="shared" si="4"/>
        <v>0</v>
      </c>
      <c r="J41" s="23">
        <f t="shared" si="3"/>
        <v>0</v>
      </c>
      <c r="K41" s="23"/>
    </row>
    <row r="42" spans="2:11" s="1" customFormat="1" x14ac:dyDescent="0.25">
      <c r="B42" s="20">
        <v>18</v>
      </c>
      <c r="C42" s="21"/>
      <c r="D42" s="23"/>
      <c r="E42" s="23"/>
      <c r="F42" s="22">
        <f t="shared" si="0"/>
        <v>0</v>
      </c>
      <c r="G42" s="23">
        <f t="shared" si="1"/>
        <v>0</v>
      </c>
      <c r="H42" s="21"/>
      <c r="I42" s="23">
        <f t="shared" si="4"/>
        <v>0</v>
      </c>
      <c r="J42" s="23">
        <f t="shared" si="3"/>
        <v>0</v>
      </c>
      <c r="K42" s="23"/>
    </row>
    <row r="43" spans="2:11" s="1" customFormat="1" x14ac:dyDescent="0.25">
      <c r="B43" s="20">
        <v>19</v>
      </c>
      <c r="C43" s="21"/>
      <c r="D43" s="23"/>
      <c r="E43" s="23"/>
      <c r="F43" s="22">
        <f t="shared" si="0"/>
        <v>0</v>
      </c>
      <c r="G43" s="23">
        <f t="shared" si="1"/>
        <v>0</v>
      </c>
      <c r="H43" s="21"/>
      <c r="I43" s="23">
        <f t="shared" si="4"/>
        <v>0</v>
      </c>
      <c r="J43" s="23">
        <f t="shared" si="3"/>
        <v>0</v>
      </c>
      <c r="K43" s="23"/>
    </row>
    <row r="44" spans="2:11" s="1" customFormat="1" x14ac:dyDescent="0.25">
      <c r="B44" s="20">
        <v>20</v>
      </c>
      <c r="C44" s="21"/>
      <c r="D44" s="23"/>
      <c r="E44" s="23"/>
      <c r="F44" s="22">
        <f t="shared" si="0"/>
        <v>0</v>
      </c>
      <c r="G44" s="23">
        <f t="shared" si="1"/>
        <v>0</v>
      </c>
      <c r="H44" s="21"/>
      <c r="I44" s="23">
        <f t="shared" si="4"/>
        <v>0</v>
      </c>
      <c r="J44" s="23">
        <f t="shared" si="3"/>
        <v>0</v>
      </c>
      <c r="K44" s="23"/>
    </row>
    <row r="45" spans="2:11" s="1" customFormat="1" x14ac:dyDescent="0.25">
      <c r="B45" s="20">
        <v>21</v>
      </c>
      <c r="C45" s="21"/>
      <c r="D45" s="23"/>
      <c r="E45" s="23"/>
      <c r="F45" s="22">
        <f t="shared" si="0"/>
        <v>0</v>
      </c>
      <c r="G45" s="23">
        <f t="shared" si="1"/>
        <v>0</v>
      </c>
      <c r="H45" s="21"/>
      <c r="I45" s="23">
        <f t="shared" si="4"/>
        <v>0</v>
      </c>
      <c r="J45" s="23">
        <f t="shared" si="3"/>
        <v>0</v>
      </c>
      <c r="K45" s="23"/>
    </row>
    <row r="46" spans="2:11" s="1" customFormat="1" x14ac:dyDescent="0.25">
      <c r="B46" s="20">
        <v>22</v>
      </c>
      <c r="C46" s="21"/>
      <c r="D46" s="23"/>
      <c r="E46" s="23"/>
      <c r="F46" s="22">
        <f t="shared" si="0"/>
        <v>0</v>
      </c>
      <c r="G46" s="23">
        <f t="shared" si="1"/>
        <v>0</v>
      </c>
      <c r="H46" s="21"/>
      <c r="I46" s="23">
        <f t="shared" si="4"/>
        <v>0</v>
      </c>
      <c r="J46" s="23">
        <f t="shared" si="3"/>
        <v>0</v>
      </c>
      <c r="K46" s="23"/>
    </row>
    <row r="47" spans="2:11" s="1" customFormat="1" x14ac:dyDescent="0.25">
      <c r="B47" s="20">
        <v>23</v>
      </c>
      <c r="C47" s="21"/>
      <c r="D47" s="23"/>
      <c r="E47" s="23"/>
      <c r="F47" s="22">
        <f t="shared" si="0"/>
        <v>0</v>
      </c>
      <c r="G47" s="23">
        <f t="shared" si="1"/>
        <v>0</v>
      </c>
      <c r="H47" s="21"/>
      <c r="I47" s="23">
        <f t="shared" si="4"/>
        <v>0</v>
      </c>
      <c r="J47" s="23">
        <f t="shared" si="3"/>
        <v>0</v>
      </c>
      <c r="K47" s="23"/>
    </row>
    <row r="48" spans="2:11" s="1" customFormat="1" x14ac:dyDescent="0.25">
      <c r="B48" s="20">
        <v>24</v>
      </c>
      <c r="C48" s="21"/>
      <c r="D48" s="23"/>
      <c r="E48" s="23"/>
      <c r="F48" s="22">
        <f t="shared" si="0"/>
        <v>0</v>
      </c>
      <c r="G48" s="23">
        <f t="shared" si="1"/>
        <v>0</v>
      </c>
      <c r="H48" s="21"/>
      <c r="I48" s="23">
        <f t="shared" si="4"/>
        <v>0</v>
      </c>
      <c r="J48" s="23">
        <f t="shared" si="3"/>
        <v>0</v>
      </c>
      <c r="K48" s="23"/>
    </row>
    <row r="49" spans="2:11" s="1" customFormat="1" x14ac:dyDescent="0.25">
      <c r="B49" s="20">
        <v>25</v>
      </c>
      <c r="C49" s="21"/>
      <c r="D49" s="23"/>
      <c r="E49" s="23"/>
      <c r="F49" s="22">
        <f t="shared" si="0"/>
        <v>0</v>
      </c>
      <c r="G49" s="23">
        <f t="shared" si="1"/>
        <v>0</v>
      </c>
      <c r="H49" s="21"/>
      <c r="I49" s="23">
        <f t="shared" si="4"/>
        <v>0</v>
      </c>
      <c r="J49" s="23">
        <f t="shared" si="3"/>
        <v>0</v>
      </c>
      <c r="K49" s="23"/>
    </row>
    <row r="50" spans="2:11" s="1" customFormat="1" x14ac:dyDescent="0.25">
      <c r="B50" s="20">
        <v>26</v>
      </c>
      <c r="C50" s="21"/>
      <c r="D50" s="23"/>
      <c r="E50" s="23"/>
      <c r="F50" s="22">
        <f t="shared" si="0"/>
        <v>0</v>
      </c>
      <c r="G50" s="23">
        <f t="shared" si="1"/>
        <v>0</v>
      </c>
      <c r="H50" s="21"/>
      <c r="I50" s="23">
        <f t="shared" si="4"/>
        <v>0</v>
      </c>
      <c r="J50" s="23">
        <f t="shared" si="3"/>
        <v>0</v>
      </c>
      <c r="K50" s="23"/>
    </row>
    <row r="51" spans="2:11" s="1" customFormat="1" x14ac:dyDescent="0.25">
      <c r="B51" s="20">
        <v>27</v>
      </c>
      <c r="C51" s="21"/>
      <c r="D51" s="23"/>
      <c r="E51" s="23"/>
      <c r="F51" s="22">
        <f t="shared" si="0"/>
        <v>0</v>
      </c>
      <c r="G51" s="23">
        <f t="shared" si="1"/>
        <v>0</v>
      </c>
      <c r="H51" s="21"/>
      <c r="I51" s="23">
        <f t="shared" si="4"/>
        <v>0</v>
      </c>
      <c r="J51" s="23">
        <f t="shared" si="3"/>
        <v>0</v>
      </c>
      <c r="K51" s="23"/>
    </row>
    <row r="52" spans="2:11" s="1" customFormat="1" x14ac:dyDescent="0.25">
      <c r="B52" s="20">
        <v>28</v>
      </c>
      <c r="C52" s="21"/>
      <c r="D52" s="23"/>
      <c r="E52" s="23"/>
      <c r="F52" s="22">
        <f t="shared" si="0"/>
        <v>0</v>
      </c>
      <c r="G52" s="23">
        <f t="shared" si="1"/>
        <v>0</v>
      </c>
      <c r="H52" s="21"/>
      <c r="I52" s="23">
        <f t="shared" si="4"/>
        <v>0</v>
      </c>
      <c r="J52" s="23">
        <f t="shared" si="3"/>
        <v>0</v>
      </c>
      <c r="K52" s="23"/>
    </row>
    <row r="53" spans="2:11" s="1" customFormat="1" x14ac:dyDescent="0.25">
      <c r="B53" s="20">
        <v>29</v>
      </c>
      <c r="C53" s="21"/>
      <c r="D53" s="23"/>
      <c r="E53" s="23"/>
      <c r="F53" s="22">
        <f t="shared" si="0"/>
        <v>0</v>
      </c>
      <c r="G53" s="23">
        <f t="shared" si="1"/>
        <v>0</v>
      </c>
      <c r="H53" s="21"/>
      <c r="I53" s="23">
        <f t="shared" si="4"/>
        <v>0</v>
      </c>
      <c r="J53" s="23">
        <f t="shared" si="3"/>
        <v>0</v>
      </c>
      <c r="K53" s="23"/>
    </row>
    <row r="54" spans="2:11" s="1" customFormat="1" x14ac:dyDescent="0.25">
      <c r="B54" s="20">
        <v>30</v>
      </c>
      <c r="C54" s="21"/>
      <c r="D54" s="23"/>
      <c r="E54" s="23"/>
      <c r="F54" s="22">
        <f t="shared" si="0"/>
        <v>0</v>
      </c>
      <c r="G54" s="23">
        <f t="shared" si="1"/>
        <v>0</v>
      </c>
      <c r="H54" s="21"/>
      <c r="I54" s="23">
        <f t="shared" si="4"/>
        <v>0</v>
      </c>
      <c r="J54" s="23">
        <f t="shared" si="3"/>
        <v>0</v>
      </c>
      <c r="K54" s="23"/>
    </row>
    <row r="55" spans="2:11" s="1" customFormat="1" x14ac:dyDescent="0.25">
      <c r="B55" s="20">
        <v>31</v>
      </c>
      <c r="C55" s="21"/>
      <c r="D55" s="23"/>
      <c r="E55" s="23"/>
      <c r="F55" s="22">
        <f t="shared" si="0"/>
        <v>0</v>
      </c>
      <c r="G55" s="23">
        <f t="shared" si="1"/>
        <v>0</v>
      </c>
      <c r="H55" s="21"/>
      <c r="I55" s="23">
        <f t="shared" si="4"/>
        <v>0</v>
      </c>
      <c r="J55" s="23">
        <f t="shared" si="3"/>
        <v>0</v>
      </c>
      <c r="K55" s="23"/>
    </row>
    <row r="56" spans="2:11" s="1" customFormat="1" x14ac:dyDescent="0.25">
      <c r="B56" s="20">
        <v>32</v>
      </c>
      <c r="C56" s="21"/>
      <c r="D56" s="23"/>
      <c r="E56" s="23"/>
      <c r="F56" s="22">
        <f t="shared" si="0"/>
        <v>0</v>
      </c>
      <c r="G56" s="23">
        <f t="shared" si="1"/>
        <v>0</v>
      </c>
      <c r="H56" s="21"/>
      <c r="I56" s="23">
        <f t="shared" si="4"/>
        <v>0</v>
      </c>
      <c r="J56" s="23">
        <f t="shared" si="3"/>
        <v>0</v>
      </c>
      <c r="K56" s="23"/>
    </row>
    <row r="57" spans="2:11" s="1" customFormat="1" x14ac:dyDescent="0.25">
      <c r="B57" s="20">
        <v>33</v>
      </c>
      <c r="C57" s="21"/>
      <c r="D57" s="23"/>
      <c r="E57" s="23"/>
      <c r="F57" s="22">
        <f t="shared" si="0"/>
        <v>0</v>
      </c>
      <c r="G57" s="23">
        <f t="shared" si="1"/>
        <v>0</v>
      </c>
      <c r="H57" s="21"/>
      <c r="I57" s="23">
        <f t="shared" si="4"/>
        <v>0</v>
      </c>
      <c r="J57" s="23">
        <f t="shared" si="3"/>
        <v>0</v>
      </c>
      <c r="K57" s="23"/>
    </row>
    <row r="58" spans="2:11" s="1" customFormat="1" x14ac:dyDescent="0.25">
      <c r="B58" s="20">
        <v>34</v>
      </c>
      <c r="C58" s="21"/>
      <c r="D58" s="23"/>
      <c r="E58" s="23"/>
      <c r="F58" s="22">
        <f t="shared" si="0"/>
        <v>0</v>
      </c>
      <c r="G58" s="23">
        <f t="shared" si="1"/>
        <v>0</v>
      </c>
      <c r="H58" s="21"/>
      <c r="I58" s="23">
        <f t="shared" si="4"/>
        <v>0</v>
      </c>
      <c r="J58" s="23">
        <f t="shared" si="3"/>
        <v>0</v>
      </c>
      <c r="K58" s="23"/>
    </row>
    <row r="59" spans="2:11" s="1" customFormat="1" x14ac:dyDescent="0.25">
      <c r="B59" s="20">
        <v>35</v>
      </c>
      <c r="C59" s="21"/>
      <c r="D59" s="23"/>
      <c r="E59" s="23"/>
      <c r="F59" s="22">
        <f t="shared" si="0"/>
        <v>0</v>
      </c>
      <c r="G59" s="23">
        <f t="shared" si="1"/>
        <v>0</v>
      </c>
      <c r="H59" s="21"/>
      <c r="I59" s="23">
        <f t="shared" si="4"/>
        <v>0</v>
      </c>
      <c r="J59" s="23">
        <f t="shared" si="3"/>
        <v>0</v>
      </c>
      <c r="K59" s="23"/>
    </row>
    <row r="60" spans="2:11" s="1" customFormat="1" x14ac:dyDescent="0.25">
      <c r="B60" s="20">
        <v>36</v>
      </c>
      <c r="C60" s="21"/>
      <c r="D60" s="23"/>
      <c r="E60" s="23"/>
      <c r="F60" s="22">
        <f t="shared" si="0"/>
        <v>0</v>
      </c>
      <c r="G60" s="23">
        <f t="shared" si="1"/>
        <v>0</v>
      </c>
      <c r="H60" s="21"/>
      <c r="I60" s="23">
        <f t="shared" si="4"/>
        <v>0</v>
      </c>
      <c r="J60" s="23">
        <f t="shared" si="3"/>
        <v>0</v>
      </c>
      <c r="K60" s="23"/>
    </row>
    <row r="61" spans="2:11" s="1" customFormat="1" x14ac:dyDescent="0.25">
      <c r="B61" s="20">
        <v>37</v>
      </c>
      <c r="C61" s="21"/>
      <c r="D61" s="23"/>
      <c r="E61" s="23"/>
      <c r="F61" s="22">
        <f t="shared" si="0"/>
        <v>0</v>
      </c>
      <c r="G61" s="23">
        <f t="shared" si="1"/>
        <v>0</v>
      </c>
      <c r="H61" s="21"/>
      <c r="I61" s="23">
        <f t="shared" si="4"/>
        <v>0</v>
      </c>
      <c r="J61" s="23">
        <f t="shared" si="3"/>
        <v>0</v>
      </c>
      <c r="K61" s="23"/>
    </row>
    <row r="62" spans="2:11" s="1" customFormat="1" x14ac:dyDescent="0.25">
      <c r="B62" s="20">
        <v>38</v>
      </c>
      <c r="C62" s="21"/>
      <c r="D62" s="23"/>
      <c r="E62" s="23"/>
      <c r="F62" s="22">
        <f t="shared" si="0"/>
        <v>0</v>
      </c>
      <c r="G62" s="23">
        <f t="shared" si="1"/>
        <v>0</v>
      </c>
      <c r="H62" s="21"/>
      <c r="I62" s="23">
        <f t="shared" si="4"/>
        <v>0</v>
      </c>
      <c r="J62" s="23">
        <f t="shared" si="3"/>
        <v>0</v>
      </c>
      <c r="K62" s="23"/>
    </row>
    <row r="63" spans="2:11" s="1" customFormat="1" x14ac:dyDescent="0.25">
      <c r="B63" s="20">
        <v>39</v>
      </c>
      <c r="C63" s="21"/>
      <c r="D63" s="23"/>
      <c r="E63" s="23"/>
      <c r="F63" s="22">
        <f t="shared" si="0"/>
        <v>0</v>
      </c>
      <c r="G63" s="23">
        <f t="shared" si="1"/>
        <v>0</v>
      </c>
      <c r="H63" s="21"/>
      <c r="I63" s="23">
        <f t="shared" si="4"/>
        <v>0</v>
      </c>
      <c r="J63" s="23">
        <f t="shared" si="3"/>
        <v>0</v>
      </c>
      <c r="K63" s="23"/>
    </row>
    <row r="64" spans="2:11" s="1" customFormat="1" x14ac:dyDescent="0.25">
      <c r="B64" s="20">
        <v>40</v>
      </c>
      <c r="C64" s="21"/>
      <c r="D64" s="23"/>
      <c r="E64" s="23"/>
      <c r="F64" s="22">
        <f t="shared" si="0"/>
        <v>0</v>
      </c>
      <c r="G64" s="23">
        <f t="shared" si="1"/>
        <v>0</v>
      </c>
      <c r="H64" s="21"/>
      <c r="I64" s="23">
        <f t="shared" si="4"/>
        <v>0</v>
      </c>
      <c r="J64" s="23">
        <f t="shared" si="3"/>
        <v>0</v>
      </c>
      <c r="K64" s="23"/>
    </row>
    <row r="65" spans="2:11" s="1" customFormat="1" x14ac:dyDescent="0.25">
      <c r="B65" s="20">
        <v>41</v>
      </c>
      <c r="C65" s="21"/>
      <c r="D65" s="23"/>
      <c r="E65" s="23"/>
      <c r="F65" s="22">
        <f t="shared" si="0"/>
        <v>0</v>
      </c>
      <c r="G65" s="23">
        <f t="shared" si="1"/>
        <v>0</v>
      </c>
      <c r="H65" s="21"/>
      <c r="I65" s="23">
        <f t="shared" si="4"/>
        <v>0</v>
      </c>
      <c r="J65" s="23">
        <f t="shared" si="3"/>
        <v>0</v>
      </c>
      <c r="K65" s="23"/>
    </row>
    <row r="66" spans="2:11" s="1" customFormat="1" x14ac:dyDescent="0.25">
      <c r="B66" s="20">
        <v>42</v>
      </c>
      <c r="C66" s="21"/>
      <c r="D66" s="23"/>
      <c r="E66" s="23"/>
      <c r="F66" s="22">
        <f t="shared" si="0"/>
        <v>0</v>
      </c>
      <c r="G66" s="23">
        <f t="shared" si="1"/>
        <v>0</v>
      </c>
      <c r="H66" s="21"/>
      <c r="I66" s="23">
        <f t="shared" si="4"/>
        <v>0</v>
      </c>
      <c r="J66" s="23">
        <f t="shared" si="3"/>
        <v>0</v>
      </c>
      <c r="K66" s="23"/>
    </row>
    <row r="67" spans="2:11" s="1" customFormat="1" x14ac:dyDescent="0.25">
      <c r="B67" s="20">
        <v>43</v>
      </c>
      <c r="C67" s="21"/>
      <c r="D67" s="23"/>
      <c r="E67" s="23"/>
      <c r="F67" s="22">
        <f t="shared" si="0"/>
        <v>0</v>
      </c>
      <c r="G67" s="23">
        <f t="shared" si="1"/>
        <v>0</v>
      </c>
      <c r="H67" s="21"/>
      <c r="I67" s="23">
        <f t="shared" si="4"/>
        <v>0</v>
      </c>
      <c r="J67" s="23">
        <f t="shared" si="3"/>
        <v>0</v>
      </c>
      <c r="K67" s="23"/>
    </row>
    <row r="68" spans="2:11" s="1" customFormat="1" x14ac:dyDescent="0.25">
      <c r="B68" s="20">
        <v>44</v>
      </c>
      <c r="C68" s="21"/>
      <c r="D68" s="23"/>
      <c r="E68" s="23"/>
      <c r="F68" s="22">
        <f t="shared" si="0"/>
        <v>0</v>
      </c>
      <c r="G68" s="23">
        <f t="shared" si="1"/>
        <v>0</v>
      </c>
      <c r="H68" s="21"/>
      <c r="I68" s="23">
        <f t="shared" si="4"/>
        <v>0</v>
      </c>
      <c r="J68" s="23">
        <f t="shared" si="3"/>
        <v>0</v>
      </c>
      <c r="K68" s="23"/>
    </row>
    <row r="69" spans="2:11" s="1" customFormat="1" x14ac:dyDescent="0.25">
      <c r="B69" s="20">
        <v>45</v>
      </c>
      <c r="C69" s="21"/>
      <c r="D69" s="23"/>
      <c r="E69" s="23"/>
      <c r="F69" s="22">
        <f t="shared" si="0"/>
        <v>0</v>
      </c>
      <c r="G69" s="23">
        <f t="shared" si="1"/>
        <v>0</v>
      </c>
      <c r="H69" s="21"/>
      <c r="I69" s="23">
        <f t="shared" si="4"/>
        <v>0</v>
      </c>
      <c r="J69" s="23">
        <f t="shared" si="3"/>
        <v>0</v>
      </c>
      <c r="K69" s="23"/>
    </row>
    <row r="70" spans="2:11" s="1" customFormat="1" x14ac:dyDescent="0.25">
      <c r="B70" s="20">
        <v>46</v>
      </c>
      <c r="C70" s="21"/>
      <c r="D70" s="23"/>
      <c r="E70" s="23"/>
      <c r="F70" s="22">
        <f t="shared" si="0"/>
        <v>0</v>
      </c>
      <c r="G70" s="23">
        <f t="shared" si="1"/>
        <v>0</v>
      </c>
      <c r="H70" s="21"/>
      <c r="I70" s="23">
        <f t="shared" si="4"/>
        <v>0</v>
      </c>
      <c r="J70" s="23">
        <f t="shared" si="3"/>
        <v>0</v>
      </c>
      <c r="K70" s="23"/>
    </row>
    <row r="71" spans="2:11" s="1" customFormat="1" x14ac:dyDescent="0.25">
      <c r="B71" s="20">
        <v>47</v>
      </c>
      <c r="C71" s="21"/>
      <c r="D71" s="23"/>
      <c r="E71" s="23"/>
      <c r="F71" s="22">
        <f t="shared" si="0"/>
        <v>0</v>
      </c>
      <c r="G71" s="23">
        <f t="shared" si="1"/>
        <v>0</v>
      </c>
      <c r="H71" s="21"/>
      <c r="I71" s="23">
        <f t="shared" si="4"/>
        <v>0</v>
      </c>
      <c r="J71" s="23">
        <f t="shared" si="3"/>
        <v>0</v>
      </c>
      <c r="K71" s="23"/>
    </row>
    <row r="72" spans="2:11" s="1" customFormat="1" x14ac:dyDescent="0.25">
      <c r="B72" s="20">
        <v>48</v>
      </c>
      <c r="C72" s="21"/>
      <c r="D72" s="23"/>
      <c r="E72" s="23"/>
      <c r="F72" s="22">
        <f t="shared" si="0"/>
        <v>0</v>
      </c>
      <c r="G72" s="23">
        <f t="shared" si="1"/>
        <v>0</v>
      </c>
      <c r="H72" s="21"/>
      <c r="I72" s="23">
        <f t="shared" si="4"/>
        <v>0</v>
      </c>
      <c r="J72" s="23">
        <f t="shared" si="3"/>
        <v>0</v>
      </c>
      <c r="K72" s="23"/>
    </row>
    <row r="73" spans="2:11" s="1" customFormat="1" ht="15.75" thickBot="1" x14ac:dyDescent="0.3">
      <c r="B73" s="20"/>
      <c r="C73" s="21"/>
      <c r="D73" s="23"/>
      <c r="E73" s="23"/>
      <c r="F73" s="23"/>
      <c r="G73" s="23"/>
      <c r="H73" s="23"/>
      <c r="I73" s="23"/>
      <c r="J73" s="23"/>
      <c r="K73" s="23"/>
    </row>
    <row r="74" spans="2:11" s="1" customFormat="1" ht="15.75" thickBot="1" x14ac:dyDescent="0.3">
      <c r="B74" s="24"/>
      <c r="C74" s="24"/>
      <c r="D74" s="25">
        <f>SUM(D25:D71)</f>
        <v>6240000</v>
      </c>
      <c r="E74" s="25">
        <f>SUM(E25:E71)</f>
        <v>1110000</v>
      </c>
      <c r="F74" s="25">
        <f>SUM(F25:F71)</f>
        <v>7350000</v>
      </c>
      <c r="G74" s="25">
        <f>G26</f>
        <v>4456000</v>
      </c>
      <c r="H74" s="24"/>
      <c r="I74" s="25">
        <f>SUM(I25:I30)</f>
        <v>55000</v>
      </c>
      <c r="J74" s="25"/>
      <c r="K74" s="25">
        <f>SUM(K25:K30)</f>
        <v>1050000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topLeftCell="A2" workbookViewId="0">
      <selection activeCell="B9" sqref="B9"/>
    </sheetView>
  </sheetViews>
  <sheetFormatPr defaultRowHeight="15" x14ac:dyDescent="0.25"/>
  <cols>
    <col min="2" max="2" width="14.28515625" bestFit="1" customWidth="1"/>
  </cols>
  <sheetData>
    <row r="3" spans="2:2" x14ac:dyDescent="0.25">
      <c r="B3" s="26">
        <f>'99001'!G74+'99002'!G74+'99003'!G74</f>
        <v>19592000</v>
      </c>
    </row>
    <row r="8" spans="2:2" x14ac:dyDescent="0.25">
      <c r="B8" s="26">
        <f>[1]BALANCE!$K$20</f>
        <v>19592000</v>
      </c>
    </row>
    <row r="9" spans="2:2" x14ac:dyDescent="0.25">
      <c r="B9" s="26">
        <f>B3-B8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99001</vt:lpstr>
      <vt:lpstr>99002</vt:lpstr>
      <vt:lpstr>99003</vt:lpstr>
      <vt:lpstr>Sheet21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Andoko</dc:creator>
  <cp:lastModifiedBy>Compaq</cp:lastModifiedBy>
  <dcterms:created xsi:type="dcterms:W3CDTF">2014-08-05T03:07:03Z</dcterms:created>
  <dcterms:modified xsi:type="dcterms:W3CDTF">2018-08-28T17:38:32Z</dcterms:modified>
</cp:coreProperties>
</file>