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4DAE689C-E807-4169-BDF4-EBB25CC1CF43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<sst xmlns="http://schemas.openxmlformats.org/spreadsheetml/2006/main" count="351" uniqueCount="224">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</sst>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33" zoomScale="85" zoomScaleNormal="85" workbookViewId="0">
      <selection activeCell="J68" sqref="J68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5" t="s">
        <v>76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7"/>
    </row>
    <row r="3" spans="1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50"/>
      <c r="R3" s="12"/>
    </row>
    <row r="5" spans="1:19" x14ac:dyDescent="0.25">
      <c r="B5" s="51" t="s">
        <v>83</v>
      </c>
      <c r="C5" s="52"/>
      <c r="D5" s="52"/>
      <c r="E5" s="52"/>
      <c r="F5" s="53"/>
      <c r="H5" s="51" t="s">
        <v>82</v>
      </c>
      <c r="I5" s="53"/>
      <c r="K5" s="51" t="s">
        <v>8</v>
      </c>
      <c r="L5" s="52"/>
      <c r="M5" s="52"/>
      <c r="N5" s="53"/>
      <c r="P5" s="4" t="s">
        <v>74</v>
      </c>
    </row>
    <row r="6" spans="1:19" ht="29.25" customHeight="1" x14ac:dyDescent="0.25">
      <c r="B6" s="3" t="s">
        <v>174</v>
      </c>
      <c r="C6" s="3" t="s">
        <v>175</v>
      </c>
      <c r="D6" s="3" t="s">
        <v>176</v>
      </c>
      <c r="E6" s="3" t="s">
        <v>177</v>
      </c>
      <c r="F6" s="3" t="s">
        <v>178</v>
      </c>
      <c r="H6" s="2" t="s">
        <v>212</v>
      </c>
      <c r="I6" s="2" t="s">
        <v>215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4" t="s">
        <v>22</v>
      </c>
      <c r="C9" s="54"/>
      <c r="E9" s="9" t="s">
        <v>67</v>
      </c>
      <c r="G9" s="54" t="s">
        <v>87</v>
      </c>
      <c r="H9" s="54"/>
    </row>
    <row r="10" spans="1:19" x14ac:dyDescent="0.25">
      <c r="B10" s="55">
        <f>SUM(B7:F7,H7:I7,K7:N7,P7)</f>
        <v>25.7</v>
      </c>
      <c r="C10" s="55"/>
      <c r="E10" s="59"/>
      <c r="G10" s="55">
        <f>66-SUM(B7:F7,H7:I7,K7:N7,P7)</f>
        <v>40.299999999999997</v>
      </c>
      <c r="H10" s="55"/>
    </row>
    <row r="11" spans="1:19" x14ac:dyDescent="0.25">
      <c r="B11" s="55"/>
      <c r="C11" s="55"/>
      <c r="E11" s="60"/>
      <c r="G11" s="55"/>
      <c r="H11" s="55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5" t="s">
        <v>77</v>
      </c>
      <c r="C14" s="46"/>
      <c r="D14" s="46"/>
      <c r="E14" s="46"/>
      <c r="F14" s="46"/>
      <c r="G14" s="46"/>
      <c r="H14" s="47"/>
    </row>
    <row r="15" spans="1:19" ht="15.75" thickBot="1" x14ac:dyDescent="0.3">
      <c r="B15" s="48"/>
      <c r="C15" s="49"/>
      <c r="D15" s="49"/>
      <c r="E15" s="49"/>
      <c r="F15" s="49"/>
      <c r="G15" s="49"/>
      <c r="H15" s="50"/>
    </row>
    <row r="17" spans="1:19" x14ac:dyDescent="0.25">
      <c r="B17" s="58" t="s">
        <v>91</v>
      </c>
      <c r="C17" s="58"/>
      <c r="D17" s="58"/>
      <c r="E17" s="58"/>
      <c r="F17" s="58"/>
      <c r="H17" s="51" t="s">
        <v>97</v>
      </c>
      <c r="I17" s="52"/>
      <c r="J17" s="53"/>
      <c r="L17" s="54" t="s">
        <v>22</v>
      </c>
      <c r="M17" s="54"/>
      <c r="O17" s="54" t="s">
        <v>87</v>
      </c>
      <c r="P17" s="54"/>
      <c r="R17" s="9" t="s">
        <v>67</v>
      </c>
    </row>
    <row r="18" spans="1:19" ht="48.75" customHeight="1" x14ac:dyDescent="0.25">
      <c r="B18" s="3" t="s">
        <v>158</v>
      </c>
      <c r="C18" s="3" t="s">
        <v>159</v>
      </c>
      <c r="D18" s="3" t="s">
        <v>160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5">
        <f>SUM(B19:F19,H19:J19)</f>
        <v>29.5</v>
      </c>
      <c r="M18" s="55"/>
      <c r="O18" s="55">
        <f>50-SUM(B19:F19,H19:J19)</f>
        <v>20.5</v>
      </c>
      <c r="P18" s="55"/>
      <c r="R18" s="44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5"/>
      <c r="M19" s="55"/>
      <c r="O19" s="55"/>
      <c r="P19" s="55"/>
      <c r="R19" s="4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5" t="s">
        <v>79</v>
      </c>
      <c r="C23" s="46"/>
      <c r="D23" s="46"/>
      <c r="E23" s="46"/>
      <c r="F23" s="46"/>
      <c r="G23" s="46"/>
      <c r="H23" s="46"/>
      <c r="I23" s="46"/>
      <c r="J23" s="46"/>
      <c r="K23" s="46"/>
      <c r="L23" s="47"/>
      <c r="N23" s="55" t="s">
        <v>131</v>
      </c>
      <c r="O23" s="55"/>
    </row>
    <row r="24" spans="1:19" ht="15.75" customHeight="1" thickBot="1" x14ac:dyDescent="0.3">
      <c r="B24" s="48"/>
      <c r="C24" s="49"/>
      <c r="D24" s="49"/>
      <c r="E24" s="49"/>
      <c r="F24" s="49"/>
      <c r="G24" s="49"/>
      <c r="H24" s="49"/>
      <c r="I24" s="49"/>
      <c r="J24" s="49"/>
      <c r="K24" s="49"/>
      <c r="L24" s="50"/>
      <c r="N24" s="55"/>
      <c r="O24" s="55"/>
    </row>
    <row r="26" spans="1:19" x14ac:dyDescent="0.25">
      <c r="B26" s="58" t="s">
        <v>129</v>
      </c>
      <c r="C26" s="58"/>
      <c r="D26" s="58"/>
      <c r="F26" s="58" t="s">
        <v>210</v>
      </c>
      <c r="G26" s="58"/>
      <c r="H26" s="58"/>
      <c r="I26" s="58"/>
      <c r="J26" s="7"/>
      <c r="K26" s="51" t="s">
        <v>128</v>
      </c>
      <c r="L26" s="53"/>
      <c r="N26" s="9" t="s">
        <v>67</v>
      </c>
    </row>
    <row r="27" spans="1:19" x14ac:dyDescent="0.25">
      <c r="B27" s="14" t="s">
        <v>216</v>
      </c>
      <c r="C27" s="14" t="s">
        <v>130</v>
      </c>
      <c r="D27" s="2" t="s">
        <v>11</v>
      </c>
      <c r="F27" s="2" t="s">
        <v>206</v>
      </c>
      <c r="G27" s="2" t="s">
        <v>208</v>
      </c>
      <c r="H27" s="2" t="s">
        <v>207</v>
      </c>
      <c r="I27" s="2" t="s">
        <v>209</v>
      </c>
      <c r="K27" s="14" t="s">
        <v>73</v>
      </c>
      <c r="L27" s="2" t="s">
        <v>127</v>
      </c>
      <c r="N27" s="59"/>
    </row>
    <row r="28" spans="1:19" x14ac:dyDescent="0.25">
      <c r="B28" s="2">
        <v>6</v>
      </c>
      <c r="C28" s="2"/>
      <c r="D28" s="2">
        <v>1</v>
      </c>
      <c r="F28" s="2"/>
      <c r="G28" s="2">
        <v>5</v>
      </c>
      <c r="H28" s="2"/>
      <c r="I28" s="2"/>
      <c r="K28" s="2"/>
      <c r="L28" s="2"/>
      <c r="N28" s="60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5" t="s">
        <v>78</v>
      </c>
      <c r="C32" s="46"/>
      <c r="D32" s="46"/>
      <c r="E32" s="46"/>
      <c r="F32" s="46"/>
      <c r="G32" s="46"/>
      <c r="H32" s="46"/>
      <c r="I32" s="47"/>
    </row>
    <row r="33" spans="2:15" ht="15.75" thickBot="1" x14ac:dyDescent="0.3">
      <c r="B33" s="48"/>
      <c r="C33" s="49"/>
      <c r="D33" s="49"/>
      <c r="E33" s="49"/>
      <c r="F33" s="49"/>
      <c r="G33" s="49"/>
      <c r="H33" s="49"/>
      <c r="I33" s="50"/>
    </row>
    <row r="35" spans="2:15" x14ac:dyDescent="0.25">
      <c r="B35" s="58" t="s">
        <v>98</v>
      </c>
      <c r="C35" s="58"/>
      <c r="D35" s="7"/>
      <c r="E35" s="51" t="s">
        <v>146</v>
      </c>
      <c r="F35" s="52"/>
      <c r="G35" s="52"/>
      <c r="H35" s="53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6" t="s">
        <v>126</v>
      </c>
      <c r="C40" s="57"/>
      <c r="F40" s="55" t="s">
        <v>102</v>
      </c>
      <c r="G40" s="55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4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4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5" t="s">
        <v>80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7"/>
    </row>
    <row r="61" spans="1:19" ht="15.75" customHeight="1" thickBot="1" x14ac:dyDescent="0.3"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3" spans="1:19" x14ac:dyDescent="0.25">
      <c r="B63" s="58" t="s">
        <v>63</v>
      </c>
      <c r="C63" s="58"/>
      <c r="D63" s="58"/>
      <c r="E63" s="58"/>
      <c r="F63" s="58"/>
      <c r="G63" s="58"/>
      <c r="H63" s="58"/>
      <c r="I63" s="58"/>
      <c r="J63" s="58"/>
      <c r="K63" s="58"/>
      <c r="M63" s="58" t="s">
        <v>90</v>
      </c>
      <c r="N63" s="58"/>
      <c r="O63" s="58"/>
      <c r="P63" s="58"/>
      <c r="R63" s="58" t="s">
        <v>64</v>
      </c>
      <c r="S63" s="58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211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193</v>
      </c>
      <c r="G65" s="2" t="s">
        <v>193</v>
      </c>
      <c r="H65" s="2">
        <v>2</v>
      </c>
      <c r="I65" s="2">
        <v>2</v>
      </c>
      <c r="J65" s="2">
        <v>2</v>
      </c>
      <c r="K65" s="2"/>
      <c r="M65" s="2">
        <v>5</v>
      </c>
      <c r="N65" s="2">
        <v>5</v>
      </c>
      <c r="O65" s="2"/>
      <c r="P65" s="2"/>
      <c r="R65" s="2"/>
      <c r="S65" s="2"/>
    </row>
    <row r="68" spans="2:19" x14ac:dyDescent="0.25">
      <c r="B68" s="54" t="s">
        <v>22</v>
      </c>
      <c r="C68" s="54"/>
      <c r="E68" s="9" t="s">
        <v>67</v>
      </c>
      <c r="G68" s="54" t="s">
        <v>87</v>
      </c>
      <c r="H68" s="54"/>
    </row>
    <row r="69" spans="2:19" x14ac:dyDescent="0.25">
      <c r="B69" s="55">
        <f>SUM(B65:K65,M65:P65,R65:S65)</f>
        <v>24</v>
      </c>
      <c r="C69" s="55"/>
      <c r="E69" s="44"/>
      <c r="G69" s="55">
        <f>50-SUM(B65:K65,M65:P65,R65:S65)</f>
        <v>26</v>
      </c>
      <c r="H69" s="55"/>
    </row>
    <row r="70" spans="2:19" x14ac:dyDescent="0.25">
      <c r="B70" s="55"/>
      <c r="C70" s="55"/>
      <c r="E70" s="44"/>
      <c r="G70" s="55"/>
      <c r="H70" s="55"/>
    </row>
  </sheetData>
  <mergeCells count="38">
    <mergeCell ref="R63:S63"/>
    <mergeCell ref="B32:I33"/>
    <mergeCell ref="B63:K63"/>
    <mergeCell ref="B60:S61"/>
    <mergeCell ref="M63:P63"/>
    <mergeCell ref="N27:N28"/>
    <mergeCell ref="F26:I26"/>
    <mergeCell ref="K26:L26"/>
    <mergeCell ref="B23:L24"/>
    <mergeCell ref="B26:D26"/>
    <mergeCell ref="B17:F17"/>
    <mergeCell ref="H17:J17"/>
    <mergeCell ref="O17:P17"/>
    <mergeCell ref="B9:C9"/>
    <mergeCell ref="B10:C11"/>
    <mergeCell ref="L17:M17"/>
    <mergeCell ref="E10:E11"/>
    <mergeCell ref="E69:E70"/>
    <mergeCell ref="B68:C68"/>
    <mergeCell ref="B69:C70"/>
    <mergeCell ref="G68:H68"/>
    <mergeCell ref="G69:H70"/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61" t="s">
        <v>132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9" ht="15.75" thickBot="1" x14ac:dyDescent="0.3"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  <c r="R3" s="12"/>
    </row>
    <row r="5" spans="1:19" x14ac:dyDescent="0.25">
      <c r="B5" s="58" t="s">
        <v>18</v>
      </c>
      <c r="C5" s="58"/>
      <c r="D5" s="58"/>
      <c r="E5" s="58"/>
      <c r="F5" s="58"/>
      <c r="G5" s="58"/>
      <c r="I5" s="4" t="s">
        <v>28</v>
      </c>
      <c r="K5" s="51" t="s">
        <v>8</v>
      </c>
      <c r="L5" s="52"/>
      <c r="M5" s="52"/>
      <c r="N5" s="53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4" t="s">
        <v>22</v>
      </c>
      <c r="C9" s="54"/>
      <c r="E9" s="9" t="s">
        <v>67</v>
      </c>
    </row>
    <row r="10" spans="1:19" x14ac:dyDescent="0.25">
      <c r="B10" s="55">
        <f>_xlfn.CEILING.MATH(SUM(B7:G7,I7,K7:N7,P7),1,1)</f>
        <v>110</v>
      </c>
      <c r="C10" s="55"/>
      <c r="E10" s="59">
        <v>4</v>
      </c>
    </row>
    <row r="11" spans="1:19" x14ac:dyDescent="0.25">
      <c r="B11" s="55"/>
      <c r="C11" s="55"/>
      <c r="E11" s="60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61" t="s">
        <v>133</v>
      </c>
      <c r="C14" s="62"/>
      <c r="D14" s="62"/>
      <c r="E14" s="62"/>
      <c r="F14" s="62"/>
      <c r="G14" s="62"/>
      <c r="H14" s="63"/>
    </row>
    <row r="15" spans="1:19" ht="15.75" thickBot="1" x14ac:dyDescent="0.3">
      <c r="B15" s="64"/>
      <c r="C15" s="65"/>
      <c r="D15" s="65"/>
      <c r="E15" s="65"/>
      <c r="F15" s="65"/>
      <c r="G15" s="65"/>
      <c r="H15" s="66"/>
    </row>
    <row r="17" spans="1:19" x14ac:dyDescent="0.25">
      <c r="B17" s="58" t="s">
        <v>12</v>
      </c>
      <c r="C17" s="58"/>
      <c r="D17" s="58"/>
      <c r="F17" s="58" t="s">
        <v>8</v>
      </c>
      <c r="G17" s="58"/>
      <c r="H17" s="58"/>
      <c r="J17" s="54" t="s">
        <v>22</v>
      </c>
      <c r="K17" s="54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5">
        <f>SUM(B19:D19,F19:H19)</f>
        <v>93</v>
      </c>
      <c r="K18" s="55"/>
      <c r="M18" s="44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5"/>
      <c r="K19" s="55"/>
      <c r="M19" s="44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61" t="s">
        <v>134</v>
      </c>
      <c r="C23" s="62"/>
      <c r="D23" s="62"/>
      <c r="E23" s="62"/>
      <c r="F23" s="62"/>
      <c r="G23" s="62"/>
      <c r="H23" s="62"/>
      <c r="I23" s="62"/>
      <c r="J23" s="62"/>
      <c r="K23" s="63"/>
    </row>
    <row r="24" spans="1:19" ht="15.75" thickBot="1" x14ac:dyDescent="0.3">
      <c r="B24" s="64"/>
      <c r="C24" s="65"/>
      <c r="D24" s="65"/>
      <c r="E24" s="65"/>
      <c r="F24" s="65"/>
      <c r="G24" s="65"/>
      <c r="H24" s="65"/>
      <c r="I24" s="65"/>
      <c r="J24" s="65"/>
      <c r="K24" s="66"/>
    </row>
    <row r="26" spans="1:19" x14ac:dyDescent="0.25">
      <c r="B26" s="58" t="s">
        <v>17</v>
      </c>
      <c r="C26" s="58"/>
      <c r="E26" s="51" t="s">
        <v>21</v>
      </c>
      <c r="F26" s="52"/>
      <c r="G26" s="53"/>
      <c r="I26" s="58" t="s">
        <v>20</v>
      </c>
      <c r="J26" s="58"/>
      <c r="K26" s="58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7">
        <f>SUM(B28:C28,E28:G28,I28:K28)</f>
        <v>36</v>
      </c>
      <c r="N27" s="7"/>
      <c r="O27" s="44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7"/>
      <c r="N28" s="7"/>
      <c r="O28" s="44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61" t="s">
        <v>135</v>
      </c>
      <c r="C32" s="62"/>
      <c r="D32" s="62"/>
      <c r="E32" s="62"/>
      <c r="F32" s="62"/>
      <c r="G32" s="62"/>
      <c r="H32" s="62"/>
      <c r="I32" s="63"/>
    </row>
    <row r="33" spans="2:15" ht="15.75" thickBot="1" x14ac:dyDescent="0.3">
      <c r="B33" s="64"/>
      <c r="C33" s="65"/>
      <c r="D33" s="65"/>
      <c r="E33" s="65"/>
      <c r="F33" s="65"/>
      <c r="G33" s="65"/>
      <c r="H33" s="65"/>
      <c r="I33" s="66"/>
    </row>
    <row r="35" spans="2:15" x14ac:dyDescent="0.25">
      <c r="B35" s="58" t="s">
        <v>31</v>
      </c>
      <c r="C35" s="58"/>
      <c r="D35" s="58"/>
      <c r="F35" s="58" t="s">
        <v>12</v>
      </c>
      <c r="G35" s="58"/>
      <c r="H35" s="58"/>
      <c r="I35" s="58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6" t="s">
        <v>35</v>
      </c>
      <c r="C40" s="57"/>
      <c r="F40" s="55" t="s">
        <v>36</v>
      </c>
      <c r="G40" s="55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4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4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61" t="s">
        <v>136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3"/>
    </row>
    <row r="59" spans="1:19" ht="15.75" thickBot="1" x14ac:dyDescent="0.3">
      <c r="B59" s="64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6"/>
    </row>
    <row r="61" spans="1:19" x14ac:dyDescent="0.25">
      <c r="B61" s="58" t="s">
        <v>63</v>
      </c>
      <c r="C61" s="58"/>
      <c r="D61" s="58"/>
      <c r="E61" s="58"/>
      <c r="F61" s="58"/>
      <c r="G61" s="58"/>
      <c r="H61" s="58"/>
      <c r="I61" s="58"/>
      <c r="J61" s="58"/>
      <c r="K61" s="58"/>
      <c r="M61" s="58" t="s">
        <v>68</v>
      </c>
      <c r="N61" s="58"/>
      <c r="O61" s="58"/>
      <c r="Q61" s="58" t="s">
        <v>64</v>
      </c>
      <c r="R61" s="58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4" t="s">
        <v>22</v>
      </c>
      <c r="C66" s="54"/>
      <c r="E66" s="9" t="s">
        <v>67</v>
      </c>
    </row>
    <row r="67" spans="1:19" x14ac:dyDescent="0.25">
      <c r="B67" s="55">
        <f xml:space="preserve"> SUM(B63:K63,M63:O63,Q63:R63)</f>
        <v>85.5</v>
      </c>
      <c r="C67" s="55"/>
      <c r="E67" s="44">
        <v>4.5</v>
      </c>
    </row>
    <row r="68" spans="1:19" x14ac:dyDescent="0.25">
      <c r="B68" s="55"/>
      <c r="C68" s="55"/>
      <c r="E68" s="44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61" t="s">
        <v>137</v>
      </c>
      <c r="C72" s="62"/>
      <c r="D72" s="62"/>
      <c r="E72" s="62"/>
      <c r="F72" s="62"/>
      <c r="G72" s="62"/>
      <c r="H72" s="62"/>
      <c r="I72" s="63"/>
    </row>
    <row r="73" spans="1:19" ht="15.75" thickBot="1" x14ac:dyDescent="0.3">
      <c r="B73" s="64"/>
      <c r="C73" s="65"/>
      <c r="D73" s="65"/>
      <c r="E73" s="65"/>
      <c r="F73" s="65"/>
      <c r="G73" s="65"/>
      <c r="H73" s="65"/>
      <c r="I73" s="66"/>
    </row>
    <row r="75" spans="1:19" x14ac:dyDescent="0.25">
      <c r="B75" s="4" t="s">
        <v>138</v>
      </c>
      <c r="C75" s="4" t="s">
        <v>139</v>
      </c>
      <c r="D75" s="4" t="s">
        <v>140</v>
      </c>
      <c r="E75" s="4" t="s">
        <v>141</v>
      </c>
      <c r="F75" s="4" t="s">
        <v>142</v>
      </c>
      <c r="G75" s="4" t="s">
        <v>143</v>
      </c>
      <c r="H75" s="4" t="s">
        <v>144</v>
      </c>
      <c r="I75" s="4" t="s">
        <v>145</v>
      </c>
      <c r="K75" s="54" t="s">
        <v>22</v>
      </c>
      <c r="L75" s="54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5">
        <f>SUM(B76:I76)</f>
        <v>96</v>
      </c>
      <c r="L76" s="55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0"/>
  <sheetViews>
    <sheetView topLeftCell="A15" workbookViewId="0">
      <selection activeCell="D41" sqref="D41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147</v>
      </c>
      <c r="D2" s="15" t="s">
        <v>148</v>
      </c>
      <c r="E2" s="15" t="s">
        <v>182</v>
      </c>
      <c r="F2" s="15" t="s">
        <v>194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149</v>
      </c>
      <c r="F3" s="24" t="s">
        <v>183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150</v>
      </c>
      <c r="F4" s="17" t="s">
        <v>184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151</v>
      </c>
      <c r="F5" s="43" t="s">
        <v>152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153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154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155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156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157</v>
      </c>
    </row>
    <row r="12" spans="2:6" x14ac:dyDescent="0.25">
      <c r="C12" s="31"/>
    </row>
    <row r="13" spans="2:6" x14ac:dyDescent="0.25">
      <c r="B13" s="23" t="b">
        <v>1</v>
      </c>
      <c r="C13" s="29" t="s">
        <v>161</v>
      </c>
      <c r="D13" s="28">
        <v>45728</v>
      </c>
      <c r="E13" s="27" t="s">
        <v>84</v>
      </c>
      <c r="F13" s="27" t="s">
        <v>162</v>
      </c>
    </row>
    <row r="14" spans="2:6" x14ac:dyDescent="0.25">
      <c r="B14" s="23" t="b">
        <v>1</v>
      </c>
      <c r="C14" s="29" t="s">
        <v>161</v>
      </c>
      <c r="D14" s="28">
        <v>45747</v>
      </c>
      <c r="E14" s="27" t="s">
        <v>163</v>
      </c>
      <c r="F14" s="27" t="s">
        <v>167</v>
      </c>
    </row>
    <row r="15" spans="2:6" x14ac:dyDescent="0.25">
      <c r="B15" s="23" t="b">
        <v>1</v>
      </c>
      <c r="C15" s="29" t="s">
        <v>161</v>
      </c>
      <c r="D15" s="28">
        <v>45784</v>
      </c>
      <c r="E15" s="27" t="s">
        <v>164</v>
      </c>
      <c r="F15" s="27" t="s">
        <v>165</v>
      </c>
    </row>
    <row r="16" spans="2:6" x14ac:dyDescent="0.25">
      <c r="B16" s="19" t="b">
        <v>0</v>
      </c>
      <c r="C16" s="21" t="s">
        <v>161</v>
      </c>
      <c r="D16" s="20">
        <v>45806</v>
      </c>
      <c r="E16" s="17" t="s">
        <v>85</v>
      </c>
      <c r="F16" s="17" t="s">
        <v>166</v>
      </c>
    </row>
    <row r="17" spans="2:6" x14ac:dyDescent="0.25">
      <c r="B17" s="19" t="b">
        <v>0</v>
      </c>
      <c r="C17" s="21" t="s">
        <v>161</v>
      </c>
      <c r="D17" s="20">
        <v>45817</v>
      </c>
      <c r="E17" s="17" t="s">
        <v>169</v>
      </c>
      <c r="F17" s="21" t="s">
        <v>168</v>
      </c>
    </row>
    <row r="18" spans="2:6" x14ac:dyDescent="0.25">
      <c r="B18" s="19" t="b">
        <v>0</v>
      </c>
      <c r="C18" s="21" t="s">
        <v>161</v>
      </c>
      <c r="D18" s="20">
        <v>45819</v>
      </c>
      <c r="E18" s="17" t="s">
        <v>171</v>
      </c>
      <c r="F18" s="21" t="s">
        <v>170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161</v>
      </c>
      <c r="D20" s="20">
        <v>45820</v>
      </c>
      <c r="E20" s="17" t="s">
        <v>172</v>
      </c>
    </row>
    <row r="21" spans="2:6" x14ac:dyDescent="0.25">
      <c r="B21" s="19" t="b">
        <v>0</v>
      </c>
      <c r="C21" s="21" t="s">
        <v>161</v>
      </c>
      <c r="D21" s="20">
        <v>45820</v>
      </c>
      <c r="E21" s="17" t="s">
        <v>173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180</v>
      </c>
      <c r="F23" s="27" t="s">
        <v>185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180</v>
      </c>
      <c r="F24" s="27" t="s">
        <v>186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180</v>
      </c>
      <c r="F25" s="27" t="s">
        <v>187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179</v>
      </c>
      <c r="F26" s="29" t="s">
        <v>191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180</v>
      </c>
      <c r="F27" s="27" t="s">
        <v>188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180</v>
      </c>
      <c r="F28" s="27" t="s">
        <v>189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179</v>
      </c>
      <c r="F29" s="21" t="s">
        <v>217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149</v>
      </c>
      <c r="F31" s="27" t="s">
        <v>192</v>
      </c>
    </row>
    <row r="32" spans="2:6" x14ac:dyDescent="0.25">
      <c r="B32" s="19" t="b">
        <v>0</v>
      </c>
      <c r="C32" s="21" t="s">
        <v>76</v>
      </c>
      <c r="D32" s="20">
        <v>45815</v>
      </c>
      <c r="E32" s="17" t="s">
        <v>218</v>
      </c>
    </row>
    <row r="33" spans="2:6" x14ac:dyDescent="0.25">
      <c r="B33" s="19" t="b">
        <v>0</v>
      </c>
      <c r="C33" s="21" t="s">
        <v>76</v>
      </c>
      <c r="D33" s="20">
        <v>45764</v>
      </c>
      <c r="E33" s="17" t="s">
        <v>150</v>
      </c>
      <c r="F33" s="17" t="s">
        <v>223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181</v>
      </c>
      <c r="F35" s="27" t="s">
        <v>190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149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214</v>
      </c>
      <c r="F37" s="27" t="s">
        <v>213</v>
      </c>
    </row>
    <row r="39" spans="2:6" x14ac:dyDescent="0.25">
      <c r="B39" s="19" t="b">
        <v>0</v>
      </c>
      <c r="C39" s="21" t="s">
        <v>79</v>
      </c>
      <c r="D39" s="20">
        <v>45798</v>
      </c>
      <c r="E39" s="17" t="s">
        <v>219</v>
      </c>
      <c r="F39" s="17" t="s">
        <v>220</v>
      </c>
    </row>
    <row r="40" spans="2:6" x14ac:dyDescent="0.25">
      <c r="B40" s="19" t="b">
        <v>0</v>
      </c>
      <c r="C40" s="21" t="s">
        <v>79</v>
      </c>
      <c r="D40" s="20">
        <v>45805</v>
      </c>
      <c r="E40" s="17" t="s">
        <v>222</v>
      </c>
      <c r="F40" s="17" t="s">
        <v>221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8" t="s">
        <v>203</v>
      </c>
      <c r="C2" s="69"/>
      <c r="D2" s="70"/>
      <c r="F2" s="68" t="s">
        <v>204</v>
      </c>
      <c r="G2" s="69"/>
      <c r="H2" s="70"/>
      <c r="J2" s="68" t="s">
        <v>205</v>
      </c>
      <c r="K2" s="69"/>
      <c r="L2" s="70"/>
    </row>
    <row r="3" spans="2:12" ht="15.75" thickBot="1" x14ac:dyDescent="0.3">
      <c r="B3" s="34" t="s">
        <v>147</v>
      </c>
      <c r="C3" s="35" t="s">
        <v>196</v>
      </c>
      <c r="D3" s="36" t="s">
        <v>195</v>
      </c>
      <c r="F3" s="34" t="s">
        <v>147</v>
      </c>
      <c r="G3" s="35" t="s">
        <v>196</v>
      </c>
      <c r="H3" s="36" t="s">
        <v>195</v>
      </c>
      <c r="J3" s="34" t="s">
        <v>147</v>
      </c>
      <c r="K3" s="35" t="s">
        <v>196</v>
      </c>
      <c r="L3" s="36" t="s">
        <v>195</v>
      </c>
    </row>
    <row r="4" spans="2:12" x14ac:dyDescent="0.25">
      <c r="B4" s="37" t="s">
        <v>132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198</v>
      </c>
      <c r="K4" s="14">
        <v>4</v>
      </c>
      <c r="L4" s="14"/>
    </row>
    <row r="5" spans="2:12" x14ac:dyDescent="0.25">
      <c r="B5" s="38" t="s">
        <v>133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199</v>
      </c>
      <c r="K5" s="2">
        <v>4</v>
      </c>
      <c r="L5" s="2"/>
    </row>
    <row r="6" spans="2:12" x14ac:dyDescent="0.25">
      <c r="B6" s="38" t="s">
        <v>134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200</v>
      </c>
      <c r="K6" s="2">
        <v>5</v>
      </c>
      <c r="L6" s="2"/>
    </row>
    <row r="7" spans="2:12" x14ac:dyDescent="0.25">
      <c r="B7" s="38" t="s">
        <v>135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201</v>
      </c>
      <c r="K7" s="2">
        <v>5</v>
      </c>
      <c r="L7" s="2"/>
    </row>
    <row r="8" spans="2:12" x14ac:dyDescent="0.25">
      <c r="B8" s="38" t="s">
        <v>136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202</v>
      </c>
      <c r="K8" s="2">
        <v>12</v>
      </c>
      <c r="L8" s="2"/>
    </row>
    <row r="9" spans="2:12" x14ac:dyDescent="0.25">
      <c r="B9" s="38" t="s">
        <v>137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71" t="s">
        <v>197</v>
      </c>
      <c r="C11" s="72"/>
      <c r="D11" s="33">
        <f>(D4*C4+D5*C5+D6*C6+D7*C7+D8*C8+D9*C9)/30</f>
        <v>4.4333333333333336</v>
      </c>
      <c r="F11" s="71" t="s">
        <v>197</v>
      </c>
      <c r="G11" s="72"/>
      <c r="H11" s="33">
        <f>(H4*G4+H5*G5+H6*G6+H7*G7+H8*G8)/30</f>
        <v>0</v>
      </c>
      <c r="J11" s="71" t="s">
        <v>197</v>
      </c>
      <c r="K11" s="72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2025-05-21T15:42:32Z</dcterms:modified>
</cp:coreProperties>
</file>