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166723B2-D992-4CD2-9CCF-90079B51C210}" xr6:coauthVersionLast="47" xr6:coauthVersionMax="47" xr10:uidLastSave="{00000000-0000-0000-0000-000000000000}"/>
  <bookViews>
    <workbookView xWindow="-120" yWindow="-120" windowWidth="25440" windowHeight="15390" activeTab="2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<sst xmlns="http://schemas.openxmlformats.org/spreadsheetml/2006/main" count="351" uniqueCount="224">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</sst>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zoomScale="85" zoomScaleNormal="85" workbookViewId="0">
      <selection activeCell="K33" sqref="K33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5" t="s">
        <v>76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R3" s="12"/>
    </row>
    <row r="5" spans="1:19" x14ac:dyDescent="0.25">
      <c r="B5" s="53" t="s">
        <v>83</v>
      </c>
      <c r="C5" s="55"/>
      <c r="D5" s="55"/>
      <c r="E5" s="55"/>
      <c r="F5" s="54"/>
      <c r="H5" s="53" t="s">
        <v>82</v>
      </c>
      <c r="I5" s="54"/>
      <c r="K5" s="53" t="s">
        <v>8</v>
      </c>
      <c r="L5" s="55"/>
      <c r="M5" s="55"/>
      <c r="N5" s="54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6" t="s">
        <v>22</v>
      </c>
      <c r="C9" s="56"/>
      <c r="E9" s="9" t="s">
        <v>67</v>
      </c>
      <c r="G9" s="56" t="s">
        <v>87</v>
      </c>
      <c r="H9" s="56"/>
    </row>
    <row r="10" spans="1:19" x14ac:dyDescent="0.25">
      <c r="B10" s="57">
        <f>SUM(B7:F7,H7:I7,K7:N7,P7)</f>
        <v>25.7</v>
      </c>
      <c r="C10" s="57"/>
      <c r="E10" s="51"/>
      <c r="G10" s="57">
        <f>66-SUM(B7:F7,H7:I7,K7:N7,P7)</f>
        <v>40.299999999999997</v>
      </c>
      <c r="H10" s="57"/>
    </row>
    <row r="11" spans="1:19" x14ac:dyDescent="0.25">
      <c r="B11" s="57"/>
      <c r="C11" s="57"/>
      <c r="E11" s="52"/>
      <c r="G11" s="57"/>
      <c r="H11" s="5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5" t="s">
        <v>77</v>
      </c>
      <c r="C14" s="46"/>
      <c r="D14" s="46"/>
      <c r="E14" s="46"/>
      <c r="F14" s="46"/>
      <c r="G14" s="46"/>
      <c r="H14" s="47"/>
    </row>
    <row r="15" spans="1:19" ht="15.75" thickBot="1" x14ac:dyDescent="0.3">
      <c r="B15" s="48"/>
      <c r="C15" s="49"/>
      <c r="D15" s="49"/>
      <c r="E15" s="49"/>
      <c r="F15" s="49"/>
      <c r="G15" s="49"/>
      <c r="H15" s="50"/>
    </row>
    <row r="17" spans="1:19" x14ac:dyDescent="0.25">
      <c r="B17" s="44" t="s">
        <v>91</v>
      </c>
      <c r="C17" s="44"/>
      <c r="D17" s="44"/>
      <c r="E17" s="44"/>
      <c r="F17" s="44"/>
      <c r="H17" s="53" t="s">
        <v>97</v>
      </c>
      <c r="I17" s="55"/>
      <c r="J17" s="54"/>
      <c r="L17" s="56" t="s">
        <v>22</v>
      </c>
      <c r="M17" s="56"/>
      <c r="O17" s="56" t="s">
        <v>87</v>
      </c>
      <c r="P17" s="56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7">
        <f>SUM(B19:F19,H19:J19)</f>
        <v>29.5</v>
      </c>
      <c r="M18" s="57"/>
      <c r="O18" s="57">
        <f>50-SUM(B19:F19,H19:J19)</f>
        <v>20.5</v>
      </c>
      <c r="P18" s="57"/>
      <c r="R18" s="58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7"/>
      <c r="M19" s="57"/>
      <c r="O19" s="57"/>
      <c r="P19" s="57"/>
      <c r="R19" s="5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5" t="s">
        <v>79</v>
      </c>
      <c r="C23" s="46"/>
      <c r="D23" s="46"/>
      <c r="E23" s="46"/>
      <c r="F23" s="46"/>
      <c r="G23" s="46"/>
      <c r="H23" s="46"/>
      <c r="I23" s="46"/>
      <c r="J23" s="46"/>
      <c r="K23" s="46"/>
      <c r="L23" s="47"/>
      <c r="N23" s="57" t="s">
        <v>131</v>
      </c>
      <c r="O23" s="57"/>
    </row>
    <row r="24" spans="1:19" ht="15.75" customHeight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50"/>
      <c r="N24" s="57"/>
      <c r="O24" s="57"/>
    </row>
    <row r="26" spans="1:19" x14ac:dyDescent="0.25">
      <c r="B26" s="44" t="s">
        <v>129</v>
      </c>
      <c r="C26" s="44"/>
      <c r="D26" s="44"/>
      <c r="F26" s="44" t="s">
        <v>210</v>
      </c>
      <c r="G26" s="44"/>
      <c r="H26" s="44"/>
      <c r="I26" s="44"/>
      <c r="J26" s="7"/>
      <c r="K26" s="53" t="s">
        <v>128</v>
      </c>
      <c r="L26" s="54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1"/>
    </row>
    <row r="28" spans="1:19" x14ac:dyDescent="0.25">
      <c r="B28" s="2">
        <v>6</v>
      </c>
      <c r="C28" s="2"/>
      <c r="D28" s="2">
        <v>1</v>
      </c>
      <c r="F28" s="2"/>
      <c r="G28" s="2">
        <v>5</v>
      </c>
      <c r="H28" s="2"/>
      <c r="I28" s="2"/>
      <c r="K28" s="2"/>
      <c r="L28" s="2"/>
      <c r="N28" s="52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5" t="s">
        <v>78</v>
      </c>
      <c r="C32" s="46"/>
      <c r="D32" s="46"/>
      <c r="E32" s="46"/>
      <c r="F32" s="46"/>
      <c r="G32" s="46"/>
      <c r="H32" s="46"/>
      <c r="I32" s="47"/>
    </row>
    <row r="33" spans="2:15" ht="15.75" thickBot="1" x14ac:dyDescent="0.3">
      <c r="B33" s="48"/>
      <c r="C33" s="49"/>
      <c r="D33" s="49"/>
      <c r="E33" s="49"/>
      <c r="F33" s="49"/>
      <c r="G33" s="49"/>
      <c r="H33" s="49"/>
      <c r="I33" s="50"/>
    </row>
    <row r="35" spans="2:15" x14ac:dyDescent="0.25">
      <c r="B35" s="44" t="s">
        <v>98</v>
      </c>
      <c r="C35" s="44"/>
      <c r="D35" s="7"/>
      <c r="E35" s="53" t="s">
        <v>146</v>
      </c>
      <c r="F35" s="55"/>
      <c r="G35" s="55"/>
      <c r="H35" s="54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9" t="s">
        <v>126</v>
      </c>
      <c r="C40" s="60"/>
      <c r="F40" s="57" t="s">
        <v>102</v>
      </c>
      <c r="G40" s="57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6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6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5" t="s">
        <v>80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7"/>
    </row>
    <row r="61" spans="1:19" ht="15.75" customHeight="1" thickBot="1" x14ac:dyDescent="0.3"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3" spans="1:19" x14ac:dyDescent="0.25">
      <c r="B63" s="44" t="s">
        <v>63</v>
      </c>
      <c r="C63" s="44"/>
      <c r="D63" s="44"/>
      <c r="E63" s="44"/>
      <c r="F63" s="44"/>
      <c r="G63" s="44"/>
      <c r="H63" s="44"/>
      <c r="I63" s="44"/>
      <c r="J63" s="44"/>
      <c r="K63" s="44"/>
      <c r="M63" s="44" t="s">
        <v>90</v>
      </c>
      <c r="N63" s="44"/>
      <c r="O63" s="44"/>
      <c r="P63" s="44"/>
      <c r="R63" s="44" t="s">
        <v>64</v>
      </c>
      <c r="S63" s="44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193</v>
      </c>
      <c r="G65" s="2" t="s">
        <v>193</v>
      </c>
      <c r="H65" s="2">
        <v>2</v>
      </c>
      <c r="I65" s="2">
        <v>2</v>
      </c>
      <c r="J65" s="2">
        <v>2</v>
      </c>
      <c r="K65" s="2"/>
      <c r="M65" s="2">
        <v>5</v>
      </c>
      <c r="N65" s="2">
        <v>5</v>
      </c>
      <c r="O65" s="2"/>
      <c r="P65" s="2"/>
      <c r="R65" s="2"/>
      <c r="S65" s="2"/>
    </row>
    <row r="68" spans="2:19" x14ac:dyDescent="0.25">
      <c r="B68" s="56" t="s">
        <v>22</v>
      </c>
      <c r="C68" s="56"/>
      <c r="E68" s="9" t="s">
        <v>67</v>
      </c>
      <c r="G68" s="56" t="s">
        <v>87</v>
      </c>
      <c r="H68" s="56"/>
    </row>
    <row r="69" spans="2:19" x14ac:dyDescent="0.25">
      <c r="B69" s="57">
        <f>SUM(B65:K65,M65:P65,R65:S65)</f>
        <v>24</v>
      </c>
      <c r="C69" s="57"/>
      <c r="E69" s="58"/>
      <c r="G69" s="57">
        <f>50-SUM(B65:K65,M65:P65,R65:S65)</f>
        <v>26</v>
      </c>
      <c r="H69" s="57"/>
    </row>
    <row r="70" spans="2:19" x14ac:dyDescent="0.25">
      <c r="B70" s="57"/>
      <c r="C70" s="57"/>
      <c r="E70" s="58"/>
      <c r="G70" s="57"/>
      <c r="H70" s="57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61" t="s">
        <v>132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15.75" thickBo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R3" s="12"/>
    </row>
    <row r="5" spans="1:19" x14ac:dyDescent="0.25">
      <c r="B5" s="44" t="s">
        <v>18</v>
      </c>
      <c r="C5" s="44"/>
      <c r="D5" s="44"/>
      <c r="E5" s="44"/>
      <c r="F5" s="44"/>
      <c r="G5" s="44"/>
      <c r="I5" s="4" t="s">
        <v>28</v>
      </c>
      <c r="K5" s="53" t="s">
        <v>8</v>
      </c>
      <c r="L5" s="55"/>
      <c r="M5" s="55"/>
      <c r="N5" s="54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6" t="s">
        <v>22</v>
      </c>
      <c r="C9" s="56"/>
      <c r="E9" s="9" t="s">
        <v>67</v>
      </c>
    </row>
    <row r="10" spans="1:19" x14ac:dyDescent="0.25">
      <c r="B10" s="57">
        <f>_xlfn.CEILING.MATH(SUM(B7:G7,I7,K7:N7,P7),1,1)</f>
        <v>110</v>
      </c>
      <c r="C10" s="57"/>
      <c r="E10" s="51">
        <v>4</v>
      </c>
    </row>
    <row r="11" spans="1:19" x14ac:dyDescent="0.25">
      <c r="B11" s="57"/>
      <c r="C11" s="57"/>
      <c r="E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1" t="s">
        <v>133</v>
      </c>
      <c r="C14" s="62"/>
      <c r="D14" s="62"/>
      <c r="E14" s="62"/>
      <c r="F14" s="62"/>
      <c r="G14" s="62"/>
      <c r="H14" s="63"/>
    </row>
    <row r="15" spans="1:19" ht="15.75" thickBot="1" x14ac:dyDescent="0.3">
      <c r="B15" s="64"/>
      <c r="C15" s="65"/>
      <c r="D15" s="65"/>
      <c r="E15" s="65"/>
      <c r="F15" s="65"/>
      <c r="G15" s="65"/>
      <c r="H15" s="66"/>
    </row>
    <row r="17" spans="1:19" x14ac:dyDescent="0.25">
      <c r="B17" s="44" t="s">
        <v>12</v>
      </c>
      <c r="C17" s="44"/>
      <c r="D17" s="44"/>
      <c r="F17" s="44" t="s">
        <v>8</v>
      </c>
      <c r="G17" s="44"/>
      <c r="H17" s="44"/>
      <c r="J17" s="56" t="s">
        <v>22</v>
      </c>
      <c r="K17" s="56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7">
        <f>SUM(B19:D19,F19:H19)</f>
        <v>93</v>
      </c>
      <c r="K18" s="57"/>
      <c r="M18" s="58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7"/>
      <c r="K19" s="57"/>
      <c r="M19" s="5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61" t="s">
        <v>134</v>
      </c>
      <c r="C23" s="62"/>
      <c r="D23" s="62"/>
      <c r="E23" s="62"/>
      <c r="F23" s="62"/>
      <c r="G23" s="62"/>
      <c r="H23" s="62"/>
      <c r="I23" s="62"/>
      <c r="J23" s="62"/>
      <c r="K23" s="63"/>
    </row>
    <row r="24" spans="1:19" ht="15.75" thickBot="1" x14ac:dyDescent="0.3">
      <c r="B24" s="64"/>
      <c r="C24" s="65"/>
      <c r="D24" s="65"/>
      <c r="E24" s="65"/>
      <c r="F24" s="65"/>
      <c r="G24" s="65"/>
      <c r="H24" s="65"/>
      <c r="I24" s="65"/>
      <c r="J24" s="65"/>
      <c r="K24" s="66"/>
    </row>
    <row r="26" spans="1:19" x14ac:dyDescent="0.25">
      <c r="B26" s="44" t="s">
        <v>17</v>
      </c>
      <c r="C26" s="44"/>
      <c r="E26" s="53" t="s">
        <v>21</v>
      </c>
      <c r="F26" s="55"/>
      <c r="G26" s="54"/>
      <c r="I26" s="44" t="s">
        <v>20</v>
      </c>
      <c r="J26" s="44"/>
      <c r="K26" s="44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7">
        <f>SUM(B28:C28,E28:G28,I28:K28)</f>
        <v>36</v>
      </c>
      <c r="N27" s="7"/>
      <c r="O27" s="58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7"/>
      <c r="N28" s="7"/>
      <c r="O28" s="58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1" t="s">
        <v>135</v>
      </c>
      <c r="C32" s="62"/>
      <c r="D32" s="62"/>
      <c r="E32" s="62"/>
      <c r="F32" s="62"/>
      <c r="G32" s="62"/>
      <c r="H32" s="62"/>
      <c r="I32" s="63"/>
    </row>
    <row r="33" spans="2:15" ht="15.75" thickBot="1" x14ac:dyDescent="0.3">
      <c r="B33" s="64"/>
      <c r="C33" s="65"/>
      <c r="D33" s="65"/>
      <c r="E33" s="65"/>
      <c r="F33" s="65"/>
      <c r="G33" s="65"/>
      <c r="H33" s="65"/>
      <c r="I33" s="66"/>
    </row>
    <row r="35" spans="2:15" x14ac:dyDescent="0.25">
      <c r="B35" s="44" t="s">
        <v>31</v>
      </c>
      <c r="C35" s="44"/>
      <c r="D35" s="44"/>
      <c r="F35" s="44" t="s">
        <v>12</v>
      </c>
      <c r="G35" s="44"/>
      <c r="H35" s="44"/>
      <c r="I35" s="44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9" t="s">
        <v>35</v>
      </c>
      <c r="C40" s="60"/>
      <c r="F40" s="57" t="s">
        <v>36</v>
      </c>
      <c r="G40" s="57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6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6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61" t="s">
        <v>136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</row>
    <row r="59" spans="1:19" ht="15.75" thickBot="1" x14ac:dyDescent="0.3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6"/>
    </row>
    <row r="61" spans="1:19" x14ac:dyDescent="0.25">
      <c r="B61" s="44" t="s">
        <v>63</v>
      </c>
      <c r="C61" s="44"/>
      <c r="D61" s="44"/>
      <c r="E61" s="44"/>
      <c r="F61" s="44"/>
      <c r="G61" s="44"/>
      <c r="H61" s="44"/>
      <c r="I61" s="44"/>
      <c r="J61" s="44"/>
      <c r="K61" s="44"/>
      <c r="M61" s="44" t="s">
        <v>68</v>
      </c>
      <c r="N61" s="44"/>
      <c r="O61" s="44"/>
      <c r="Q61" s="44" t="s">
        <v>64</v>
      </c>
      <c r="R61" s="44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6" t="s">
        <v>22</v>
      </c>
      <c r="C66" s="56"/>
      <c r="E66" s="9" t="s">
        <v>67</v>
      </c>
    </row>
    <row r="67" spans="1:19" x14ac:dyDescent="0.25">
      <c r="B67" s="57">
        <f xml:space="preserve"> SUM(B63:K63,M63:O63,Q63:R63)</f>
        <v>85.5</v>
      </c>
      <c r="C67" s="57"/>
      <c r="E67" s="58">
        <v>4.5</v>
      </c>
    </row>
    <row r="68" spans="1:19" x14ac:dyDescent="0.25">
      <c r="B68" s="57"/>
      <c r="C68" s="57"/>
      <c r="E68" s="58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61" t="s">
        <v>137</v>
      </c>
      <c r="C72" s="62"/>
      <c r="D72" s="62"/>
      <c r="E72" s="62"/>
      <c r="F72" s="62"/>
      <c r="G72" s="62"/>
      <c r="H72" s="62"/>
      <c r="I72" s="63"/>
    </row>
    <row r="73" spans="1:19" ht="15.75" thickBot="1" x14ac:dyDescent="0.3">
      <c r="B73" s="64"/>
      <c r="C73" s="65"/>
      <c r="D73" s="65"/>
      <c r="E73" s="65"/>
      <c r="F73" s="65"/>
      <c r="G73" s="65"/>
      <c r="H73" s="65"/>
      <c r="I73" s="66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6" t="s">
        <v>22</v>
      </c>
      <c r="L75" s="56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7">
        <f>SUM(B76:I76)</f>
        <v>96</v>
      </c>
      <c r="L76" s="57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0"/>
  <sheetViews>
    <sheetView tabSelected="1" topLeftCell="A6" workbookViewId="0">
      <selection activeCell="H32" sqref="H32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151</v>
      </c>
      <c r="F5" s="43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45796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180</v>
      </c>
      <c r="F28" s="1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19" t="b">
        <v>0</v>
      </c>
      <c r="C32" s="21" t="s">
        <v>76</v>
      </c>
      <c r="D32" s="20">
        <v>45815</v>
      </c>
      <c r="E32" s="17" t="s">
        <v>218</v>
      </c>
    </row>
    <row r="33" spans="2:6" x14ac:dyDescent="0.25">
      <c r="B33" s="73" t="b">
        <v>0</v>
      </c>
      <c r="C33" s="74" t="s">
        <v>76</v>
      </c>
      <c r="D33" s="75">
        <v>45764</v>
      </c>
      <c r="E33" s="76" t="s">
        <v>150</v>
      </c>
      <c r="F33" s="76" t="s">
        <v>223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181</v>
      </c>
      <c r="F35" s="27" t="s">
        <v>190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149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214</v>
      </c>
      <c r="F37" s="27" t="s">
        <v>213</v>
      </c>
    </row>
    <row r="39" spans="2:6" x14ac:dyDescent="0.25">
      <c r="B39" s="19" t="b">
        <v>0</v>
      </c>
      <c r="C39" s="21" t="s">
        <v>79</v>
      </c>
      <c r="D39" s="20">
        <v>45797</v>
      </c>
      <c r="E39" s="17" t="s">
        <v>219</v>
      </c>
      <c r="F39" s="17" t="s">
        <v>220</v>
      </c>
    </row>
    <row r="40" spans="2:6" x14ac:dyDescent="0.25">
      <c r="B40" s="19" t="b">
        <v>0</v>
      </c>
      <c r="C40" s="21" t="s">
        <v>79</v>
      </c>
      <c r="D40" s="20">
        <v>45804</v>
      </c>
      <c r="E40" s="17" t="s">
        <v>222</v>
      </c>
      <c r="F40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8" t="s">
        <v>203</v>
      </c>
      <c r="C2" s="69"/>
      <c r="D2" s="70"/>
      <c r="F2" s="68" t="s">
        <v>204</v>
      </c>
      <c r="G2" s="69"/>
      <c r="H2" s="70"/>
      <c r="J2" s="68" t="s">
        <v>205</v>
      </c>
      <c r="K2" s="69"/>
      <c r="L2" s="70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1" t="s">
        <v>197</v>
      </c>
      <c r="C11" s="72"/>
      <c r="D11" s="33">
        <f>(D4*C4+D5*C5+D6*C6+D7*C7+D8*C8+D9*C9)/30</f>
        <v>4.4333333333333336</v>
      </c>
      <c r="F11" s="71" t="s">
        <v>197</v>
      </c>
      <c r="G11" s="72"/>
      <c r="H11" s="33">
        <f>(H4*G4+H5*G5+H6*G6+H7*G7+H8*G8)/30</f>
        <v>0</v>
      </c>
      <c r="J11" s="71" t="s">
        <v>197</v>
      </c>
      <c r="K11" s="72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2025-05-17T21:55:08Z</dcterms:modified>
</cp:coreProperties>
</file>