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r.SpAm-PC\Documents\Git\DAAlgo\sort_container\"/>
    </mc:Choice>
  </mc:AlternateContent>
  <bookViews>
    <workbookView xWindow="0" yWindow="0" windowWidth="23040" windowHeight="9336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9" i="1" l="1"/>
  <c r="I101" i="1"/>
  <c r="I3" i="1"/>
  <c r="I1" i="1"/>
  <c r="H89" i="1"/>
  <c r="H87" i="1"/>
  <c r="J88" i="1" l="1"/>
  <c r="C7" i="1"/>
  <c r="D7" i="1"/>
  <c r="E7" i="1"/>
  <c r="L23" i="1" s="1"/>
  <c r="F7" i="1"/>
  <c r="G7" i="1"/>
  <c r="I7" i="1"/>
  <c r="H26" i="1" l="1"/>
  <c r="K23" i="1"/>
  <c r="J7" i="1"/>
  <c r="H27" i="1" s="1"/>
  <c r="L6" i="1" l="1"/>
  <c r="K6" i="1"/>
  <c r="J6" i="1"/>
  <c r="I6" i="1"/>
  <c r="H6" i="1"/>
  <c r="G6" i="1"/>
  <c r="F6" i="1"/>
  <c r="E6" i="1"/>
  <c r="D6" i="1"/>
  <c r="C6" i="1"/>
  <c r="H7" i="1"/>
  <c r="H25" i="1" s="1"/>
  <c r="J23" i="1"/>
  <c r="J9" i="1" l="1"/>
  <c r="J14" i="1" l="1"/>
  <c r="M23" i="1" s="1"/>
  <c r="J10" i="1"/>
  <c r="L7" i="1" l="1"/>
  <c r="H29" i="1" s="1"/>
  <c r="G8" i="1"/>
  <c r="K7" i="1"/>
  <c r="H28" i="1" s="1"/>
  <c r="J12" i="1" l="1"/>
  <c r="N23" i="1"/>
  <c r="H8" i="1"/>
  <c r="I14" i="1" s="1"/>
  <c r="K14" i="1" s="1"/>
  <c r="L14" i="1" s="1"/>
  <c r="J19" i="1"/>
  <c r="J16" i="1"/>
  <c r="J15" i="1"/>
  <c r="J21" i="1"/>
  <c r="J18" i="1"/>
  <c r="J11" i="1"/>
  <c r="M29" i="1" l="1"/>
  <c r="N29" i="1" s="1"/>
  <c r="N25" i="1" s="1"/>
  <c r="J26" i="1"/>
  <c r="K26" i="1" s="1"/>
  <c r="K27" i="1"/>
  <c r="L27" i="1" s="1"/>
  <c r="L28" i="1"/>
  <c r="M28" i="1" s="1"/>
  <c r="I9" i="1"/>
  <c r="K9" i="1" s="1"/>
  <c r="L9" i="1" s="1"/>
  <c r="I18" i="1"/>
  <c r="K18" i="1" s="1"/>
  <c r="I21" i="1"/>
  <c r="K21" i="1" s="1"/>
  <c r="L21" i="1" s="1"/>
  <c r="M21" i="1" s="1"/>
  <c r="K15" i="1"/>
  <c r="L15" i="1" s="1"/>
  <c r="L26" i="1" l="1"/>
  <c r="N28" i="1"/>
  <c r="M25" i="1" s="1"/>
  <c r="K10" i="1"/>
  <c r="K11" i="1" s="1"/>
  <c r="K12" i="1" s="1"/>
  <c r="L12" i="1" s="1"/>
  <c r="M27" i="1"/>
  <c r="K16" i="1"/>
  <c r="L16" i="1" s="1"/>
  <c r="M14" i="1" s="1"/>
  <c r="L18" i="1"/>
  <c r="K19" i="1"/>
  <c r="L19" i="1" s="1"/>
  <c r="N27" i="1" l="1"/>
  <c r="L25" i="1" s="1"/>
  <c r="M26" i="1"/>
  <c r="N26" i="1" s="1"/>
  <c r="L11" i="1"/>
  <c r="L10" i="1"/>
  <c r="M18" i="1"/>
  <c r="K25" i="1" l="1"/>
  <c r="J25" i="1" s="1"/>
  <c r="M9" i="1"/>
  <c r="N9" i="1" s="1"/>
</calcChain>
</file>

<file path=xl/sharedStrings.xml><?xml version="1.0" encoding="utf-8"?>
<sst xmlns="http://schemas.openxmlformats.org/spreadsheetml/2006/main" count="100" uniqueCount="61">
  <si>
    <t>w</t>
  </si>
  <si>
    <t>stt</t>
  </si>
  <si>
    <t>DC</t>
  </si>
  <si>
    <t>OC</t>
  </si>
  <si>
    <t>TP</t>
  </si>
  <si>
    <t>TAC</t>
  </si>
  <si>
    <t>BC</t>
  </si>
  <si>
    <t>OCC</t>
  </si>
  <si>
    <t>Chia để trị</t>
  </si>
  <si>
    <t>vét cạn</t>
  </si>
  <si>
    <t>Thuật toán để làm gì</t>
  </si>
  <si>
    <t>nếu tìm vị trí</t>
  </si>
  <si>
    <t>Vét cạn</t>
  </si>
  <si>
    <t>nếu tìm min</t>
  </si>
  <si>
    <t>A</t>
  </si>
  <si>
    <t>xanh</t>
  </si>
  <si>
    <t>là giá trị độ lệnh</t>
  </si>
  <si>
    <t>BestSelect()A</t>
  </si>
  <si>
    <t>là giá trị nhỏ nhất</t>
  </si>
  <si>
    <t>row</t>
  </si>
  <si>
    <t>1*10</t>
  </si>
  <si>
    <t>index</t>
  </si>
  <si>
    <t>bias</t>
  </si>
  <si>
    <t>S</t>
  </si>
  <si>
    <t>mins</t>
  </si>
  <si>
    <t>tìm min</t>
  </si>
  <si>
    <t>Kết quả tìm vị trí đúng</t>
  </si>
  <si>
    <t>đổi vị trí</t>
  </si>
  <si>
    <t>thời gian</t>
  </si>
  <si>
    <t>tham lam</t>
  </si>
  <si>
    <t>QHD</t>
  </si>
  <si>
    <t>o(n^2)</t>
  </si>
  <si>
    <t>n: len(r_l)</t>
  </si>
  <si>
    <t>n: len(r)</t>
  </si>
  <si>
    <t>o(n/2)</t>
  </si>
  <si>
    <t>T(n) = T(n-2) + 1</t>
  </si>
  <si>
    <t>B(0) = 15</t>
  </si>
  <si>
    <t>B(i) =Min{B(j)}, j &lt; I, B(i) &lt; B(i-1)</t>
  </si>
  <si>
    <t>Space</t>
  </si>
  <si>
    <t>B</t>
  </si>
  <si>
    <t>o(n^2/4)</t>
  </si>
  <si>
    <t>C</t>
  </si>
  <si>
    <t>n</t>
  </si>
  <si>
    <t>2(1,2)</t>
  </si>
  <si>
    <t>1(3,4)</t>
  </si>
  <si>
    <t>9(1)</t>
  </si>
  <si>
    <t>7(2)</t>
  </si>
  <si>
    <t>6(3)</t>
  </si>
  <si>
    <t>5(4)</t>
  </si>
  <si>
    <t>2(5)</t>
  </si>
  <si>
    <t>1(6)</t>
  </si>
  <si>
    <t>1(5,6)</t>
  </si>
  <si>
    <t>1((1,2),(3,4))</t>
  </si>
  <si>
    <t>(1,2)</t>
  </si>
  <si>
    <t>3,4</t>
  </si>
  <si>
    <t>5,6</t>
  </si>
  <si>
    <t>1(1,2)(5,6)</t>
  </si>
  <si>
    <t>t= 15</t>
  </si>
  <si>
    <t>F</t>
  </si>
  <si>
    <t>n =6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</si>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</sst>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16">
    <xf numFmtId="0" fontId="0" fillId="0" borderId="0" xfId="0"/>
    <xf numFmtId="0" fontId="1" fillId="2" borderId="0" xfId="1"/>
    <xf numFmtId="0" fontId="2" fillId="3" borderId="0" xfId="2"/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1" xfId="0" applyBorder="1"/>
    <xf numFmtId="0" fontId="0" fillId="4" borderId="0" xfId="0" applyFill="1" applyBorder="1" applyAlignment="1">
      <alignment horizontal="center" vertical="center"/>
    </xf>
    <xf numFmtId="0" fontId="0" fillId="0" borderId="2" xfId="0" applyBorder="1"/>
    <xf numFmtId="0" fontId="0" fillId="0" borderId="0" xfId="0" applyAlignment="1">
      <alignment horizontal="center"/>
    </xf>
    <xf numFmtId="0" fontId="0" fillId="0" borderId="3" xfId="0" applyFill="1" applyBorder="1"/>
    <xf numFmtId="0" fontId="0" fillId="4" borderId="1" xfId="0" applyFill="1" applyBorder="1"/>
    <xf numFmtId="0" fontId="0" fillId="7" borderId="1" xfId="0" applyFill="1" applyBorder="1"/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9"/>
  <sheetViews>
    <sheetView tabSelected="1" topLeftCell="D41" zoomScaleNormal="100" workbookViewId="0">
      <selection activeCell="G54" sqref="G54"/>
    </sheetView>
  </sheetViews>
  <sheetFormatPr defaultRowHeight="14.4" x14ac:dyDescent="0.3"/>
  <sheetData>
    <row r="1" spans="2:14" x14ac:dyDescent="0.3">
      <c r="D1" s="9">
        <v>95</v>
      </c>
      <c r="E1" s="9">
        <v>89</v>
      </c>
      <c r="F1" s="9">
        <v>79</v>
      </c>
      <c r="G1" s="9">
        <v>75</v>
      </c>
      <c r="H1" s="9">
        <v>73</v>
      </c>
      <c r="I1" s="9">
        <f>SUM(D1:H1)</f>
        <v>411</v>
      </c>
    </row>
    <row r="3" spans="2:14" x14ac:dyDescent="0.3">
      <c r="D3" s="9">
        <v>90</v>
      </c>
      <c r="E3" s="9">
        <v>90</v>
      </c>
      <c r="F3" s="9">
        <v>84</v>
      </c>
      <c r="G3" s="9">
        <v>74</v>
      </c>
      <c r="H3" s="13">
        <v>70</v>
      </c>
      <c r="I3" s="9">
        <f>SUM(D3:H3)</f>
        <v>408</v>
      </c>
    </row>
    <row r="4" spans="2:14" x14ac:dyDescent="0.3">
      <c r="C4" t="s">
        <v>1</v>
      </c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</row>
    <row r="5" spans="2:14" x14ac:dyDescent="0.3">
      <c r="C5" t="s">
        <v>0</v>
      </c>
      <c r="D5">
        <v>95</v>
      </c>
      <c r="E5">
        <v>90</v>
      </c>
      <c r="F5">
        <v>89</v>
      </c>
      <c r="G5">
        <v>90</v>
      </c>
      <c r="H5">
        <v>79</v>
      </c>
      <c r="I5">
        <v>84</v>
      </c>
      <c r="J5">
        <v>75</v>
      </c>
      <c r="K5">
        <v>74</v>
      </c>
      <c r="L5">
        <v>73</v>
      </c>
      <c r="M5">
        <v>70</v>
      </c>
    </row>
    <row r="6" spans="2:14" x14ac:dyDescent="0.3">
      <c r="C6" s="2">
        <f>L4</f>
        <v>9</v>
      </c>
      <c r="D6" s="2">
        <f>J4</f>
        <v>7</v>
      </c>
      <c r="E6" s="2">
        <f>H4</f>
        <v>5</v>
      </c>
      <c r="F6" s="2">
        <f>F4</f>
        <v>3</v>
      </c>
      <c r="G6" s="2">
        <f>D4</f>
        <v>1</v>
      </c>
      <c r="H6" s="1">
        <f>E4</f>
        <v>2</v>
      </c>
      <c r="I6" s="1">
        <f>G4</f>
        <v>4</v>
      </c>
      <c r="J6" s="1">
        <f>I4</f>
        <v>6</v>
      </c>
      <c r="K6" s="1">
        <f>K4</f>
        <v>8</v>
      </c>
      <c r="L6" s="1">
        <f>M4</f>
        <v>10</v>
      </c>
    </row>
    <row r="7" spans="2:14" x14ac:dyDescent="0.3">
      <c r="C7" s="2">
        <f>L5</f>
        <v>73</v>
      </c>
      <c r="D7" s="2">
        <f>J5</f>
        <v>75</v>
      </c>
      <c r="E7" s="2">
        <f>H5</f>
        <v>79</v>
      </c>
      <c r="F7" s="2">
        <f>F5</f>
        <v>89</v>
      </c>
      <c r="G7" s="2">
        <f>D5</f>
        <v>95</v>
      </c>
      <c r="H7" s="1">
        <f>E5</f>
        <v>90</v>
      </c>
      <c r="I7" s="1">
        <f>G5</f>
        <v>90</v>
      </c>
      <c r="J7" s="1">
        <f>I5</f>
        <v>84</v>
      </c>
      <c r="K7" s="1">
        <f>K5</f>
        <v>74</v>
      </c>
      <c r="L7" s="1">
        <f>M5</f>
        <v>70</v>
      </c>
    </row>
    <row r="8" spans="2:14" x14ac:dyDescent="0.3">
      <c r="G8">
        <f>SUM(C7:G7)</f>
        <v>411</v>
      </c>
      <c r="H8">
        <f>SUM(H7:L7)</f>
        <v>408</v>
      </c>
    </row>
    <row r="9" spans="2:14" x14ac:dyDescent="0.3">
      <c r="I9">
        <f xml:space="preserve"> G8-H8</f>
        <v>3</v>
      </c>
      <c r="J9">
        <f>F7-I7</f>
        <v>-1</v>
      </c>
      <c r="K9">
        <f>I9-2*J9</f>
        <v>5</v>
      </c>
      <c r="L9">
        <f>ABS(K9)</f>
        <v>5</v>
      </c>
      <c r="M9">
        <f>MIN(L9:L12)</f>
        <v>5</v>
      </c>
      <c r="N9">
        <f>MIN(M9,M14,M18,M21)</f>
        <v>1</v>
      </c>
    </row>
    <row r="10" spans="2:14" x14ac:dyDescent="0.3">
      <c r="B10">
        <v>11</v>
      </c>
      <c r="C10">
        <v>-1</v>
      </c>
      <c r="D10">
        <v>20</v>
      </c>
      <c r="E10">
        <v>15</v>
      </c>
      <c r="F10" t="s">
        <v>2</v>
      </c>
      <c r="J10">
        <f>E7-J7</f>
        <v>-5</v>
      </c>
      <c r="K10">
        <f>K9-2*J10</f>
        <v>15</v>
      </c>
      <c r="L10">
        <f>ABS(K10)</f>
        <v>15</v>
      </c>
    </row>
    <row r="11" spans="2:14" x14ac:dyDescent="0.3">
      <c r="B11">
        <v>3</v>
      </c>
      <c r="C11">
        <v>-1</v>
      </c>
      <c r="D11">
        <v>20</v>
      </c>
      <c r="E11">
        <v>18</v>
      </c>
      <c r="F11" t="s">
        <v>2</v>
      </c>
      <c r="J11">
        <f>D7-K7</f>
        <v>1</v>
      </c>
      <c r="K11">
        <f>K10-2*J11</f>
        <v>13</v>
      </c>
      <c r="L11">
        <f>ABS(K11)</f>
        <v>13</v>
      </c>
    </row>
    <row r="12" spans="2:14" x14ac:dyDescent="0.3">
      <c r="B12">
        <v>6</v>
      </c>
      <c r="C12">
        <v>-1</v>
      </c>
      <c r="D12">
        <v>20</v>
      </c>
      <c r="E12">
        <v>18</v>
      </c>
      <c r="F12" t="s">
        <v>4</v>
      </c>
      <c r="J12">
        <f>C7-L7</f>
        <v>3</v>
      </c>
      <c r="K12">
        <f>K11-2*J12</f>
        <v>7</v>
      </c>
      <c r="L12">
        <f>ABS(K12)</f>
        <v>7</v>
      </c>
    </row>
    <row r="13" spans="2:14" x14ac:dyDescent="0.3">
      <c r="B13">
        <v>16</v>
      </c>
      <c r="C13">
        <v>-1</v>
      </c>
      <c r="D13">
        <v>20</v>
      </c>
      <c r="E13">
        <v>29</v>
      </c>
      <c r="F13" t="s">
        <v>6</v>
      </c>
    </row>
    <row r="14" spans="2:14" x14ac:dyDescent="0.3">
      <c r="B14">
        <v>8</v>
      </c>
      <c r="C14">
        <v>-1</v>
      </c>
      <c r="D14">
        <v>20</v>
      </c>
      <c r="E14">
        <v>37</v>
      </c>
      <c r="F14" t="s">
        <v>2</v>
      </c>
      <c r="I14">
        <f xml:space="preserve"> G8-H8</f>
        <v>3</v>
      </c>
      <c r="J14">
        <f>E7-J7</f>
        <v>-5</v>
      </c>
      <c r="K14">
        <f>I14-2*J14</f>
        <v>13</v>
      </c>
      <c r="L14">
        <f>ABS(K14)</f>
        <v>13</v>
      </c>
      <c r="M14">
        <f>MIN(L14:L16)</f>
        <v>5</v>
      </c>
    </row>
    <row r="15" spans="2:14" x14ac:dyDescent="0.3">
      <c r="B15">
        <v>17</v>
      </c>
      <c r="C15">
        <v>-1</v>
      </c>
      <c r="D15">
        <v>20</v>
      </c>
      <c r="E15">
        <v>38</v>
      </c>
      <c r="F15" t="s">
        <v>7</v>
      </c>
      <c r="J15">
        <f>D7-K7</f>
        <v>1</v>
      </c>
      <c r="K15">
        <f>K14-2*J15</f>
        <v>11</v>
      </c>
      <c r="L15">
        <f>ABS(K15)</f>
        <v>11</v>
      </c>
    </row>
    <row r="16" spans="2:14" x14ac:dyDescent="0.3">
      <c r="B16">
        <v>18</v>
      </c>
      <c r="C16">
        <v>-1</v>
      </c>
      <c r="D16">
        <v>20</v>
      </c>
      <c r="E16">
        <v>42</v>
      </c>
      <c r="F16" t="s">
        <v>2</v>
      </c>
      <c r="J16">
        <f>C7-L7</f>
        <v>3</v>
      </c>
      <c r="K16">
        <f>K15-2*J16</f>
        <v>5</v>
      </c>
      <c r="L16">
        <f>ABS(K16)</f>
        <v>5</v>
      </c>
    </row>
    <row r="17" spans="2:15" x14ac:dyDescent="0.3">
      <c r="B17">
        <v>15</v>
      </c>
      <c r="C17">
        <v>-1</v>
      </c>
      <c r="D17">
        <v>40</v>
      </c>
      <c r="E17">
        <v>59</v>
      </c>
      <c r="F17" t="s">
        <v>4</v>
      </c>
    </row>
    <row r="18" spans="2:15" x14ac:dyDescent="0.3">
      <c r="B18">
        <v>13</v>
      </c>
      <c r="C18">
        <v>-1</v>
      </c>
      <c r="D18">
        <v>40</v>
      </c>
      <c r="E18">
        <v>61</v>
      </c>
      <c r="F18" t="s">
        <v>5</v>
      </c>
      <c r="I18">
        <f xml:space="preserve"> G8-H8</f>
        <v>3</v>
      </c>
      <c r="J18">
        <f>D7-K7</f>
        <v>1</v>
      </c>
      <c r="K18">
        <f>I18-2*J18</f>
        <v>1</v>
      </c>
      <c r="L18">
        <f>ABS(K18)</f>
        <v>1</v>
      </c>
      <c r="M18">
        <f>MIN(L18:L19)</f>
        <v>1</v>
      </c>
    </row>
    <row r="19" spans="2:15" x14ac:dyDescent="0.3">
      <c r="B19">
        <v>19</v>
      </c>
      <c r="C19">
        <v>-1</v>
      </c>
      <c r="D19">
        <v>40</v>
      </c>
      <c r="E19">
        <v>65</v>
      </c>
      <c r="F19" t="s">
        <v>3</v>
      </c>
      <c r="J19">
        <f>C7-L7</f>
        <v>3</v>
      </c>
      <c r="K19">
        <f>K18-2*J19</f>
        <v>-5</v>
      </c>
      <c r="L19">
        <f>ABS(K19)</f>
        <v>5</v>
      </c>
    </row>
    <row r="20" spans="2:15" x14ac:dyDescent="0.3">
      <c r="B20">
        <v>2</v>
      </c>
      <c r="C20">
        <v>-1</v>
      </c>
      <c r="D20">
        <v>40</v>
      </c>
      <c r="E20">
        <v>70</v>
      </c>
      <c r="F20" t="s">
        <v>2</v>
      </c>
    </row>
    <row r="21" spans="2:15" x14ac:dyDescent="0.3">
      <c r="B21">
        <v>12</v>
      </c>
      <c r="C21">
        <v>-1</v>
      </c>
      <c r="D21">
        <v>40</v>
      </c>
      <c r="E21">
        <v>73</v>
      </c>
      <c r="F21" t="s">
        <v>3</v>
      </c>
      <c r="I21">
        <f xml:space="preserve"> G8-H8</f>
        <v>3</v>
      </c>
      <c r="J21">
        <f>C7-L7</f>
        <v>3</v>
      </c>
      <c r="K21">
        <f>I21-2*J21</f>
        <v>-3</v>
      </c>
      <c r="L21">
        <f>ABS(K21)</f>
        <v>3</v>
      </c>
      <c r="M21">
        <f>MIN(L21)</f>
        <v>3</v>
      </c>
    </row>
    <row r="22" spans="2:15" x14ac:dyDescent="0.3">
      <c r="B22">
        <v>9</v>
      </c>
      <c r="C22">
        <v>-1</v>
      </c>
      <c r="D22">
        <v>40</v>
      </c>
      <c r="E22">
        <v>74</v>
      </c>
      <c r="F22" t="s">
        <v>4</v>
      </c>
    </row>
    <row r="23" spans="2:15" x14ac:dyDescent="0.3">
      <c r="B23">
        <v>4</v>
      </c>
      <c r="C23">
        <v>-1</v>
      </c>
      <c r="D23">
        <v>40</v>
      </c>
      <c r="E23">
        <v>75</v>
      </c>
      <c r="F23" t="s">
        <v>4</v>
      </c>
      <c r="H23" s="3"/>
      <c r="I23" s="3"/>
      <c r="J23" s="3">
        <f>G7</f>
        <v>95</v>
      </c>
      <c r="K23" s="3">
        <f>F7</f>
        <v>89</v>
      </c>
      <c r="L23" s="3">
        <f>E7</f>
        <v>79</v>
      </c>
      <c r="M23" s="3">
        <f>D7</f>
        <v>75</v>
      </c>
      <c r="N23" s="3">
        <f>C7</f>
        <v>73</v>
      </c>
      <c r="O23" s="5"/>
    </row>
    <row r="24" spans="2:15" x14ac:dyDescent="0.3">
      <c r="B24">
        <v>20</v>
      </c>
      <c r="C24">
        <v>-1</v>
      </c>
      <c r="D24">
        <v>40</v>
      </c>
      <c r="E24">
        <v>79</v>
      </c>
      <c r="F24" t="s">
        <v>2</v>
      </c>
      <c r="H24" s="3"/>
      <c r="I24" s="6"/>
      <c r="J24" s="6">
        <v>1</v>
      </c>
      <c r="K24" s="6">
        <v>3</v>
      </c>
      <c r="L24" s="6">
        <v>5</v>
      </c>
      <c r="M24" s="6">
        <v>7</v>
      </c>
      <c r="N24" s="6">
        <v>9</v>
      </c>
      <c r="O24" s="5"/>
    </row>
    <row r="25" spans="2:15" x14ac:dyDescent="0.3">
      <c r="B25">
        <v>10</v>
      </c>
      <c r="C25">
        <v>-1</v>
      </c>
      <c r="D25">
        <v>20</v>
      </c>
      <c r="E25">
        <v>84</v>
      </c>
      <c r="F25" t="s">
        <v>2</v>
      </c>
      <c r="H25" s="3">
        <f>H7</f>
        <v>90</v>
      </c>
      <c r="I25" s="6">
        <v>2</v>
      </c>
      <c r="J25" s="6">
        <f>MIN(K25:N25)</f>
        <v>1</v>
      </c>
      <c r="K25" s="6">
        <f>MIN(ABS(K26),ABS(L26),ABS(M26),ABS(N26))</f>
        <v>5</v>
      </c>
      <c r="L25" s="6">
        <f>MIN(ABS(L27),ABS(M27),ABS(N27))</f>
        <v>5</v>
      </c>
      <c r="M25" s="6">
        <f>MIN(ABS(M28),ABS(N28))</f>
        <v>1</v>
      </c>
      <c r="N25" s="6">
        <f>MIN(ABS(N29))</f>
        <v>3</v>
      </c>
      <c r="O25" s="5"/>
    </row>
    <row r="26" spans="2:15" x14ac:dyDescent="0.3">
      <c r="B26">
        <v>5</v>
      </c>
      <c r="C26">
        <v>-1</v>
      </c>
      <c r="D26">
        <v>40</v>
      </c>
      <c r="E26">
        <v>89</v>
      </c>
      <c r="F26" t="s">
        <v>5</v>
      </c>
      <c r="H26" s="3">
        <f>I7</f>
        <v>90</v>
      </c>
      <c r="I26" s="6">
        <v>4</v>
      </c>
      <c r="J26" s="6">
        <f>G8-H8</f>
        <v>3</v>
      </c>
      <c r="K26" s="8">
        <f>J26-(K23-H26)*2</f>
        <v>5</v>
      </c>
      <c r="L26" s="7">
        <f>K26-2*(L23-H27)</f>
        <v>15</v>
      </c>
      <c r="M26" s="7">
        <f>L26-2*(M23-H28)</f>
        <v>13</v>
      </c>
      <c r="N26" s="7">
        <f>M26-2*(N23-H29)</f>
        <v>7</v>
      </c>
      <c r="O26" s="4"/>
    </row>
    <row r="27" spans="2:15" x14ac:dyDescent="0.3">
      <c r="B27">
        <v>1</v>
      </c>
      <c r="C27">
        <v>-1</v>
      </c>
      <c r="D27">
        <v>40</v>
      </c>
      <c r="E27">
        <v>90</v>
      </c>
      <c r="F27" t="s">
        <v>2</v>
      </c>
      <c r="H27" s="3">
        <f>J7</f>
        <v>84</v>
      </c>
      <c r="I27" s="6">
        <v>6</v>
      </c>
      <c r="J27" s="6">
        <v>0</v>
      </c>
      <c r="K27" s="6">
        <f>G8-H8</f>
        <v>3</v>
      </c>
      <c r="L27" s="8">
        <f>K27-2*(L23-H27)</f>
        <v>13</v>
      </c>
      <c r="M27" s="7">
        <f>L27-2*(M23-H28)</f>
        <v>11</v>
      </c>
      <c r="N27" s="7">
        <f>M27-2*(N23-H29)</f>
        <v>5</v>
      </c>
      <c r="O27" s="4"/>
    </row>
    <row r="28" spans="2:15" x14ac:dyDescent="0.3">
      <c r="B28">
        <v>14</v>
      </c>
      <c r="C28">
        <v>-1</v>
      </c>
      <c r="D28">
        <v>40</v>
      </c>
      <c r="E28">
        <v>90</v>
      </c>
      <c r="F28" t="s">
        <v>6</v>
      </c>
      <c r="H28" s="3">
        <f>K7</f>
        <v>74</v>
      </c>
      <c r="I28" s="6">
        <v>8</v>
      </c>
      <c r="J28" s="6">
        <v>0</v>
      </c>
      <c r="K28" s="6">
        <v>0</v>
      </c>
      <c r="L28" s="6">
        <f>G8-H8</f>
        <v>3</v>
      </c>
      <c r="M28" s="8">
        <f>L28-2*(M23-H28)</f>
        <v>1</v>
      </c>
      <c r="N28" s="7">
        <f>M28-2*(N23-H29)</f>
        <v>-5</v>
      </c>
      <c r="O28" s="4"/>
    </row>
    <row r="29" spans="2:15" x14ac:dyDescent="0.3">
      <c r="B29">
        <v>7</v>
      </c>
      <c r="C29">
        <v>-1</v>
      </c>
      <c r="D29">
        <v>40</v>
      </c>
      <c r="E29">
        <v>95</v>
      </c>
      <c r="F29" t="s">
        <v>4</v>
      </c>
      <c r="H29" s="3">
        <f>L7</f>
        <v>70</v>
      </c>
      <c r="I29" s="6">
        <v>10</v>
      </c>
      <c r="J29" s="6">
        <v>0</v>
      </c>
      <c r="K29" s="6">
        <v>0</v>
      </c>
      <c r="L29" s="6">
        <v>0</v>
      </c>
      <c r="M29" s="6">
        <f>G8-H8</f>
        <v>3</v>
      </c>
      <c r="N29" s="8">
        <f>M29-2*(N23-H29)</f>
        <v>-3</v>
      </c>
      <c r="O29" s="4"/>
    </row>
    <row r="33" spans="3:15" x14ac:dyDescent="0.3">
      <c r="I33" t="s">
        <v>8</v>
      </c>
      <c r="K33" t="s">
        <v>10</v>
      </c>
      <c r="M33" t="s">
        <v>11</v>
      </c>
      <c r="O33" t="s">
        <v>12</v>
      </c>
    </row>
    <row r="34" spans="3:15" x14ac:dyDescent="0.3">
      <c r="I34" t="s">
        <v>9</v>
      </c>
      <c r="M34" t="s">
        <v>13</v>
      </c>
      <c r="O34" t="s">
        <v>9</v>
      </c>
    </row>
    <row r="36" spans="3:15" x14ac:dyDescent="0.3">
      <c r="E36" t="s">
        <v>26</v>
      </c>
    </row>
    <row r="37" spans="3:15" x14ac:dyDescent="0.3">
      <c r="E37" s="9" t="s">
        <v>28</v>
      </c>
      <c r="F37" s="9" t="s">
        <v>25</v>
      </c>
      <c r="G37" s="9" t="s">
        <v>27</v>
      </c>
    </row>
    <row r="38" spans="3:15" x14ac:dyDescent="0.3">
      <c r="D38" t="s">
        <v>32</v>
      </c>
      <c r="E38" s="9" t="s">
        <v>9</v>
      </c>
      <c r="F38" s="9" t="s">
        <v>31</v>
      </c>
      <c r="G38" s="9">
        <v>1</v>
      </c>
      <c r="J38" t="s">
        <v>14</v>
      </c>
      <c r="K38" t="s">
        <v>15</v>
      </c>
      <c r="L38" t="s">
        <v>16</v>
      </c>
    </row>
    <row r="39" spans="3:15" x14ac:dyDescent="0.3">
      <c r="D39" t="s">
        <v>33</v>
      </c>
      <c r="E39" s="9" t="s">
        <v>29</v>
      </c>
      <c r="F39" s="9" t="s">
        <v>34</v>
      </c>
      <c r="G39" s="9">
        <v>1</v>
      </c>
    </row>
    <row r="40" spans="3:15" x14ac:dyDescent="0.3">
      <c r="D40" t="s">
        <v>33</v>
      </c>
      <c r="E40" s="9" t="s">
        <v>30</v>
      </c>
      <c r="F40" s="9" t="s">
        <v>34</v>
      </c>
      <c r="G40" s="9">
        <v>1</v>
      </c>
      <c r="J40" t="s">
        <v>17</v>
      </c>
      <c r="L40" t="s">
        <v>18</v>
      </c>
      <c r="N40">
        <v>32</v>
      </c>
    </row>
    <row r="41" spans="3:15" x14ac:dyDescent="0.3">
      <c r="G41">
        <v>1</v>
      </c>
    </row>
    <row r="42" spans="3:15" x14ac:dyDescent="0.3">
      <c r="E42" s="9" t="s">
        <v>38</v>
      </c>
      <c r="F42" s="9" t="s">
        <v>25</v>
      </c>
      <c r="G42" s="9" t="s">
        <v>27</v>
      </c>
    </row>
    <row r="43" spans="3:15" x14ac:dyDescent="0.3">
      <c r="D43" t="s">
        <v>32</v>
      </c>
      <c r="E43" s="9" t="s">
        <v>9</v>
      </c>
      <c r="F43" s="9" t="s">
        <v>31</v>
      </c>
      <c r="G43" s="9">
        <v>1</v>
      </c>
      <c r="H43" s="3"/>
      <c r="I43" s="3"/>
      <c r="J43" s="3">
        <v>100</v>
      </c>
      <c r="K43" s="3">
        <v>40</v>
      </c>
      <c r="L43" s="3">
        <v>28</v>
      </c>
      <c r="M43" s="3">
        <v>19</v>
      </c>
      <c r="N43" s="3">
        <v>0</v>
      </c>
    </row>
    <row r="44" spans="3:15" x14ac:dyDescent="0.3">
      <c r="D44" t="s">
        <v>33</v>
      </c>
      <c r="E44" s="9" t="s">
        <v>29</v>
      </c>
      <c r="F44" s="9" t="s">
        <v>34</v>
      </c>
      <c r="G44" s="9">
        <v>1</v>
      </c>
      <c r="H44" s="3"/>
      <c r="I44" s="6"/>
      <c r="J44" s="6">
        <v>1</v>
      </c>
      <c r="K44" s="6">
        <v>3</v>
      </c>
      <c r="L44" s="6">
        <v>5</v>
      </c>
      <c r="M44" s="6">
        <v>7</v>
      </c>
      <c r="N44" s="6">
        <v>9</v>
      </c>
    </row>
    <row r="45" spans="3:15" x14ac:dyDescent="0.3">
      <c r="D45" t="s">
        <v>33</v>
      </c>
      <c r="E45" s="9" t="s">
        <v>30</v>
      </c>
      <c r="F45" s="9" t="s">
        <v>40</v>
      </c>
      <c r="G45" s="9">
        <v>1</v>
      </c>
      <c r="H45" s="3">
        <v>65</v>
      </c>
      <c r="I45" s="6">
        <v>2</v>
      </c>
      <c r="J45" s="6">
        <v>0</v>
      </c>
      <c r="K45" s="6"/>
      <c r="L45" s="6"/>
      <c r="M45" s="6"/>
      <c r="N45" s="6"/>
    </row>
    <row r="46" spans="3:15" x14ac:dyDescent="0.3">
      <c r="H46" s="3">
        <v>32</v>
      </c>
      <c r="I46" s="6">
        <v>4</v>
      </c>
      <c r="J46" s="6">
        <v>70</v>
      </c>
      <c r="K46" s="8">
        <v>54</v>
      </c>
      <c r="L46" s="7"/>
      <c r="M46" s="7"/>
      <c r="N46" s="7"/>
    </row>
    <row r="47" spans="3:15" x14ac:dyDescent="0.3">
      <c r="C47">
        <v>10</v>
      </c>
      <c r="D47">
        <v>10</v>
      </c>
      <c r="E47">
        <v>8</v>
      </c>
      <c r="H47" s="3">
        <v>20</v>
      </c>
      <c r="I47" s="6">
        <v>6</v>
      </c>
      <c r="J47" s="6">
        <v>0</v>
      </c>
      <c r="K47" s="6">
        <v>70</v>
      </c>
      <c r="L47" s="8">
        <v>54</v>
      </c>
      <c r="M47" s="7"/>
      <c r="N47" s="7"/>
    </row>
    <row r="48" spans="3:15" x14ac:dyDescent="0.3">
      <c r="E48">
        <v>6</v>
      </c>
      <c r="H48" s="3">
        <v>0</v>
      </c>
      <c r="I48" s="6">
        <v>8</v>
      </c>
      <c r="J48" s="6">
        <v>0</v>
      </c>
      <c r="K48" s="6">
        <v>0</v>
      </c>
      <c r="L48" s="6">
        <v>70</v>
      </c>
      <c r="M48" s="8">
        <v>32</v>
      </c>
      <c r="N48" s="7"/>
    </row>
    <row r="49" spans="3:15" x14ac:dyDescent="0.3">
      <c r="C49" t="s">
        <v>35</v>
      </c>
      <c r="E49">
        <v>4</v>
      </c>
      <c r="H49" s="3">
        <v>0</v>
      </c>
      <c r="I49" s="6">
        <v>10</v>
      </c>
      <c r="J49" s="6">
        <v>0</v>
      </c>
      <c r="K49" s="6">
        <v>0</v>
      </c>
      <c r="L49" s="6">
        <v>0</v>
      </c>
      <c r="M49" s="6">
        <v>70</v>
      </c>
      <c r="N49" s="8">
        <v>70</v>
      </c>
    </row>
    <row r="50" spans="3:15" x14ac:dyDescent="0.3">
      <c r="E50">
        <v>2</v>
      </c>
    </row>
    <row r="51" spans="3:15" x14ac:dyDescent="0.3">
      <c r="E51">
        <v>0</v>
      </c>
      <c r="J51" s="10"/>
      <c r="K51" s="10">
        <v>1</v>
      </c>
      <c r="L51">
        <v>2</v>
      </c>
      <c r="M51">
        <v>3</v>
      </c>
      <c r="N51">
        <v>4</v>
      </c>
    </row>
    <row r="52" spans="3:15" x14ac:dyDescent="0.3">
      <c r="H52" t="s">
        <v>14</v>
      </c>
      <c r="I52" t="s">
        <v>22</v>
      </c>
      <c r="J52" s="6"/>
      <c r="K52" s="11">
        <v>-3</v>
      </c>
      <c r="L52" s="11">
        <v>9</v>
      </c>
      <c r="M52" s="11">
        <v>-3</v>
      </c>
      <c r="N52" s="11">
        <v>5</v>
      </c>
    </row>
    <row r="53" spans="3:15" x14ac:dyDescent="0.3">
      <c r="D53" s="9"/>
      <c r="E53" s="9"/>
      <c r="F53" s="9"/>
      <c r="G53" s="9"/>
      <c r="I53" t="s">
        <v>24</v>
      </c>
      <c r="J53">
        <v>1</v>
      </c>
      <c r="K53" s="9"/>
      <c r="L53" s="9"/>
      <c r="M53" s="9"/>
      <c r="N53" s="9"/>
      <c r="O53" s="9"/>
    </row>
    <row r="54" spans="3:15" x14ac:dyDescent="0.3">
      <c r="H54" t="s">
        <v>23</v>
      </c>
      <c r="I54" t="s">
        <v>21</v>
      </c>
      <c r="J54" s="9">
        <v>2</v>
      </c>
      <c r="K54" s="9">
        <v>4</v>
      </c>
      <c r="L54" s="9"/>
      <c r="M54" s="9"/>
      <c r="N54" s="9"/>
      <c r="O54" s="9"/>
    </row>
    <row r="55" spans="3:15" x14ac:dyDescent="0.3">
      <c r="I55" t="s">
        <v>19</v>
      </c>
      <c r="J55" t="s">
        <v>20</v>
      </c>
    </row>
    <row r="56" spans="3:15" x14ac:dyDescent="0.3">
      <c r="I56" t="s">
        <v>14</v>
      </c>
      <c r="J56" t="s">
        <v>39</v>
      </c>
      <c r="K56" t="s">
        <v>14</v>
      </c>
    </row>
    <row r="57" spans="3:15" x14ac:dyDescent="0.3">
      <c r="I57" s="9">
        <v>13</v>
      </c>
      <c r="J57">
        <v>3</v>
      </c>
      <c r="K57">
        <v>-3</v>
      </c>
    </row>
    <row r="58" spans="3:15" x14ac:dyDescent="0.3">
      <c r="I58" s="9">
        <v>5</v>
      </c>
      <c r="J58">
        <v>15</v>
      </c>
      <c r="K58">
        <v>9</v>
      </c>
    </row>
    <row r="59" spans="3:15" x14ac:dyDescent="0.3">
      <c r="I59" s="9">
        <v>13</v>
      </c>
      <c r="J59">
        <v>3</v>
      </c>
      <c r="K59">
        <v>-3</v>
      </c>
    </row>
    <row r="60" spans="3:15" x14ac:dyDescent="0.3">
      <c r="I60" s="9">
        <v>9</v>
      </c>
      <c r="J60">
        <v>-1</v>
      </c>
      <c r="K60">
        <v>5</v>
      </c>
    </row>
    <row r="62" spans="3:15" x14ac:dyDescent="0.3">
      <c r="H62" s="9">
        <v>15</v>
      </c>
      <c r="I62" s="9">
        <v>5</v>
      </c>
      <c r="J62" s="9">
        <v>1</v>
      </c>
      <c r="K62" s="9">
        <v>1</v>
      </c>
      <c r="L62" s="9"/>
      <c r="M62" s="9"/>
    </row>
    <row r="64" spans="3:15" x14ac:dyDescent="0.3">
      <c r="E64" t="s">
        <v>36</v>
      </c>
      <c r="L64">
        <v>2</v>
      </c>
      <c r="M64">
        <v>4</v>
      </c>
    </row>
    <row r="65" spans="5:9" x14ac:dyDescent="0.3">
      <c r="E65" s="12" t="s">
        <v>37</v>
      </c>
      <c r="F65" s="12"/>
      <c r="G65" s="12"/>
      <c r="H65" s="12"/>
      <c r="I65" s="12"/>
    </row>
    <row r="83" spans="2:13" x14ac:dyDescent="0.3">
      <c r="B83" t="s">
        <v>14</v>
      </c>
      <c r="C83">
        <v>95</v>
      </c>
      <c r="D83">
        <v>90</v>
      </c>
      <c r="E83">
        <v>90</v>
      </c>
      <c r="F83">
        <v>89</v>
      </c>
      <c r="G83">
        <v>84</v>
      </c>
      <c r="H83">
        <v>79</v>
      </c>
      <c r="I83">
        <v>75</v>
      </c>
      <c r="J83">
        <v>74</v>
      </c>
      <c r="K83">
        <v>73</v>
      </c>
      <c r="L83">
        <v>70</v>
      </c>
    </row>
    <row r="87" spans="2:13" x14ac:dyDescent="0.3">
      <c r="B87" t="s">
        <v>39</v>
      </c>
      <c r="C87" s="9">
        <v>95</v>
      </c>
      <c r="D87" s="9">
        <v>89</v>
      </c>
      <c r="E87" s="9">
        <v>79</v>
      </c>
      <c r="F87" s="9">
        <v>75</v>
      </c>
      <c r="G87" s="9">
        <v>73</v>
      </c>
      <c r="H87" s="9">
        <f>SUM(C87:G87)</f>
        <v>411</v>
      </c>
    </row>
    <row r="88" spans="2:13" x14ac:dyDescent="0.3">
      <c r="J88">
        <f>ABS(H87-H89)</f>
        <v>3</v>
      </c>
    </row>
    <row r="89" spans="2:13" x14ac:dyDescent="0.3">
      <c r="B89" t="s">
        <v>41</v>
      </c>
      <c r="C89" s="9">
        <v>90</v>
      </c>
      <c r="D89" s="9">
        <v>90</v>
      </c>
      <c r="E89" s="9">
        <v>84</v>
      </c>
      <c r="F89" s="9">
        <v>74</v>
      </c>
      <c r="G89" s="13">
        <v>70</v>
      </c>
      <c r="H89" s="9">
        <f>SUM(C89:G89)</f>
        <v>408</v>
      </c>
    </row>
    <row r="90" spans="2:13" x14ac:dyDescent="0.3">
      <c r="C90" t="s">
        <v>42</v>
      </c>
      <c r="M90">
        <v>100</v>
      </c>
    </row>
    <row r="92" spans="2:13" x14ac:dyDescent="0.3">
      <c r="C92">
        <v>1</v>
      </c>
      <c r="D92">
        <v>2</v>
      </c>
      <c r="E92">
        <v>3</v>
      </c>
      <c r="F92">
        <v>4</v>
      </c>
      <c r="G92">
        <v>5</v>
      </c>
      <c r="H92">
        <v>6</v>
      </c>
    </row>
    <row r="93" spans="2:13" x14ac:dyDescent="0.3">
      <c r="B93" t="s">
        <v>14</v>
      </c>
      <c r="C93" t="s">
        <v>45</v>
      </c>
      <c r="D93" t="s">
        <v>46</v>
      </c>
    </row>
    <row r="94" spans="2:13" x14ac:dyDescent="0.3">
      <c r="C94" t="s">
        <v>47</v>
      </c>
      <c r="D94" t="s">
        <v>48</v>
      </c>
    </row>
    <row r="95" spans="2:13" x14ac:dyDescent="0.3">
      <c r="C95" t="s">
        <v>49</v>
      </c>
      <c r="D95" t="s">
        <v>50</v>
      </c>
      <c r="M95">
        <v>50</v>
      </c>
    </row>
    <row r="96" spans="2:13" x14ac:dyDescent="0.3">
      <c r="C96" t="s">
        <v>43</v>
      </c>
      <c r="D96" t="s">
        <v>44</v>
      </c>
      <c r="E96" t="s">
        <v>51</v>
      </c>
    </row>
    <row r="97" spans="1:17" x14ac:dyDescent="0.3">
      <c r="C97" t="s">
        <v>56</v>
      </c>
      <c r="D97" t="s">
        <v>52</v>
      </c>
      <c r="F97">
        <v>0</v>
      </c>
      <c r="G97" t="s">
        <v>53</v>
      </c>
      <c r="H97" t="s">
        <v>54</v>
      </c>
      <c r="I97" t="s">
        <v>55</v>
      </c>
    </row>
    <row r="100" spans="1:17" x14ac:dyDescent="0.3">
      <c r="C100">
        <v>1</v>
      </c>
      <c r="D100">
        <v>2</v>
      </c>
      <c r="E100">
        <v>3</v>
      </c>
      <c r="F100">
        <v>4</v>
      </c>
      <c r="G100">
        <v>5</v>
      </c>
      <c r="H100">
        <v>6</v>
      </c>
    </row>
    <row r="101" spans="1:17" x14ac:dyDescent="0.3">
      <c r="B101" t="s">
        <v>14</v>
      </c>
      <c r="C101" s="14">
        <v>2</v>
      </c>
      <c r="D101" s="14">
        <v>1</v>
      </c>
      <c r="E101" s="14">
        <v>7</v>
      </c>
      <c r="F101" s="15">
        <v>9</v>
      </c>
      <c r="G101" s="15">
        <v>6</v>
      </c>
      <c r="H101" s="15">
        <v>5</v>
      </c>
      <c r="I101">
        <f>SUM(C101:H101)</f>
        <v>30</v>
      </c>
    </row>
    <row r="102" spans="1:17" x14ac:dyDescent="0.3">
      <c r="A102" t="s">
        <v>57</v>
      </c>
      <c r="C102">
        <v>0</v>
      </c>
      <c r="D102">
        <v>1</v>
      </c>
      <c r="E102">
        <v>2</v>
      </c>
      <c r="F102">
        <v>3</v>
      </c>
      <c r="G102">
        <v>4</v>
      </c>
      <c r="H102">
        <v>5</v>
      </c>
      <c r="I102">
        <v>6</v>
      </c>
      <c r="J102">
        <v>7</v>
      </c>
    </row>
    <row r="103" spans="1:17" x14ac:dyDescent="0.3">
      <c r="A103" t="s">
        <v>59</v>
      </c>
      <c r="B103" t="s">
        <v>58</v>
      </c>
      <c r="C103" s="9">
        <v>0</v>
      </c>
      <c r="D103" s="9">
        <v>2</v>
      </c>
      <c r="E103" s="9">
        <v>1</v>
      </c>
      <c r="F103" s="9">
        <v>2</v>
      </c>
      <c r="G103" s="9" t="s">
        <v>60</v>
      </c>
      <c r="H103" s="9" t="s">
        <v>60</v>
      </c>
      <c r="I103" s="9" t="s">
        <v>60</v>
      </c>
      <c r="J103" s="9" t="s">
        <v>60</v>
      </c>
      <c r="K103" s="9" t="s">
        <v>60</v>
      </c>
      <c r="L103" s="9"/>
      <c r="M103" s="9"/>
      <c r="N103" s="9"/>
      <c r="O103" s="9"/>
      <c r="P103" s="9"/>
      <c r="Q103" s="9"/>
    </row>
    <row r="107" spans="1:17" x14ac:dyDescent="0.3">
      <c r="B107">
        <v>3</v>
      </c>
      <c r="C107">
        <v>1</v>
      </c>
      <c r="E107">
        <v>2</v>
      </c>
      <c r="F107">
        <v>1</v>
      </c>
    </row>
    <row r="109" spans="1:17" x14ac:dyDescent="0.3">
      <c r="E109">
        <f>B107-C107</f>
        <v>2</v>
      </c>
    </row>
  </sheetData>
  <sortState ref="B9:F28">
    <sortCondition ref="E32"/>
  </sortState>
  <mergeCells count="1">
    <mergeCell ref="E65:I6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3" sqref="D3:M4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2021-05-17T14:57:25Z</dcterms:created>
  <dcterms:modified xsi:type="dcterms:W3CDTF">2021-05-21T19:11:43Z</dcterms:modified>
</cp:coreProperties>
</file>