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vw/git/n3/sparql2n3/SPARQL-to-N3/SPIN-to-N3/test/run/"/>
    </mc:Choice>
  </mc:AlternateContent>
  <xr:revisionPtr revIDLastSave="0" documentId="13_ncr:1_{17DBD65A-A8DB-5843-BF52-BFF60E7004E4}" xr6:coauthVersionLast="47" xr6:coauthVersionMax="47" xr10:uidLastSave="{00000000-0000-0000-0000-000000000000}"/>
  <bookViews>
    <workbookView xWindow="0" yWindow="500" windowWidth="38400" windowHeight="19840" xr2:uid="{94AE5E48-1175-4942-B1A9-4F55D3AD141D}"/>
  </bookViews>
  <sheets>
    <sheet name="gmark" sheetId="2" r:id="rId1"/>
    <sheet name="lmdb" sheetId="1" r:id="rId2"/>
    <sheet name="yago" sheetId="3" r:id="rId3"/>
  </sheets>
  <definedNames>
    <definedName name="gmark_50_eye" localSheetId="0">gmark!$A$40:$E$79</definedName>
    <definedName name="gmark_50_eye_forward" localSheetId="0">gmark!$H$40:$N$79</definedName>
    <definedName name="gmark_50_nmo" localSheetId="0">gmark!$Q$40:$T$70</definedName>
    <definedName name="lmdb_eye" localSheetId="1">lmdb!$A$40:$E$43</definedName>
    <definedName name="lmdb_recsparql_1" localSheetId="1">lmdb!$O$40:$Q$43</definedName>
    <definedName name="lmdb_spin" localSheetId="1">lmdb!$H$40:$L$43</definedName>
    <definedName name="yago_eye" localSheetId="2">yago!$A$32:$E$37</definedName>
    <definedName name="yago_recsparql" localSheetId="2">yago!$O$32:$Q$37</definedName>
    <definedName name="yago_spin" localSheetId="2">yago!$H$32:$L$37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1" l="1"/>
  <c r="S43" i="1"/>
  <c r="S41" i="1"/>
  <c r="R43" i="1"/>
  <c r="R42" i="1"/>
  <c r="R41" i="1"/>
  <c r="S34" i="3"/>
  <c r="S35" i="3"/>
  <c r="S36" i="3"/>
  <c r="S37" i="3"/>
  <c r="R37" i="3"/>
  <c r="R36" i="3"/>
  <c r="R35" i="3"/>
  <c r="R34" i="3"/>
  <c r="S33" i="3"/>
  <c r="R33" i="3"/>
  <c r="M34" i="3"/>
  <c r="M35" i="3"/>
  <c r="M36" i="3"/>
  <c r="M37" i="3"/>
  <c r="M33" i="3"/>
  <c r="F37" i="3"/>
  <c r="F36" i="3"/>
  <c r="F35" i="3"/>
  <c r="F34" i="3"/>
  <c r="F33" i="3"/>
  <c r="M42" i="1"/>
  <c r="M43" i="1"/>
  <c r="M41" i="1"/>
  <c r="F42" i="1"/>
  <c r="F43" i="1"/>
  <c r="F41" i="1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41" i="2"/>
  <c r="U81" i="2" s="1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41" i="2"/>
  <c r="O81" i="2" s="1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41" i="2"/>
  <c r="F8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ABB170-5717-FA47-B763-2B6AADA1D962}" name="gmark_50-eye" type="6" refreshedVersion="8" background="1" saveData="1">
    <textPr sourceFile="/Users/wvw/git/n3/sparql2n3/SPARQL-to-N3/SPIN-to-N3/test/run/gmark_50-eye.csv" comma="1">
      <textFields count="5">
        <textField/>
        <textField/>
        <textField/>
        <textField/>
        <textField/>
      </textFields>
    </textPr>
  </connection>
  <connection id="2" xr16:uid="{9EF3F591-4452-6D40-94F1-9E08EAAD0030}" name="gmark_50-eye-forward" type="6" refreshedVersion="8" background="1" saveData="1">
    <textPr sourceFile="/Users/wvw/git/n3/sparql2n3/SPARQL-to-N3/SPIN-to-N3/test/run/gmark_50-eye-forward.csv" comma="1">
      <textFields count="7">
        <textField/>
        <textField/>
        <textField/>
        <textField/>
        <textField/>
        <textField/>
        <textField/>
      </textFields>
    </textPr>
  </connection>
  <connection id="3" xr16:uid="{615E2C0E-A7EF-194F-9F76-E4800C6945BF}" name="gmark_50-nmo" type="6" refreshedVersion="8" background="1" saveData="1">
    <textPr sourceFile="/Users/wvw/git/n3/sparql2n3/SPARQL-to-N3/SPIN-to-N3/test/run/gmark_50-nmo.csv" comma="1">
      <textFields count="4">
        <textField/>
        <textField/>
        <textField/>
        <textField/>
      </textFields>
    </textPr>
  </connection>
  <connection id="4" xr16:uid="{39F583D4-93FF-5146-994C-646A963F913B}" name="lmdb-eye" type="6" refreshedVersion="8" background="1" saveData="1">
    <textPr codePage="10000" sourceFile="/Users/wvw/git/n3/sparql2n3/SPARQL-to-N3/SPIN-to-N3/test/run/times/lmdb-eye.csv" comma="1">
      <textFields count="5">
        <textField/>
        <textField/>
        <textField/>
        <textField/>
        <textField/>
      </textFields>
    </textPr>
  </connection>
  <connection id="5" xr16:uid="{FC45E0D5-6402-0341-AB3C-FB00067C91DF}" name="lmdb-recsparql" type="6" refreshedVersion="8" background="1" saveData="1">
    <textPr codePage="10000" sourceFile="/Users/wvw/git/n3/sparql2n3/SPARQL-to-N3/SPIN-to-N3/test/run/times/lmdb-recsparql.csv" comma="1">
      <textFields count="3">
        <textField/>
        <textField/>
        <textField/>
      </textFields>
    </textPr>
  </connection>
  <connection id="6" xr16:uid="{1E6C00C3-C49D-0A41-B42A-D043CA0AB2F5}" name="lmdb-spin" type="6" refreshedVersion="8" background="1" saveData="1">
    <textPr codePage="10000" sourceFile="/Users/wvw/git/n3/sparql2n3/SPARQL-to-N3/SPIN-to-N3/test/run/times/lmdb-spin.csv" comma="1">
      <textFields count="5">
        <textField/>
        <textField/>
        <textField/>
        <textField/>
        <textField/>
      </textFields>
    </textPr>
  </connection>
  <connection id="7" xr16:uid="{B55C9681-E85F-7347-9475-C263A669401A}" keepAlive="1" name="Query - gmark_50-eye" description="Connection to the 'gmark_50-eye' query in the workbook." type="5" refreshedVersion="0" background="1">
    <dbPr connection="Provider=Microsoft.Mashup.OleDb.1;Data Source=$Workbook$;Location=gmark_50-eye;Extended Properties=&quot;&quot;" command="SELECT * FROM [gmark_50-eye]"/>
  </connection>
  <connection id="8" xr16:uid="{8E824083-4B73-C34C-B75C-E4C5FD24E1F4}" name="yago-eye" type="6" refreshedVersion="8" background="1" saveData="1">
    <textPr codePage="10000" sourceFile="/Users/wvw/git/n3/sparql2n3/SPARQL-to-N3/SPIN-to-N3/test/run/times/yago-eye.csv" comma="1">
      <textFields count="5">
        <textField/>
        <textField/>
        <textField/>
        <textField/>
        <textField/>
      </textFields>
    </textPr>
  </connection>
  <connection id="9" xr16:uid="{A383D5A5-B79F-AB49-9812-02B5108CCB77}" name="yago-recsparql" type="6" refreshedVersion="8" background="1" saveData="1">
    <textPr codePage="10000" sourceFile="/Users/wvw/git/n3/sparql2n3/SPARQL-to-N3/SPIN-to-N3/test/run/times/yago-recsparql.csv" comma="1">
      <textFields count="3">
        <textField/>
        <textField/>
        <textField/>
      </textFields>
    </textPr>
  </connection>
  <connection id="10" xr16:uid="{8BB0FA84-0301-4F41-98FC-E56B4A9EBBD1}" name="yago-spin" type="6" refreshedVersion="8" background="1" saveData="1">
    <textPr codePage="10000" sourceFile="/Users/wvw/git/n3/sparql2n3/SPARQL-to-N3/SPIN-to-N3/test/run/times/yago-spin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<sst xmlns="http://schemas.openxmlformats.org/spreadsheetml/2006/main" count="332" uniqueCount="201">
  <si>
    <t>result_file</t>
  </si>
  <si>
    <t>time_gen_spin</t>
  </si>
  <si>
    <t>time_gen_n3</t>
  </si>
  <si>
    <t>time_exec_n3</t>
  </si>
  <si>
    <t>query-0</t>
  </si>
  <si>
    <t>gmark_50-query-0.n3</t>
  </si>
  <si>
    <t>query-1</t>
  </si>
  <si>
    <t>gmark_50-query-1.n3</t>
  </si>
  <si>
    <t>query-10</t>
  </si>
  <si>
    <t>gmark_50-query-10.n3</t>
  </si>
  <si>
    <t>query-11</t>
  </si>
  <si>
    <t>gmark_50-query-11.n3</t>
  </si>
  <si>
    <t>query-12</t>
  </si>
  <si>
    <t>gmark_50-query-12.n3</t>
  </si>
  <si>
    <t>query-13</t>
  </si>
  <si>
    <t>gmark_50-query-13.n3</t>
  </si>
  <si>
    <t>query-14</t>
  </si>
  <si>
    <t>gmark_50-query-14.n3</t>
  </si>
  <si>
    <t>query-16</t>
  </si>
  <si>
    <t>gmark_50-query-16.n3</t>
  </si>
  <si>
    <t>query-17</t>
  </si>
  <si>
    <t>gmark_50-query-17.n3</t>
  </si>
  <si>
    <t>query-19</t>
  </si>
  <si>
    <t>gmark_50-query-19.n3</t>
  </si>
  <si>
    <t>query-2</t>
  </si>
  <si>
    <t>gmark_50-query-2.n3</t>
  </si>
  <si>
    <t>query-20</t>
  </si>
  <si>
    <t>gmark_50-query-20.n3</t>
  </si>
  <si>
    <t>query-21</t>
  </si>
  <si>
    <t>gmark_50-query-21.n3</t>
  </si>
  <si>
    <t>query-22</t>
  </si>
  <si>
    <t>gmark_50-query-22.n3</t>
  </si>
  <si>
    <t>query-23</t>
  </si>
  <si>
    <t>gmark_50-query-23.n3</t>
  </si>
  <si>
    <t>query-24</t>
  </si>
  <si>
    <t>gmark_50-query-24.n3</t>
  </si>
  <si>
    <t>query-25</t>
  </si>
  <si>
    <t>gmark_50-query-25.n3</t>
  </si>
  <si>
    <t>query-27</t>
  </si>
  <si>
    <t>gmark_50-query-27.n3</t>
  </si>
  <si>
    <t>query-28</t>
  </si>
  <si>
    <t>gmark_50-query-28.n3</t>
  </si>
  <si>
    <t>query-29</t>
  </si>
  <si>
    <t>gmark_50-query-29.n3</t>
  </si>
  <si>
    <t>query-32</t>
  </si>
  <si>
    <t>gmark_50-query-32.n3</t>
  </si>
  <si>
    <t>query-35</t>
  </si>
  <si>
    <t>gmark_50-query-35.n3</t>
  </si>
  <si>
    <t>query-36</t>
  </si>
  <si>
    <t>gmark_50-query-36.n3</t>
  </si>
  <si>
    <t>query-37</t>
  </si>
  <si>
    <t>gmark_50-query-37.n3</t>
  </si>
  <si>
    <t>query-38</t>
  </si>
  <si>
    <t>gmark_50-query-38.n3</t>
  </si>
  <si>
    <t>query-39</t>
  </si>
  <si>
    <t>gmark_50-query-39.n3</t>
  </si>
  <si>
    <t>query-4</t>
  </si>
  <si>
    <t>gmark_50-query-4.n3</t>
  </si>
  <si>
    <t>query-40</t>
  </si>
  <si>
    <t>gmark_50-query-40.n3</t>
  </si>
  <si>
    <t>query-43</t>
  </si>
  <si>
    <t>gmark_50-query-43.n3</t>
  </si>
  <si>
    <t>query-44</t>
  </si>
  <si>
    <t>gmark_50-query-44.n3</t>
  </si>
  <si>
    <t>query-45</t>
  </si>
  <si>
    <t>gmark_50-query-45.n3</t>
  </si>
  <si>
    <t>query-46</t>
  </si>
  <si>
    <t>gmark_50-query-46.n3</t>
  </si>
  <si>
    <t>query-47</t>
  </si>
  <si>
    <t>gmark_50-query-47.n3</t>
  </si>
  <si>
    <t>query-48</t>
  </si>
  <si>
    <t>gmark_50-query-48.n3</t>
  </si>
  <si>
    <t>query-49</t>
  </si>
  <si>
    <t>gmark_50-query-49.n3</t>
  </si>
  <si>
    <t>query-5</t>
  </si>
  <si>
    <t>gmark_50-query-5.n3</t>
  </si>
  <si>
    <t>query-6</t>
  </si>
  <si>
    <t>gmark_50-query-6.n3</t>
  </si>
  <si>
    <t>query-7</t>
  </si>
  <si>
    <t>gmark_50-query-7.n3</t>
  </si>
  <si>
    <t>query-8</t>
  </si>
  <si>
    <t>gmark_50-query-8.n3</t>
  </si>
  <si>
    <t>query</t>
  </si>
  <si>
    <t>default</t>
  </si>
  <si>
    <t>time_gen_spin2</t>
  </si>
  <si>
    <t>time_n3_run</t>
  </si>
  <si>
    <t>gmark_50-query-0-forward.n3</t>
  </si>
  <si>
    <t>gmark_50-query-1-forward.n3</t>
  </si>
  <si>
    <t>gmark_50-query-10-forward.n3</t>
  </si>
  <si>
    <t>gmark_50-query-11-forward.n3</t>
  </si>
  <si>
    <t>gmark_50-query-12-forward.n3</t>
  </si>
  <si>
    <t>gmark_50-query-13-forward.n3</t>
  </si>
  <si>
    <t>gmark_50-query-14-forward.n3</t>
  </si>
  <si>
    <t>gmark_50-query-16-forward.n3</t>
  </si>
  <si>
    <t>gmark_50-query-17-forward.n3</t>
  </si>
  <si>
    <t>gmark_50-query-19-forward.n3</t>
  </si>
  <si>
    <t>gmark_50-query-2-forward.n3</t>
  </si>
  <si>
    <t>gmark_50-query-20-forward.n3</t>
  </si>
  <si>
    <t>gmark_50-query-21-forward.n3</t>
  </si>
  <si>
    <t>gmark_50-query-22-forward.n3</t>
  </si>
  <si>
    <t>gmark_50-query-23-forward.n3</t>
  </si>
  <si>
    <t>gmark_50-query-24-forward.n3</t>
  </si>
  <si>
    <t>gmark_50-query-25-forward.n3</t>
  </si>
  <si>
    <t>gmark_50-query-27-forward.n3</t>
  </si>
  <si>
    <t>gmark_50-query-28-forward.n3</t>
  </si>
  <si>
    <t>gmark_50-query-29-forward.n3</t>
  </si>
  <si>
    <t>gmark_50-query-32-forward.n3</t>
  </si>
  <si>
    <t>gmark_50-query-35-forward.n3</t>
  </si>
  <si>
    <t>gmark_50-query-36-forward.n3</t>
  </si>
  <si>
    <t>gmark_50-query-37-forward.n3</t>
  </si>
  <si>
    <t>gmark_50-query-38-forward.n3</t>
  </si>
  <si>
    <t>gmark_50-query-39-forward.n3</t>
  </si>
  <si>
    <t>gmark_50-query-4-forward.n3</t>
  </si>
  <si>
    <t>gmark_50-query-40-forward.n3</t>
  </si>
  <si>
    <t>gmark_50-query-43-forward.n3</t>
  </si>
  <si>
    <t>gmark_50-query-44-forward.n3</t>
  </si>
  <si>
    <t>gmark_50-query-45-forward.n3</t>
  </si>
  <si>
    <t>gmark_50-query-46-forward.n3</t>
  </si>
  <si>
    <t>gmark_50-query-47-forward.n3</t>
  </si>
  <si>
    <t>gmark_50-query-48-forward.n3</t>
  </si>
  <si>
    <t>gmark_50-query-49-forward.n3</t>
  </si>
  <si>
    <t>gmark_50-query-5-forward.n3</t>
  </si>
  <si>
    <t>gmark_50-query-6-forward.n3</t>
  </si>
  <si>
    <t>gmark_50-query-7-forward.n3</t>
  </si>
  <si>
    <t>gmark_50-query-8-forward.n3</t>
  </si>
  <si>
    <t>forward</t>
  </si>
  <si>
    <t>nmo</t>
  </si>
  <si>
    <t>convert_time</t>
  </si>
  <si>
    <t>exec_time</t>
  </si>
  <si>
    <t>gmark_50-query-0.nmo</t>
  </si>
  <si>
    <t>gmark_50-query-1.nmo</t>
  </si>
  <si>
    <t>gmark_50-query-10.nmo</t>
  </si>
  <si>
    <t>gmark_50-query-11.nmo</t>
  </si>
  <si>
    <t>gmark_50-query-12.nmo</t>
  </si>
  <si>
    <t>gmark_50-query-13.nmo</t>
  </si>
  <si>
    <t>gmark_50-query-14.nmo</t>
  </si>
  <si>
    <t>gmark_50-query-17.nmo</t>
  </si>
  <si>
    <t>gmark_50-query-19.nmo</t>
  </si>
  <si>
    <t>gmark_50-query-20.nmo</t>
  </si>
  <si>
    <t>gmark_50-query-21.nmo</t>
  </si>
  <si>
    <t>gmark_50-query-22.nmo</t>
  </si>
  <si>
    <t>gmark_50-query-23.nmo</t>
  </si>
  <si>
    <t>gmark_50-query-25.nmo</t>
  </si>
  <si>
    <t>query-26</t>
  </si>
  <si>
    <t>gmark_50-query-26.nmo</t>
  </si>
  <si>
    <t>gmark_50-query-28.nmo</t>
  </si>
  <si>
    <t>gmark_50-query-29.nmo</t>
  </si>
  <si>
    <t>gmark_50-query-32.nmo</t>
  </si>
  <si>
    <t>gmark_50-query-35.nmo</t>
  </si>
  <si>
    <t>gmark_50-query-36.nmo</t>
  </si>
  <si>
    <t>gmark_50-query-37.nmo</t>
  </si>
  <si>
    <t>gmark_50-query-39.nmo</t>
  </si>
  <si>
    <t>gmark_50-query-4.nmo</t>
  </si>
  <si>
    <t>gmark_50-query-43.nmo</t>
  </si>
  <si>
    <t>gmark_50-query-44.nmo</t>
  </si>
  <si>
    <t>gmark_50-query-46.nmo</t>
  </si>
  <si>
    <t>gmark_50-query-47.nmo</t>
  </si>
  <si>
    <t>gmark_50-query-48.nmo</t>
  </si>
  <si>
    <t>gmark_50-query-49.nmo</t>
  </si>
  <si>
    <t>gmark_50-query-5.nmo</t>
  </si>
  <si>
    <t>total</t>
  </si>
  <si>
    <t>query-16.sparql, query-2.sparql, query-24.sparql, query-27.sparql, query-38.sparql, query-40.sparql, query-45.sparql, query-6.sparql, query-7.sparql, query-8.sparql</t>
  </si>
  <si>
    <t>doesn't complete by nmo:</t>
  </si>
  <si>
    <t>lmdb1</t>
  </si>
  <si>
    <t>lmdb_lmdb-lmdb1.n3</t>
  </si>
  <si>
    <t>lmdb2</t>
  </si>
  <si>
    <t>lmdb_lmdb-lmdb2.n3</t>
  </si>
  <si>
    <t>lmdb3</t>
  </si>
  <si>
    <t>lmdb_lmdb-lmdb3.n3</t>
  </si>
  <si>
    <t>lmdb-lmdb1-spin.nt</t>
  </si>
  <si>
    <t>lmdb-lmdb2-spin.nt</t>
  </si>
  <si>
    <t>lmdb-lmdb3-spin.nt</t>
  </si>
  <si>
    <t>spin</t>
  </si>
  <si>
    <t>sin3</t>
  </si>
  <si>
    <t>lmdb-lmdb1-recsparql.txt</t>
  </si>
  <si>
    <t>lmdb-lmdb2-recsparql.txt</t>
  </si>
  <si>
    <t>lmdb-lmdb3-recsparql.txt</t>
  </si>
  <si>
    <t>recsparql</t>
  </si>
  <si>
    <t>load_time</t>
  </si>
  <si>
    <t>yago1</t>
  </si>
  <si>
    <t>yago_yagoFacts-yago1.n3</t>
  </si>
  <si>
    <t>yago2</t>
  </si>
  <si>
    <t>yago_yagoFacts-yago2.n3</t>
  </si>
  <si>
    <t>yago3</t>
  </si>
  <si>
    <t>yago_yagoFacts-yago3.n3</t>
  </si>
  <si>
    <t>yago4</t>
  </si>
  <si>
    <t>yago_yagoFacts-yago4.n3</t>
  </si>
  <si>
    <t>yago5</t>
  </si>
  <si>
    <t>yago_yagoFacts-yago5.n3</t>
  </si>
  <si>
    <t>yago-yago1-spin.nt</t>
  </si>
  <si>
    <t>yago-yago2-spin.nt</t>
  </si>
  <si>
    <t>yago-yago3-spin.nt</t>
  </si>
  <si>
    <t>yago-yago4-spin.nt</t>
  </si>
  <si>
    <t>yago-yago5-spin.nt</t>
  </si>
  <si>
    <t>yago-yago1-recsparql.txt</t>
  </si>
  <si>
    <t>yago-yago2-recsparql.txt</t>
  </si>
  <si>
    <t>yago-yago3-recsparql.txt</t>
  </si>
  <si>
    <t>yago-yago4-recsparql.txt</t>
  </si>
  <si>
    <t>yago-yago5-recsparql.txt</t>
  </si>
  <si>
    <t>recsparql-load</t>
  </si>
  <si>
    <t>load_distrib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</si>
</sst>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2A00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default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gmark!$A$41:$A$79</c:f>
              <c:strCache>
                <c:ptCount val="39"/>
                <c:pt idx="0">
                  <c:v>query-0</c:v>
                </c:pt>
                <c:pt idx="1">
                  <c:v>query-1</c:v>
                </c:pt>
                <c:pt idx="2">
                  <c:v>query-10</c:v>
                </c:pt>
                <c:pt idx="3">
                  <c:v>query-11</c:v>
                </c:pt>
                <c:pt idx="4">
                  <c:v>query-12</c:v>
                </c:pt>
                <c:pt idx="5">
                  <c:v>query-13</c:v>
                </c:pt>
                <c:pt idx="6">
                  <c:v>query-14</c:v>
                </c:pt>
                <c:pt idx="7">
                  <c:v>query-16</c:v>
                </c:pt>
                <c:pt idx="8">
                  <c:v>query-17</c:v>
                </c:pt>
                <c:pt idx="9">
                  <c:v>query-19</c:v>
                </c:pt>
                <c:pt idx="10">
                  <c:v>query-2</c:v>
                </c:pt>
                <c:pt idx="11">
                  <c:v>query-20</c:v>
                </c:pt>
                <c:pt idx="12">
                  <c:v>query-21</c:v>
                </c:pt>
                <c:pt idx="13">
                  <c:v>query-22</c:v>
                </c:pt>
                <c:pt idx="14">
                  <c:v>query-23</c:v>
                </c:pt>
                <c:pt idx="15">
                  <c:v>query-24</c:v>
                </c:pt>
                <c:pt idx="16">
                  <c:v>query-25</c:v>
                </c:pt>
                <c:pt idx="17">
                  <c:v>query-27</c:v>
                </c:pt>
                <c:pt idx="18">
                  <c:v>query-28</c:v>
                </c:pt>
                <c:pt idx="19">
                  <c:v>query-29</c:v>
                </c:pt>
                <c:pt idx="20">
                  <c:v>query-32</c:v>
                </c:pt>
                <c:pt idx="21">
                  <c:v>query-35</c:v>
                </c:pt>
                <c:pt idx="22">
                  <c:v>query-36</c:v>
                </c:pt>
                <c:pt idx="23">
                  <c:v>query-37</c:v>
                </c:pt>
                <c:pt idx="24">
                  <c:v>query-38</c:v>
                </c:pt>
                <c:pt idx="25">
                  <c:v>query-39</c:v>
                </c:pt>
                <c:pt idx="26">
                  <c:v>query-4</c:v>
                </c:pt>
                <c:pt idx="27">
                  <c:v>query-40</c:v>
                </c:pt>
                <c:pt idx="28">
                  <c:v>query-43</c:v>
                </c:pt>
                <c:pt idx="29">
                  <c:v>query-44</c:v>
                </c:pt>
                <c:pt idx="30">
                  <c:v>query-45</c:v>
                </c:pt>
                <c:pt idx="31">
                  <c:v>query-46</c:v>
                </c:pt>
                <c:pt idx="32">
                  <c:v>query-47</c:v>
                </c:pt>
                <c:pt idx="33">
                  <c:v>query-48</c:v>
                </c:pt>
                <c:pt idx="34">
                  <c:v>query-49</c:v>
                </c:pt>
                <c:pt idx="35">
                  <c:v>query-5</c:v>
                </c:pt>
                <c:pt idx="36">
                  <c:v>query-6</c:v>
                </c:pt>
                <c:pt idx="37">
                  <c:v>query-7</c:v>
                </c:pt>
                <c:pt idx="38">
                  <c:v>query-8</c:v>
                </c:pt>
              </c:strCache>
            </c:strRef>
          </c:cat>
          <c:val>
            <c:numRef>
              <c:f>gmark!$F$41:$F$79</c:f>
              <c:numCache>
                <c:formatCode>General</c:formatCode>
                <c:ptCount val="39"/>
                <c:pt idx="0">
                  <c:v>3.8679999999999999</c:v>
                </c:pt>
                <c:pt idx="1">
                  <c:v>0.83199999999999996</c:v>
                </c:pt>
                <c:pt idx="2">
                  <c:v>0.77699999999999991</c:v>
                </c:pt>
                <c:pt idx="3">
                  <c:v>1.0369999999999999</c:v>
                </c:pt>
                <c:pt idx="4">
                  <c:v>6.9950000000000001</c:v>
                </c:pt>
                <c:pt idx="5">
                  <c:v>0.73299999999999998</c:v>
                </c:pt>
                <c:pt idx="6">
                  <c:v>2.3149999999999999</c:v>
                </c:pt>
                <c:pt idx="7">
                  <c:v>4.9949999999999992</c:v>
                </c:pt>
                <c:pt idx="8">
                  <c:v>0.77199999999999991</c:v>
                </c:pt>
                <c:pt idx="9">
                  <c:v>0.82499999999999996</c:v>
                </c:pt>
                <c:pt idx="10">
                  <c:v>36.057000000000002</c:v>
                </c:pt>
                <c:pt idx="11">
                  <c:v>14.623999999999999</c:v>
                </c:pt>
                <c:pt idx="12">
                  <c:v>0.745</c:v>
                </c:pt>
                <c:pt idx="13">
                  <c:v>1.109</c:v>
                </c:pt>
                <c:pt idx="14">
                  <c:v>2.2149999999999999</c:v>
                </c:pt>
                <c:pt idx="15">
                  <c:v>79.53</c:v>
                </c:pt>
                <c:pt idx="16">
                  <c:v>0.94099999999999995</c:v>
                </c:pt>
                <c:pt idx="17">
                  <c:v>416.49800000000005</c:v>
                </c:pt>
                <c:pt idx="18">
                  <c:v>164.02199999999999</c:v>
                </c:pt>
                <c:pt idx="19">
                  <c:v>1.6589999999999998</c:v>
                </c:pt>
                <c:pt idx="20">
                  <c:v>1.1320000000000001</c:v>
                </c:pt>
                <c:pt idx="21">
                  <c:v>0.81499999999999995</c:v>
                </c:pt>
                <c:pt idx="22">
                  <c:v>2.1069999999999998</c:v>
                </c:pt>
                <c:pt idx="23">
                  <c:v>0.84299999999999997</c:v>
                </c:pt>
                <c:pt idx="24">
                  <c:v>9.3170000000000002</c:v>
                </c:pt>
                <c:pt idx="25">
                  <c:v>0.79399999999999993</c:v>
                </c:pt>
                <c:pt idx="26">
                  <c:v>1.0740000000000001</c:v>
                </c:pt>
                <c:pt idx="27">
                  <c:v>16.429000000000002</c:v>
                </c:pt>
                <c:pt idx="28">
                  <c:v>5.5229999999999997</c:v>
                </c:pt>
                <c:pt idx="29">
                  <c:v>0.76300000000000001</c:v>
                </c:pt>
                <c:pt idx="30">
                  <c:v>1707.2049999999999</c:v>
                </c:pt>
                <c:pt idx="31">
                  <c:v>0.71799999999999997</c:v>
                </c:pt>
                <c:pt idx="32">
                  <c:v>0.71799999999999997</c:v>
                </c:pt>
                <c:pt idx="33">
                  <c:v>0.73</c:v>
                </c:pt>
                <c:pt idx="34">
                  <c:v>20.317</c:v>
                </c:pt>
                <c:pt idx="35">
                  <c:v>1.17</c:v>
                </c:pt>
                <c:pt idx="36">
                  <c:v>283.65800000000002</c:v>
                </c:pt>
                <c:pt idx="37">
                  <c:v>20.414999999999999</c:v>
                </c:pt>
                <c:pt idx="38">
                  <c:v>82.191000000000003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8F4-BA44-97E5-675121D1B8BB}"/>
            </c:ext>
          </c:extLst>
        </c:ser>
        <c:ser>
          <c:idx val="1"/>
          <c:order val="1"/>
          <c:tx>
            <c:v>forward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gmark!$O$41:$O$79</c:f>
              <c:numCache>
                <c:formatCode>General</c:formatCode>
                <c:ptCount val="39"/>
                <c:pt idx="0">
                  <c:v>1.2789999999999999</c:v>
                </c:pt>
                <c:pt idx="1">
                  <c:v>0.97599999999999998</c:v>
                </c:pt>
                <c:pt idx="2">
                  <c:v>0.95099999999999985</c:v>
                </c:pt>
                <c:pt idx="3">
                  <c:v>1.0319999999999998</c:v>
                </c:pt>
                <c:pt idx="4">
                  <c:v>1.135</c:v>
                </c:pt>
                <c:pt idx="5">
                  <c:v>0.876</c:v>
                </c:pt>
                <c:pt idx="6">
                  <c:v>1.8739999999999999</c:v>
                </c:pt>
                <c:pt idx="7">
                  <c:v>4.915</c:v>
                </c:pt>
                <c:pt idx="8">
                  <c:v>0.877</c:v>
                </c:pt>
                <c:pt idx="9">
                  <c:v>0.97899999999999998</c:v>
                </c:pt>
                <c:pt idx="10">
                  <c:v>29.137999999999998</c:v>
                </c:pt>
                <c:pt idx="11">
                  <c:v>1.2210000000000001</c:v>
                </c:pt>
                <c:pt idx="12">
                  <c:v>0.90599999999999992</c:v>
                </c:pt>
                <c:pt idx="13">
                  <c:v>0.99599999999999989</c:v>
                </c:pt>
                <c:pt idx="14">
                  <c:v>0.92599999999999982</c:v>
                </c:pt>
                <c:pt idx="15">
                  <c:v>64.875</c:v>
                </c:pt>
                <c:pt idx="16">
                  <c:v>0.95499999999999985</c:v>
                </c:pt>
                <c:pt idx="17">
                  <c:v>90.146999999999991</c:v>
                </c:pt>
                <c:pt idx="18">
                  <c:v>7.0760000000000005</c:v>
                </c:pt>
                <c:pt idx="19">
                  <c:v>0.96199999999999986</c:v>
                </c:pt>
                <c:pt idx="20">
                  <c:v>0.95299999999999985</c:v>
                </c:pt>
                <c:pt idx="21">
                  <c:v>0.94799999999999995</c:v>
                </c:pt>
                <c:pt idx="22">
                  <c:v>0.99699999999999989</c:v>
                </c:pt>
                <c:pt idx="23">
                  <c:v>0.84899999999999998</c:v>
                </c:pt>
                <c:pt idx="24">
                  <c:v>8.1579999999999995</c:v>
                </c:pt>
                <c:pt idx="25">
                  <c:v>0.872</c:v>
                </c:pt>
                <c:pt idx="26">
                  <c:v>1.016</c:v>
                </c:pt>
                <c:pt idx="27">
                  <c:v>11.274000000000001</c:v>
                </c:pt>
                <c:pt idx="28">
                  <c:v>1.1439999999999999</c:v>
                </c:pt>
                <c:pt idx="29">
                  <c:v>0.94</c:v>
                </c:pt>
                <c:pt idx="30">
                  <c:v>1597.1470000000002</c:v>
                </c:pt>
                <c:pt idx="31">
                  <c:v>0.81899999999999995</c:v>
                </c:pt>
                <c:pt idx="32">
                  <c:v>0.82199999999999995</c:v>
                </c:pt>
                <c:pt idx="33">
                  <c:v>0.83899999999999997</c:v>
                </c:pt>
                <c:pt idx="34">
                  <c:v>1.2729999999999999</c:v>
                </c:pt>
                <c:pt idx="35">
                  <c:v>0.84699999999999986</c:v>
                </c:pt>
                <c:pt idx="36">
                  <c:v>252.65300000000002</c:v>
                </c:pt>
                <c:pt idx="37">
                  <c:v>19.247</c:v>
                </c:pt>
                <c:pt idx="38">
                  <c:v>80.12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8F4-BA44-97E5-675121D1B8BB}"/>
            </c:ext>
          </c:extLst>
        </c:ser>
        <c:ser>
          <c:idx val="2"/>
          <c:order val="2"/>
          <c:tx>
            <c:v>nmo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gmark!$U$41:$U$70</c:f>
              <c:numCache>
                <c:formatCode>General</c:formatCode>
                <c:ptCount val="30"/>
                <c:pt idx="0">
                  <c:v>1.6106374999999999</c:v>
                </c:pt>
                <c:pt idx="1">
                  <c:v>0.91703208300000005</c:v>
                </c:pt>
                <c:pt idx="2">
                  <c:v>4.8134093330000001</c:v>
                </c:pt>
                <c:pt idx="3">
                  <c:v>1.642786208</c:v>
                </c:pt>
                <c:pt idx="4">
                  <c:v>0.88474666700000004</c:v>
                </c:pt>
                <c:pt idx="5">
                  <c:v>0.93344541599999997</c:v>
                </c:pt>
                <c:pt idx="6">
                  <c:v>268.58956424999997</c:v>
                </c:pt>
                <c:pt idx="7">
                  <c:v>0.88204950000000004</c:v>
                </c:pt>
                <c:pt idx="8">
                  <c:v>3.0853046260000001</c:v>
                </c:pt>
                <c:pt idx="9">
                  <c:v>1.6617014989999999</c:v>
                </c:pt>
                <c:pt idx="10">
                  <c:v>0.86864500099999997</c:v>
                </c:pt>
                <c:pt idx="11">
                  <c:v>1.386723624</c:v>
                </c:pt>
                <c:pt idx="12">
                  <c:v>0.89922341700000008</c:v>
                </c:pt>
                <c:pt idx="13">
                  <c:v>0.93875166700000001</c:v>
                </c:pt>
                <c:pt idx="14">
                  <c:v>0.74001541700000006</c:v>
                </c:pt>
                <c:pt idx="15">
                  <c:v>1.8858807070000001</c:v>
                </c:pt>
                <c:pt idx="16">
                  <c:v>3.255916042</c:v>
                </c:pt>
                <c:pt idx="17">
                  <c:v>0.98735270799999997</c:v>
                </c:pt>
                <c:pt idx="18">
                  <c:v>0.91344837499999998</c:v>
                </c:pt>
                <c:pt idx="19">
                  <c:v>0.99224574999999993</c:v>
                </c:pt>
                <c:pt idx="20">
                  <c:v>0.82145625100000008</c:v>
                </c:pt>
                <c:pt idx="21">
                  <c:v>0.84588579199999991</c:v>
                </c:pt>
                <c:pt idx="22">
                  <c:v>4.5417310840000003</c:v>
                </c:pt>
                <c:pt idx="23">
                  <c:v>0.95996925</c:v>
                </c:pt>
                <c:pt idx="24">
                  <c:v>8.2905520829999997</c:v>
                </c:pt>
                <c:pt idx="25">
                  <c:v>0.7789143340000001</c:v>
                </c:pt>
                <c:pt idx="26">
                  <c:v>0.82975004200000002</c:v>
                </c:pt>
                <c:pt idx="27">
                  <c:v>0.85052804199999998</c:v>
                </c:pt>
                <c:pt idx="28">
                  <c:v>2.8289343750000002</c:v>
                </c:pt>
                <c:pt idx="29">
                  <c:v>0.82691733199999995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8F4-BA44-97E5-675121D1B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146208"/>
        <c:axId val="317026576"/>
      </c:barChart>
      <c:catAx>
        <c:axId val="17791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26576"/>
        <c:crosses val="autoZero"/>
        <c:auto val="1"/>
        <c:lblAlgn val="ctr"/>
        <c:lblOffset val="100"/>
        <c:noMultiLvlLbl val="0"/>
      </c:catAx>
      <c:valAx>
        <c:axId val="31702657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lmdb!$A$39</c:f>
              <c:strCache>
                <c:ptCount val="1"/>
                <c:pt idx="0">
                  <c:v>sin3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lmdb!$F$41:$F$43</c:f>
              <c:numCache>
                <c:formatCode>General</c:formatCode>
                <c:ptCount val="3"/>
                <c:pt idx="0">
                  <c:v>51.598000000000006</c:v>
                </c:pt>
                <c:pt idx="1">
                  <c:v>33.14</c:v>
                </c:pt>
                <c:pt idx="2">
                  <c:v>39.548000000000002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F-4C42-B3EB-4A829385D3EF}"/>
            </c:ext>
          </c:extLst>
        </c:ser>
        <c:ser>
          <c:idx val="1"/>
          <c:order val="1"/>
          <c:tx>
            <c:strRef>
              <c:f>lmdb!$H$39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lmdb!$M$41:$M$43</c:f>
              <c:numCache>
                <c:formatCode>General</c:formatCode>
                <c:ptCount val="3"/>
                <c:pt idx="0">
                  <c:v>35.820999999999998</c:v>
                </c:pt>
                <c:pt idx="1">
                  <c:v>26.723000000000003</c:v>
                </c:pt>
                <c:pt idx="2">
                  <c:v>38.164999999999999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F-4C42-B3EB-4A829385D3EF}"/>
            </c:ext>
          </c:extLst>
        </c:ser>
        <c:ser>
          <c:idx val="2"/>
          <c:order val="2"/>
          <c:tx>
            <c:strRef>
              <c:f>lmdb!$O$39</c:f>
              <c:strCache>
                <c:ptCount val="1"/>
                <c:pt idx="0">
                  <c:v>recsparql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lmdb!$S$41:$S$43</c:f>
              <c:numCache>
                <c:formatCode>General</c:formatCode>
                <c:ptCount val="3"/>
                <c:pt idx="0">
                  <c:v>61.304998041666664</c:v>
                </c:pt>
                <c:pt idx="1">
                  <c:v>27.962291499666669</c:v>
                </c:pt>
                <c:pt idx="2">
                  <c:v>32.143806958666666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F-4C42-B3EB-4A829385D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607984"/>
        <c:axId val="327621552"/>
      </c:barChart>
      <c:catAx>
        <c:axId val="32760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21552"/>
        <c:crosses val="autoZero"/>
        <c:auto val="1"/>
        <c:lblAlgn val="ctr"/>
        <c:lblOffset val="100"/>
        <c:noMultiLvlLbl val="0"/>
      </c:catAx>
      <c:valAx>
        <c:axId val="3276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yago!$A$31</c:f>
              <c:strCache>
                <c:ptCount val="1"/>
                <c:pt idx="0">
                  <c:v>sin3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yago!$F$33:$F$37</c:f>
              <c:numCache>
                <c:formatCode>General</c:formatCode>
                <c:ptCount val="5"/>
                <c:pt idx="0">
                  <c:v>48.986999999999995</c:v>
                </c:pt>
                <c:pt idx="1">
                  <c:v>36.273000000000003</c:v>
                </c:pt>
                <c:pt idx="2">
                  <c:v>40.039000000000001</c:v>
                </c:pt>
                <c:pt idx="3">
                  <c:v>35.294000000000004</c:v>
                </c:pt>
                <c:pt idx="4">
                  <c:v>58.574999999999996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6-AB4A-96EA-09F265966B05}"/>
            </c:ext>
          </c:extLst>
        </c:ser>
        <c:ser>
          <c:idx val="1"/>
          <c:order val="1"/>
          <c:tx>
            <c:strRef>
              <c:f>yago!$H$31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yago!$M$33:$M$37</c:f>
              <c:numCache>
                <c:formatCode>General</c:formatCode>
                <c:ptCount val="5"/>
                <c:pt idx="0">
                  <c:v>52.012382290999994</c:v>
                </c:pt>
                <c:pt idx="1">
                  <c:v>41.022273290999998</c:v>
                </c:pt>
                <c:pt idx="2">
                  <c:v>46.510693334000003</c:v>
                </c:pt>
                <c:pt idx="3">
                  <c:v>42.015443165999997</c:v>
                </c:pt>
                <c:pt idx="4">
                  <c:v>46.754125291999998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6-AB4A-96EA-09F265966B05}"/>
            </c:ext>
          </c:extLst>
        </c:ser>
        <c:ser>
          <c:idx val="2"/>
          <c:order val="2"/>
          <c:tx>
            <c:strRef>
              <c:f>yago!$O$31</c:f>
              <c:strCache>
                <c:ptCount val="1"/>
                <c:pt idx="0">
                  <c:v>recsparql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yago!$S$33:$S$37</c:f>
              <c:numCache>
                <c:formatCode>General</c:formatCode>
                <c:ptCount val="5"/>
                <c:pt idx="0">
                  <c:v>60.094626333000001</c:v>
                </c:pt>
                <c:pt idx="1">
                  <c:v>15.166931</c:v>
                </c:pt>
                <c:pt idx="2">
                  <c:v>30.852720667</c:v>
                </c:pt>
                <c:pt idx="3">
                  <c:v>23.513591290999997</c:v>
                </c:pt>
                <c:pt idx="4">
                  <c:v>83.857941166999993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6-AB4A-96EA-09F265966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039888"/>
        <c:axId val="327667600"/>
      </c:barChart>
      <c:catAx>
        <c:axId val="189603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67600"/>
        <c:crosses val="autoZero"/>
        <c:auto val="1"/>
        <c:lblAlgn val="ctr"/>
        <c:lblOffset val="100"/>
        <c:noMultiLvlLbl val="0"/>
      </c:catAx>
      <c:valAx>
        <c:axId val="3276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171450</xdr:rowOff>
    </xdr:from>
    <xdr:to>
      <xdr:col>18</xdr:col>
      <xdr:colOff>635000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0861C-482A-BABF-1209-7AE3C9024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3</xdr:row>
      <xdr:rowOff>184150</xdr:rowOff>
    </xdr:from>
    <xdr:to>
      <xdr:col>15</xdr:col>
      <xdr:colOff>469900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C3B10-47AA-5807-8931-2F0E78110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255732</xdr:colOff>
      <xdr:row>2</xdr:row>
      <xdr:rowOff>169142</xdr:rowOff>
    </xdr:from>
    <xdr:to>
      <xdr:col>12</xdr:col>
      <xdr:colOff>325582</xdr:colOff>
      <xdr:row>26</xdr:row>
      <xdr:rowOff>188191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DFDF8-F19D-5A24-2D3D-EA703B5C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nmo" connectionId="3" xr16:uid="{36FE3CBF-7CFB-144F-BD3C-F99FBC1279E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eye-forward" connectionId="2" xr16:uid="{DD555A69-605C-4846-A691-4BE700C2572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eye" connectionId="1" xr16:uid="{B28165AC-629A-FD46-BA9E-572113DC25B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_recsparql_1" connectionId="5" xr16:uid="{2A698B41-D615-404D-8337-6C2818CFDAE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-spin" connectionId="6" xr16:uid="{4463E946-FA3D-6D40-AD0A-56D24E5E34B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-eye" connectionId="4" xr16:uid="{ADC41410-6788-9143-8CF5-2CAA91DF484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-recsparql" connectionId="9" xr16:uid="{2ECA2510-95FC-0E49-A0C0-572203E357D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-spin" connectionId="10" xr16:uid="{663FA744-5A49-E04A-B4DA-4074CBDB55A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-eye" connectionId="8" xr16:uid="{EAF114E9-9722-4042-AF04-EFDCB19275B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BC1D-CD5B-B047-94E4-45C8752186BC}">
  <dimension ref="A6:U81"/>
  <sheetViews>
    <sheetView tabSelected="1" workbookViewId="0">
      <selection activeCell="U19" sqref="U19"/>
    </sheetView>
  </sheetViews>
  <sheetFormatPr baseColWidth="10" defaultRowHeight="16" x14ac:dyDescent="0.2"/>
  <cols>
    <col min="1" max="1" width="8.33203125" bestFit="1" customWidth="1"/>
    <col min="2" max="2" width="19.33203125" hidden="1" customWidth="1"/>
    <col min="3" max="3" width="12.6640625" bestFit="1" customWidth="1"/>
    <col min="4" max="4" width="11.33203125" bestFit="1" customWidth="1"/>
    <col min="5" max="5" width="12.33203125" bestFit="1" customWidth="1"/>
    <col min="8" max="8" width="8.33203125" bestFit="1" customWidth="1"/>
    <col min="9" max="9" width="26.33203125" hidden="1" customWidth="1"/>
    <col min="10" max="10" width="12.6640625" bestFit="1" customWidth="1"/>
    <col min="11" max="11" width="13.6640625" bestFit="1" customWidth="1"/>
    <col min="12" max="12" width="11.33203125" bestFit="1" customWidth="1"/>
    <col min="13" max="13" width="11.1640625" bestFit="1" customWidth="1"/>
    <col min="14" max="14" width="12.33203125" bestFit="1" customWidth="1"/>
    <col min="17" max="17" width="8.33203125" bestFit="1" customWidth="1"/>
    <col min="18" max="18" width="20.83203125" hidden="1" customWidth="1"/>
    <col min="19" max="20" width="12.1640625" bestFit="1" customWidth="1"/>
  </cols>
  <sheetData>
    <row r="6" spans="21:21" x14ac:dyDescent="0.2">
      <c r="U6" t="s">
        <v>162</v>
      </c>
    </row>
    <row r="7" spans="21:21" x14ac:dyDescent="0.2">
      <c r="U7" t="s">
        <v>161</v>
      </c>
    </row>
    <row r="8" spans="21:21" x14ac:dyDescent="0.2">
      <c r="U8" s="1"/>
    </row>
    <row r="9" spans="21:21" x14ac:dyDescent="0.2">
      <c r="U9" s="1"/>
    </row>
    <row r="39" spans="1:21" x14ac:dyDescent="0.2">
      <c r="A39" t="s">
        <v>83</v>
      </c>
      <c r="H39" t="s">
        <v>125</v>
      </c>
      <c r="Q39" t="s">
        <v>126</v>
      </c>
    </row>
    <row r="40" spans="1:21" x14ac:dyDescent="0.2">
      <c r="A40" t="s">
        <v>82</v>
      </c>
      <c r="B40" t="s">
        <v>0</v>
      </c>
      <c r="C40" t="s">
        <v>1</v>
      </c>
      <c r="D40" t="s">
        <v>2</v>
      </c>
      <c r="E40" t="s">
        <v>3</v>
      </c>
      <c r="F40" t="s">
        <v>160</v>
      </c>
      <c r="H40" t="s">
        <v>82</v>
      </c>
      <c r="I40" t="s">
        <v>0</v>
      </c>
      <c r="J40" t="s">
        <v>1</v>
      </c>
      <c r="K40" t="s">
        <v>84</v>
      </c>
      <c r="L40" t="s">
        <v>2</v>
      </c>
      <c r="M40" t="s">
        <v>85</v>
      </c>
      <c r="N40" t="s">
        <v>3</v>
      </c>
      <c r="O40" t="s">
        <v>160</v>
      </c>
      <c r="Q40" t="s">
        <v>82</v>
      </c>
      <c r="R40" t="s">
        <v>0</v>
      </c>
      <c r="S40" t="s">
        <v>127</v>
      </c>
      <c r="T40" t="s">
        <v>128</v>
      </c>
      <c r="U40" t="s">
        <v>160</v>
      </c>
    </row>
    <row r="41" spans="1:21" x14ac:dyDescent="0.2">
      <c r="A41" t="s">
        <v>4</v>
      </c>
      <c r="B41" t="s">
        <v>5</v>
      </c>
      <c r="C41">
        <v>0.60599999999999998</v>
      </c>
      <c r="D41">
        <v>0.1</v>
      </c>
      <c r="E41">
        <v>3.1619999999999999</v>
      </c>
      <c r="F41">
        <f>SUM(C41:E41)</f>
        <v>3.8679999999999999</v>
      </c>
      <c r="H41" t="s">
        <v>4</v>
      </c>
      <c r="I41" t="s">
        <v>86</v>
      </c>
      <c r="J41">
        <v>0.58499999999999996</v>
      </c>
      <c r="K41">
        <v>9.9000000000000005E-2</v>
      </c>
      <c r="L41">
        <v>0.09</v>
      </c>
      <c r="M41">
        <v>8.6999999999999994E-2</v>
      </c>
      <c r="N41">
        <v>0.41799999999999998</v>
      </c>
      <c r="O41">
        <f>SUM(J41:N41)</f>
        <v>1.2789999999999999</v>
      </c>
      <c r="Q41" t="s">
        <v>4</v>
      </c>
      <c r="R41" t="s">
        <v>129</v>
      </c>
      <c r="S41">
        <v>0.925262959</v>
      </c>
      <c r="T41">
        <v>0.68537454099999995</v>
      </c>
      <c r="U41">
        <f>SUM(S41:T41)</f>
        <v>1.6106374999999999</v>
      </c>
    </row>
    <row r="42" spans="1:21" x14ac:dyDescent="0.2">
      <c r="A42" t="s">
        <v>6</v>
      </c>
      <c r="B42" t="s">
        <v>7</v>
      </c>
      <c r="C42">
        <v>0.58899999999999997</v>
      </c>
      <c r="D42">
        <v>0.12</v>
      </c>
      <c r="E42">
        <v>0.123</v>
      </c>
      <c r="F42">
        <f t="shared" ref="F42:F79" si="0">SUM(C42:E42)</f>
        <v>0.83199999999999996</v>
      </c>
      <c r="H42" t="s">
        <v>6</v>
      </c>
      <c r="I42" t="s">
        <v>87</v>
      </c>
      <c r="J42">
        <v>0.65400000000000003</v>
      </c>
      <c r="K42">
        <v>8.7999999999999995E-2</v>
      </c>
      <c r="L42">
        <v>8.7999999999999995E-2</v>
      </c>
      <c r="M42">
        <v>8.7999999999999995E-2</v>
      </c>
      <c r="N42">
        <v>5.8000000000000003E-2</v>
      </c>
      <c r="O42">
        <f t="shared" ref="O42:O79" si="1">SUM(J42:N42)</f>
        <v>0.97599999999999998</v>
      </c>
      <c r="Q42" t="s">
        <v>6</v>
      </c>
      <c r="R42" t="s">
        <v>130</v>
      </c>
      <c r="S42">
        <v>0.84741825000000004</v>
      </c>
      <c r="T42">
        <v>6.9613833E-2</v>
      </c>
      <c r="U42">
        <f t="shared" ref="U42:U70" si="2">SUM(S42:T42)</f>
        <v>0.91703208300000005</v>
      </c>
    </row>
    <row r="43" spans="1:21" x14ac:dyDescent="0.2">
      <c r="A43" t="s">
        <v>8</v>
      </c>
      <c r="B43" t="s">
        <v>9</v>
      </c>
      <c r="C43">
        <v>0.57899999999999996</v>
      </c>
      <c r="D43">
        <v>0.122</v>
      </c>
      <c r="E43">
        <v>7.5999999999999998E-2</v>
      </c>
      <c r="F43">
        <f t="shared" si="0"/>
        <v>0.77699999999999991</v>
      </c>
      <c r="H43" t="s">
        <v>8</v>
      </c>
      <c r="I43" t="s">
        <v>88</v>
      </c>
      <c r="J43">
        <v>0.59099999999999997</v>
      </c>
      <c r="K43">
        <v>9.6000000000000002E-2</v>
      </c>
      <c r="L43">
        <v>0.105</v>
      </c>
      <c r="M43">
        <v>9.9000000000000005E-2</v>
      </c>
      <c r="N43">
        <v>0.06</v>
      </c>
      <c r="O43">
        <f t="shared" si="1"/>
        <v>0.95099999999999985</v>
      </c>
      <c r="Q43" t="s">
        <v>8</v>
      </c>
      <c r="R43" t="s">
        <v>131</v>
      </c>
      <c r="S43">
        <v>0.86668887500000003</v>
      </c>
      <c r="T43">
        <v>3.9467204580000002</v>
      </c>
      <c r="U43">
        <f t="shared" si="2"/>
        <v>4.8134093330000001</v>
      </c>
    </row>
    <row r="44" spans="1:21" x14ac:dyDescent="0.2">
      <c r="A44" t="s">
        <v>10</v>
      </c>
      <c r="B44" t="s">
        <v>11</v>
      </c>
      <c r="C44">
        <v>0.59599999999999997</v>
      </c>
      <c r="D44">
        <v>0.11700000000000001</v>
      </c>
      <c r="E44">
        <v>0.32400000000000001</v>
      </c>
      <c r="F44">
        <f t="shared" si="0"/>
        <v>1.0369999999999999</v>
      </c>
      <c r="H44" t="s">
        <v>10</v>
      </c>
      <c r="I44" t="s">
        <v>89</v>
      </c>
      <c r="J44">
        <v>0.57599999999999996</v>
      </c>
      <c r="K44">
        <v>7.9000000000000001E-2</v>
      </c>
      <c r="L44">
        <v>9.8000000000000004E-2</v>
      </c>
      <c r="M44">
        <v>9.4E-2</v>
      </c>
      <c r="N44">
        <v>0.185</v>
      </c>
      <c r="O44">
        <f t="shared" si="1"/>
        <v>1.0319999999999998</v>
      </c>
      <c r="Q44" t="s">
        <v>10</v>
      </c>
      <c r="R44" t="s">
        <v>132</v>
      </c>
      <c r="S44">
        <v>0.83713483300000002</v>
      </c>
      <c r="T44">
        <v>0.80565137499999995</v>
      </c>
      <c r="U44">
        <f t="shared" si="2"/>
        <v>1.642786208</v>
      </c>
    </row>
    <row r="45" spans="1:21" x14ac:dyDescent="0.2">
      <c r="A45" t="s">
        <v>12</v>
      </c>
      <c r="B45" t="s">
        <v>13</v>
      </c>
      <c r="C45">
        <v>0.57699999999999996</v>
      </c>
      <c r="D45">
        <v>0.191</v>
      </c>
      <c r="E45">
        <v>6.2270000000000003</v>
      </c>
      <c r="F45">
        <f t="shared" si="0"/>
        <v>6.9950000000000001</v>
      </c>
      <c r="H45" t="s">
        <v>12</v>
      </c>
      <c r="I45" t="s">
        <v>90</v>
      </c>
      <c r="J45">
        <v>0.58899999999999997</v>
      </c>
      <c r="K45">
        <v>6.8000000000000005E-2</v>
      </c>
      <c r="L45">
        <v>9.0999999999999998E-2</v>
      </c>
      <c r="M45">
        <v>9.1999999999999998E-2</v>
      </c>
      <c r="N45">
        <v>0.29499999999999998</v>
      </c>
      <c r="O45">
        <f t="shared" si="1"/>
        <v>1.135</v>
      </c>
      <c r="Q45" t="s">
        <v>12</v>
      </c>
      <c r="R45" t="s">
        <v>133</v>
      </c>
      <c r="S45">
        <v>0.79931375000000005</v>
      </c>
      <c r="T45">
        <v>8.5432916999999997E-2</v>
      </c>
      <c r="U45">
        <f t="shared" si="2"/>
        <v>0.88474666700000004</v>
      </c>
    </row>
    <row r="46" spans="1:21" x14ac:dyDescent="0.2">
      <c r="A46" t="s">
        <v>14</v>
      </c>
      <c r="B46" t="s">
        <v>15</v>
      </c>
      <c r="C46">
        <v>0.57999999999999996</v>
      </c>
      <c r="D46">
        <v>9.9000000000000005E-2</v>
      </c>
      <c r="E46">
        <v>5.3999999999999999E-2</v>
      </c>
      <c r="F46">
        <f t="shared" si="0"/>
        <v>0.73299999999999998</v>
      </c>
      <c r="H46" t="s">
        <v>14</v>
      </c>
      <c r="I46" t="s">
        <v>91</v>
      </c>
      <c r="J46">
        <v>0.57799999999999996</v>
      </c>
      <c r="K46">
        <v>6.9000000000000006E-2</v>
      </c>
      <c r="L46">
        <v>9.0999999999999998E-2</v>
      </c>
      <c r="M46">
        <v>9.1999999999999998E-2</v>
      </c>
      <c r="N46">
        <v>4.5999999999999999E-2</v>
      </c>
      <c r="O46">
        <f t="shared" si="1"/>
        <v>0.876</v>
      </c>
      <c r="Q46" t="s">
        <v>14</v>
      </c>
      <c r="R46" t="s">
        <v>134</v>
      </c>
      <c r="S46">
        <v>0.81251812499999998</v>
      </c>
      <c r="T46">
        <v>0.12092729100000001</v>
      </c>
      <c r="U46">
        <f t="shared" si="2"/>
        <v>0.93344541599999997</v>
      </c>
    </row>
    <row r="47" spans="1:21" x14ac:dyDescent="0.2">
      <c r="A47" t="s">
        <v>16</v>
      </c>
      <c r="B47" t="s">
        <v>17</v>
      </c>
      <c r="C47">
        <v>0.59499999999999997</v>
      </c>
      <c r="D47">
        <v>8.8999999999999996E-2</v>
      </c>
      <c r="E47">
        <v>1.631</v>
      </c>
      <c r="F47">
        <f t="shared" si="0"/>
        <v>2.3149999999999999</v>
      </c>
      <c r="H47" t="s">
        <v>16</v>
      </c>
      <c r="I47" t="s">
        <v>92</v>
      </c>
      <c r="J47">
        <v>0.58899999999999997</v>
      </c>
      <c r="K47">
        <v>5.2999999999999999E-2</v>
      </c>
      <c r="L47">
        <v>8.1000000000000003E-2</v>
      </c>
      <c r="M47">
        <v>8.2000000000000003E-2</v>
      </c>
      <c r="N47">
        <v>1.069</v>
      </c>
      <c r="O47">
        <f t="shared" si="1"/>
        <v>1.8739999999999999</v>
      </c>
      <c r="Q47" t="s">
        <v>16</v>
      </c>
      <c r="R47" t="s">
        <v>135</v>
      </c>
      <c r="S47">
        <v>0.76001074999999996</v>
      </c>
      <c r="T47">
        <v>267.82955349999997</v>
      </c>
      <c r="U47">
        <f t="shared" si="2"/>
        <v>268.58956424999997</v>
      </c>
    </row>
    <row r="48" spans="1:21" x14ac:dyDescent="0.2">
      <c r="A48" t="s">
        <v>18</v>
      </c>
      <c r="B48" t="s">
        <v>19</v>
      </c>
      <c r="C48">
        <v>0.57599999999999996</v>
      </c>
      <c r="D48">
        <v>0.109</v>
      </c>
      <c r="E48">
        <v>4.3099999999999996</v>
      </c>
      <c r="F48">
        <f t="shared" si="0"/>
        <v>4.9949999999999992</v>
      </c>
      <c r="H48" t="s">
        <v>18</v>
      </c>
      <c r="I48" t="s">
        <v>93</v>
      </c>
      <c r="J48">
        <v>0.61199999999999999</v>
      </c>
      <c r="K48">
        <v>7.6999999999999999E-2</v>
      </c>
      <c r="L48">
        <v>0.10299999999999999</v>
      </c>
      <c r="M48">
        <v>9.7000000000000003E-2</v>
      </c>
      <c r="N48">
        <v>4.0259999999999998</v>
      </c>
      <c r="O48">
        <f t="shared" si="1"/>
        <v>4.915</v>
      </c>
      <c r="Q48" t="s">
        <v>20</v>
      </c>
      <c r="R48" t="s">
        <v>136</v>
      </c>
      <c r="S48">
        <v>0.81154787500000003</v>
      </c>
      <c r="T48">
        <v>7.0501624999999998E-2</v>
      </c>
      <c r="U48">
        <f t="shared" si="2"/>
        <v>0.88204950000000004</v>
      </c>
    </row>
    <row r="49" spans="1:21" x14ac:dyDescent="0.2">
      <c r="A49" t="s">
        <v>20</v>
      </c>
      <c r="B49" t="s">
        <v>21</v>
      </c>
      <c r="C49">
        <v>0.57999999999999996</v>
      </c>
      <c r="D49">
        <v>0.108</v>
      </c>
      <c r="E49">
        <v>8.4000000000000005E-2</v>
      </c>
      <c r="F49">
        <f t="shared" si="0"/>
        <v>0.77199999999999991</v>
      </c>
      <c r="H49" t="s">
        <v>20</v>
      </c>
      <c r="I49" t="s">
        <v>94</v>
      </c>
      <c r="J49">
        <v>0.57799999999999996</v>
      </c>
      <c r="K49">
        <v>6.9000000000000006E-2</v>
      </c>
      <c r="L49">
        <v>9.1999999999999998E-2</v>
      </c>
      <c r="M49">
        <v>8.8999999999999996E-2</v>
      </c>
      <c r="N49">
        <v>4.9000000000000002E-2</v>
      </c>
      <c r="O49">
        <f t="shared" si="1"/>
        <v>0.877</v>
      </c>
      <c r="Q49" t="s">
        <v>22</v>
      </c>
      <c r="R49" t="s">
        <v>137</v>
      </c>
      <c r="S49">
        <v>0.86264254200000001</v>
      </c>
      <c r="T49">
        <v>2.222662084</v>
      </c>
      <c r="U49">
        <f t="shared" si="2"/>
        <v>3.0853046260000001</v>
      </c>
    </row>
    <row r="50" spans="1:21" x14ac:dyDescent="0.2">
      <c r="A50" t="s">
        <v>22</v>
      </c>
      <c r="B50" t="s">
        <v>23</v>
      </c>
      <c r="C50">
        <v>0.60199999999999998</v>
      </c>
      <c r="D50">
        <v>0.14599999999999999</v>
      </c>
      <c r="E50">
        <v>7.6999999999999999E-2</v>
      </c>
      <c r="F50">
        <f t="shared" si="0"/>
        <v>0.82499999999999996</v>
      </c>
      <c r="H50" t="s">
        <v>22</v>
      </c>
      <c r="I50" t="s">
        <v>95</v>
      </c>
      <c r="J50">
        <v>0.59399999999999997</v>
      </c>
      <c r="K50">
        <v>0.112</v>
      </c>
      <c r="L50">
        <v>0.111</v>
      </c>
      <c r="M50">
        <v>0.105</v>
      </c>
      <c r="N50">
        <v>5.7000000000000002E-2</v>
      </c>
      <c r="O50">
        <f t="shared" si="1"/>
        <v>0.97899999999999998</v>
      </c>
      <c r="Q50" t="s">
        <v>26</v>
      </c>
      <c r="R50" t="s">
        <v>138</v>
      </c>
      <c r="S50">
        <v>0.83709633299999997</v>
      </c>
      <c r="T50">
        <v>0.824605166</v>
      </c>
      <c r="U50">
        <f t="shared" si="2"/>
        <v>1.6617014989999999</v>
      </c>
    </row>
    <row r="51" spans="1:21" x14ac:dyDescent="0.2">
      <c r="A51" t="s">
        <v>24</v>
      </c>
      <c r="B51" t="s">
        <v>25</v>
      </c>
      <c r="C51">
        <v>0.58399999999999996</v>
      </c>
      <c r="D51">
        <v>0.14499999999999999</v>
      </c>
      <c r="E51">
        <v>35.328000000000003</v>
      </c>
      <c r="F51">
        <f t="shared" si="0"/>
        <v>36.057000000000002</v>
      </c>
      <c r="H51" t="s">
        <v>24</v>
      </c>
      <c r="I51" t="s">
        <v>96</v>
      </c>
      <c r="J51">
        <v>0.61499999999999999</v>
      </c>
      <c r="K51">
        <v>0.112</v>
      </c>
      <c r="L51">
        <v>0.126</v>
      </c>
      <c r="M51">
        <v>0.114</v>
      </c>
      <c r="N51">
        <v>28.170999999999999</v>
      </c>
      <c r="O51">
        <f t="shared" si="1"/>
        <v>29.137999999999998</v>
      </c>
      <c r="Q51" t="s">
        <v>28</v>
      </c>
      <c r="R51" t="s">
        <v>139</v>
      </c>
      <c r="S51">
        <v>0.80226929199999997</v>
      </c>
      <c r="T51">
        <v>6.6375709000000005E-2</v>
      </c>
      <c r="U51">
        <f t="shared" si="2"/>
        <v>0.86864500099999997</v>
      </c>
    </row>
    <row r="52" spans="1:21" x14ac:dyDescent="0.2">
      <c r="A52" t="s">
        <v>26</v>
      </c>
      <c r="B52" t="s">
        <v>27</v>
      </c>
      <c r="C52">
        <v>0.59199999999999997</v>
      </c>
      <c r="D52">
        <v>0.14899999999999999</v>
      </c>
      <c r="E52">
        <v>13.882999999999999</v>
      </c>
      <c r="F52">
        <f t="shared" si="0"/>
        <v>14.623999999999999</v>
      </c>
      <c r="H52" t="s">
        <v>26</v>
      </c>
      <c r="I52" t="s">
        <v>97</v>
      </c>
      <c r="J52">
        <v>0.68600000000000005</v>
      </c>
      <c r="K52">
        <v>0.114</v>
      </c>
      <c r="L52">
        <v>9.7000000000000003E-2</v>
      </c>
      <c r="M52">
        <v>9.4E-2</v>
      </c>
      <c r="N52">
        <v>0.23</v>
      </c>
      <c r="O52">
        <f t="shared" si="1"/>
        <v>1.2210000000000001</v>
      </c>
      <c r="Q52" t="s">
        <v>30</v>
      </c>
      <c r="R52" t="s">
        <v>140</v>
      </c>
      <c r="S52">
        <v>0.877928916</v>
      </c>
      <c r="T52">
        <v>0.50879470800000004</v>
      </c>
      <c r="U52">
        <f t="shared" si="2"/>
        <v>1.386723624</v>
      </c>
    </row>
    <row r="53" spans="1:21" x14ac:dyDescent="0.2">
      <c r="A53" t="s">
        <v>28</v>
      </c>
      <c r="B53" t="s">
        <v>29</v>
      </c>
      <c r="C53">
        <v>0.57099999999999995</v>
      </c>
      <c r="D53">
        <v>0.12</v>
      </c>
      <c r="E53">
        <v>5.3999999999999999E-2</v>
      </c>
      <c r="F53">
        <f t="shared" si="0"/>
        <v>0.745</v>
      </c>
      <c r="H53" t="s">
        <v>28</v>
      </c>
      <c r="I53" t="s">
        <v>98</v>
      </c>
      <c r="J53">
        <v>0.59799999999999998</v>
      </c>
      <c r="K53">
        <v>9.2999999999999999E-2</v>
      </c>
      <c r="L53">
        <v>8.5000000000000006E-2</v>
      </c>
      <c r="M53">
        <v>8.6999999999999994E-2</v>
      </c>
      <c r="N53">
        <v>4.2999999999999997E-2</v>
      </c>
      <c r="O53">
        <f t="shared" si="1"/>
        <v>0.90599999999999992</v>
      </c>
      <c r="Q53" t="s">
        <v>32</v>
      </c>
      <c r="R53" t="s">
        <v>141</v>
      </c>
      <c r="S53">
        <v>0.81883462500000004</v>
      </c>
      <c r="T53">
        <v>8.0388792000000001E-2</v>
      </c>
      <c r="U53">
        <f t="shared" si="2"/>
        <v>0.89922341700000008</v>
      </c>
    </row>
    <row r="54" spans="1:21" x14ac:dyDescent="0.2">
      <c r="A54" t="s">
        <v>30</v>
      </c>
      <c r="B54" t="s">
        <v>31</v>
      </c>
      <c r="C54">
        <v>0.625</v>
      </c>
      <c r="D54">
        <v>0.17</v>
      </c>
      <c r="E54">
        <v>0.314</v>
      </c>
      <c r="F54">
        <f t="shared" si="0"/>
        <v>1.109</v>
      </c>
      <c r="H54" t="s">
        <v>30</v>
      </c>
      <c r="I54" t="s">
        <v>99</v>
      </c>
      <c r="J54">
        <v>0.58199999999999996</v>
      </c>
      <c r="K54">
        <v>0.13400000000000001</v>
      </c>
      <c r="L54">
        <v>0.108</v>
      </c>
      <c r="M54">
        <v>0.1</v>
      </c>
      <c r="N54">
        <v>7.1999999999999995E-2</v>
      </c>
      <c r="O54">
        <f t="shared" si="1"/>
        <v>0.99599999999999989</v>
      </c>
      <c r="Q54" t="s">
        <v>36</v>
      </c>
      <c r="R54" t="s">
        <v>142</v>
      </c>
      <c r="S54">
        <v>0.82156050000000003</v>
      </c>
      <c r="T54">
        <v>0.117191167</v>
      </c>
      <c r="U54">
        <f t="shared" si="2"/>
        <v>0.93875166700000001</v>
      </c>
    </row>
    <row r="55" spans="1:21" x14ac:dyDescent="0.2">
      <c r="A55" t="s">
        <v>32</v>
      </c>
      <c r="B55" t="s">
        <v>33</v>
      </c>
      <c r="C55">
        <v>0.59199999999999997</v>
      </c>
      <c r="D55">
        <v>0.114</v>
      </c>
      <c r="E55">
        <v>1.5089999999999999</v>
      </c>
      <c r="F55">
        <f t="shared" si="0"/>
        <v>2.2149999999999999</v>
      </c>
      <c r="H55" t="s">
        <v>32</v>
      </c>
      <c r="I55" t="s">
        <v>100</v>
      </c>
      <c r="J55">
        <v>0.58399999999999996</v>
      </c>
      <c r="K55">
        <v>7.5999999999999998E-2</v>
      </c>
      <c r="L55">
        <v>8.7999999999999995E-2</v>
      </c>
      <c r="M55">
        <v>8.5000000000000006E-2</v>
      </c>
      <c r="N55">
        <v>9.2999999999999999E-2</v>
      </c>
      <c r="O55">
        <f t="shared" si="1"/>
        <v>0.92599999999999982</v>
      </c>
      <c r="Q55" t="s">
        <v>143</v>
      </c>
      <c r="R55" t="s">
        <v>144</v>
      </c>
      <c r="S55">
        <v>0.72344200000000003</v>
      </c>
      <c r="T55">
        <v>1.6573417E-2</v>
      </c>
      <c r="U55">
        <f t="shared" si="2"/>
        <v>0.74001541700000006</v>
      </c>
    </row>
    <row r="56" spans="1:21" x14ac:dyDescent="0.2">
      <c r="A56" t="s">
        <v>34</v>
      </c>
      <c r="B56" t="s">
        <v>35</v>
      </c>
      <c r="C56">
        <v>0.58499999999999996</v>
      </c>
      <c r="D56">
        <v>0.14699999999999999</v>
      </c>
      <c r="E56">
        <v>78.798000000000002</v>
      </c>
      <c r="F56">
        <f t="shared" si="0"/>
        <v>79.53</v>
      </c>
      <c r="H56" t="s">
        <v>34</v>
      </c>
      <c r="I56" t="s">
        <v>101</v>
      </c>
      <c r="J56">
        <v>0.58199999999999996</v>
      </c>
      <c r="K56">
        <v>0.114</v>
      </c>
      <c r="L56">
        <v>0.11700000000000001</v>
      </c>
      <c r="M56">
        <v>0.105</v>
      </c>
      <c r="N56">
        <v>63.957000000000001</v>
      </c>
      <c r="O56">
        <f t="shared" si="1"/>
        <v>64.875</v>
      </c>
      <c r="Q56" t="s">
        <v>40</v>
      </c>
      <c r="R56" t="s">
        <v>145</v>
      </c>
      <c r="S56">
        <v>0.90139504100000001</v>
      </c>
      <c r="T56">
        <v>0.98448566599999998</v>
      </c>
      <c r="U56">
        <f t="shared" si="2"/>
        <v>1.8858807070000001</v>
      </c>
    </row>
    <row r="57" spans="1:21" x14ac:dyDescent="0.2">
      <c r="A57" t="s">
        <v>36</v>
      </c>
      <c r="B57" t="s">
        <v>37</v>
      </c>
      <c r="C57">
        <v>0.57999999999999996</v>
      </c>
      <c r="D57">
        <v>0.14699999999999999</v>
      </c>
      <c r="E57">
        <v>0.214</v>
      </c>
      <c r="F57">
        <f t="shared" si="0"/>
        <v>0.94099999999999995</v>
      </c>
      <c r="H57" t="s">
        <v>36</v>
      </c>
      <c r="I57" t="s">
        <v>102</v>
      </c>
      <c r="J57">
        <v>0.59399999999999997</v>
      </c>
      <c r="K57">
        <v>8.8999999999999996E-2</v>
      </c>
      <c r="L57">
        <v>0.10199999999999999</v>
      </c>
      <c r="M57">
        <v>9.7000000000000003E-2</v>
      </c>
      <c r="N57">
        <v>7.2999999999999995E-2</v>
      </c>
      <c r="O57">
        <f t="shared" si="1"/>
        <v>0.95499999999999985</v>
      </c>
      <c r="Q57" t="s">
        <v>42</v>
      </c>
      <c r="R57" t="s">
        <v>146</v>
      </c>
      <c r="S57">
        <v>0.82591416699999998</v>
      </c>
      <c r="T57">
        <v>2.4300018749999999</v>
      </c>
      <c r="U57">
        <f t="shared" si="2"/>
        <v>3.255916042</v>
      </c>
    </row>
    <row r="58" spans="1:21" x14ac:dyDescent="0.2">
      <c r="A58" t="s">
        <v>38</v>
      </c>
      <c r="B58" t="s">
        <v>39</v>
      </c>
      <c r="C58">
        <v>0.61199999999999999</v>
      </c>
      <c r="D58">
        <v>0.113</v>
      </c>
      <c r="E58">
        <v>415.77300000000002</v>
      </c>
      <c r="F58">
        <f t="shared" si="0"/>
        <v>416.49800000000005</v>
      </c>
      <c r="H58" t="s">
        <v>38</v>
      </c>
      <c r="I58" t="s">
        <v>103</v>
      </c>
      <c r="J58">
        <v>0.59199999999999997</v>
      </c>
      <c r="K58">
        <v>0.08</v>
      </c>
      <c r="L58">
        <v>9.4E-2</v>
      </c>
      <c r="M58">
        <v>8.6999999999999994E-2</v>
      </c>
      <c r="N58">
        <v>89.293999999999997</v>
      </c>
      <c r="O58">
        <f t="shared" si="1"/>
        <v>90.146999999999991</v>
      </c>
      <c r="Q58" t="s">
        <v>44</v>
      </c>
      <c r="R58" t="s">
        <v>147</v>
      </c>
      <c r="S58">
        <v>0.83284329099999999</v>
      </c>
      <c r="T58">
        <v>0.15450941700000001</v>
      </c>
      <c r="U58">
        <f t="shared" si="2"/>
        <v>0.98735270799999997</v>
      </c>
    </row>
    <row r="59" spans="1:21" x14ac:dyDescent="0.2">
      <c r="A59" t="s">
        <v>40</v>
      </c>
      <c r="B59" t="s">
        <v>41</v>
      </c>
      <c r="C59">
        <v>0.59499999999999997</v>
      </c>
      <c r="D59">
        <v>0.14099999999999999</v>
      </c>
      <c r="E59">
        <v>163.286</v>
      </c>
      <c r="F59">
        <f t="shared" si="0"/>
        <v>164.02199999999999</v>
      </c>
      <c r="H59" t="s">
        <v>40</v>
      </c>
      <c r="I59" t="s">
        <v>104</v>
      </c>
      <c r="J59">
        <v>0.58199999999999996</v>
      </c>
      <c r="K59">
        <v>0.112</v>
      </c>
      <c r="L59">
        <v>0.14399999999999999</v>
      </c>
      <c r="M59">
        <v>0.123</v>
      </c>
      <c r="N59">
        <v>6.1150000000000002</v>
      </c>
      <c r="O59">
        <f t="shared" si="1"/>
        <v>7.0760000000000005</v>
      </c>
      <c r="Q59" t="s">
        <v>46</v>
      </c>
      <c r="R59" t="s">
        <v>148</v>
      </c>
      <c r="S59">
        <v>0.79981629200000004</v>
      </c>
      <c r="T59">
        <v>0.11363208299999999</v>
      </c>
      <c r="U59">
        <f t="shared" si="2"/>
        <v>0.91344837499999998</v>
      </c>
    </row>
    <row r="60" spans="1:21" x14ac:dyDescent="0.2">
      <c r="A60" t="s">
        <v>42</v>
      </c>
      <c r="B60" t="s">
        <v>43</v>
      </c>
      <c r="C60">
        <v>0.57899999999999996</v>
      </c>
      <c r="D60">
        <v>0.122</v>
      </c>
      <c r="E60">
        <v>0.95799999999999996</v>
      </c>
      <c r="F60">
        <f t="shared" si="0"/>
        <v>1.6589999999999998</v>
      </c>
      <c r="H60" t="s">
        <v>42</v>
      </c>
      <c r="I60" t="s">
        <v>105</v>
      </c>
      <c r="J60">
        <v>0.58699999999999997</v>
      </c>
      <c r="K60">
        <v>8.5000000000000006E-2</v>
      </c>
      <c r="L60">
        <v>9.9000000000000005E-2</v>
      </c>
      <c r="M60">
        <v>9.1999999999999998E-2</v>
      </c>
      <c r="N60">
        <v>9.9000000000000005E-2</v>
      </c>
      <c r="O60">
        <f t="shared" si="1"/>
        <v>0.96199999999999986</v>
      </c>
      <c r="Q60" t="s">
        <v>48</v>
      </c>
      <c r="R60" t="s">
        <v>149</v>
      </c>
      <c r="S60">
        <v>0.80330212499999998</v>
      </c>
      <c r="T60">
        <v>0.188943625</v>
      </c>
      <c r="U60">
        <f t="shared" si="2"/>
        <v>0.99224574999999993</v>
      </c>
    </row>
    <row r="61" spans="1:21" x14ac:dyDescent="0.2">
      <c r="A61" t="s">
        <v>44</v>
      </c>
      <c r="B61" t="s">
        <v>45</v>
      </c>
      <c r="C61">
        <v>0.59499999999999997</v>
      </c>
      <c r="D61">
        <v>0.13400000000000001</v>
      </c>
      <c r="E61">
        <v>0.40300000000000002</v>
      </c>
      <c r="F61">
        <f t="shared" si="0"/>
        <v>1.1320000000000001</v>
      </c>
      <c r="H61" t="s">
        <v>44</v>
      </c>
      <c r="I61" t="s">
        <v>106</v>
      </c>
      <c r="J61">
        <v>0.59</v>
      </c>
      <c r="K61">
        <v>0.10100000000000001</v>
      </c>
      <c r="L61">
        <v>0.104</v>
      </c>
      <c r="M61">
        <v>9.8000000000000004E-2</v>
      </c>
      <c r="N61">
        <v>0.06</v>
      </c>
      <c r="O61">
        <f t="shared" si="1"/>
        <v>0.95299999999999985</v>
      </c>
      <c r="Q61" t="s">
        <v>50</v>
      </c>
      <c r="R61" t="s">
        <v>150</v>
      </c>
      <c r="S61">
        <v>0.77139304200000003</v>
      </c>
      <c r="T61">
        <v>5.0063208999999997E-2</v>
      </c>
      <c r="U61">
        <f t="shared" si="2"/>
        <v>0.82145625100000008</v>
      </c>
    </row>
    <row r="62" spans="1:21" x14ac:dyDescent="0.2">
      <c r="A62" t="s">
        <v>46</v>
      </c>
      <c r="B62" t="s">
        <v>47</v>
      </c>
      <c r="C62">
        <v>0.59199999999999997</v>
      </c>
      <c r="D62">
        <v>0.124</v>
      </c>
      <c r="E62">
        <v>9.9000000000000005E-2</v>
      </c>
      <c r="F62">
        <f t="shared" si="0"/>
        <v>0.81499999999999995</v>
      </c>
      <c r="H62" t="s">
        <v>46</v>
      </c>
      <c r="I62" t="s">
        <v>107</v>
      </c>
      <c r="J62">
        <v>0.61399999999999999</v>
      </c>
      <c r="K62">
        <v>9.1999999999999998E-2</v>
      </c>
      <c r="L62">
        <v>9.6000000000000002E-2</v>
      </c>
      <c r="M62">
        <v>9.2999999999999999E-2</v>
      </c>
      <c r="N62">
        <v>5.2999999999999999E-2</v>
      </c>
      <c r="O62">
        <f t="shared" si="1"/>
        <v>0.94799999999999995</v>
      </c>
      <c r="Q62" t="s">
        <v>54</v>
      </c>
      <c r="R62" t="s">
        <v>151</v>
      </c>
      <c r="S62">
        <v>0.79697237499999996</v>
      </c>
      <c r="T62">
        <v>4.8913417000000001E-2</v>
      </c>
      <c r="U62">
        <f t="shared" si="2"/>
        <v>0.84588579199999991</v>
      </c>
    </row>
    <row r="63" spans="1:21" x14ac:dyDescent="0.2">
      <c r="A63" t="s">
        <v>48</v>
      </c>
      <c r="B63" t="s">
        <v>49</v>
      </c>
      <c r="C63">
        <v>0.59499999999999997</v>
      </c>
      <c r="D63">
        <v>0.108</v>
      </c>
      <c r="E63">
        <v>1.4039999999999999</v>
      </c>
      <c r="F63">
        <f t="shared" si="0"/>
        <v>2.1069999999999998</v>
      </c>
      <c r="H63" t="s">
        <v>48</v>
      </c>
      <c r="I63" t="s">
        <v>108</v>
      </c>
      <c r="J63">
        <v>0.59699999999999998</v>
      </c>
      <c r="K63">
        <v>7.6999999999999999E-2</v>
      </c>
      <c r="L63">
        <v>9.4E-2</v>
      </c>
      <c r="M63">
        <v>9.0999999999999998E-2</v>
      </c>
      <c r="N63">
        <v>0.13800000000000001</v>
      </c>
      <c r="O63">
        <f t="shared" si="1"/>
        <v>0.99699999999999989</v>
      </c>
      <c r="Q63" t="s">
        <v>56</v>
      </c>
      <c r="R63" t="s">
        <v>152</v>
      </c>
      <c r="S63">
        <v>0.86832679199999996</v>
      </c>
      <c r="T63">
        <v>3.6734042919999998</v>
      </c>
      <c r="U63">
        <f t="shared" si="2"/>
        <v>4.5417310840000003</v>
      </c>
    </row>
    <row r="64" spans="1:21" x14ac:dyDescent="0.2">
      <c r="A64" t="s">
        <v>50</v>
      </c>
      <c r="B64" t="s">
        <v>51</v>
      </c>
      <c r="C64">
        <v>0.60899999999999999</v>
      </c>
      <c r="D64">
        <v>9.0999999999999998E-2</v>
      </c>
      <c r="E64">
        <v>0.14299999999999999</v>
      </c>
      <c r="F64">
        <f t="shared" si="0"/>
        <v>0.84299999999999997</v>
      </c>
      <c r="H64" t="s">
        <v>50</v>
      </c>
      <c r="I64" t="s">
        <v>109</v>
      </c>
      <c r="J64">
        <v>0.58099999999999996</v>
      </c>
      <c r="K64">
        <v>5.5E-2</v>
      </c>
      <c r="L64">
        <v>8.5999999999999993E-2</v>
      </c>
      <c r="M64">
        <v>8.3000000000000004E-2</v>
      </c>
      <c r="N64">
        <v>4.3999999999999997E-2</v>
      </c>
      <c r="O64">
        <f t="shared" si="1"/>
        <v>0.84899999999999998</v>
      </c>
      <c r="Q64" t="s">
        <v>60</v>
      </c>
      <c r="R64" t="s">
        <v>153</v>
      </c>
      <c r="S64">
        <v>0.788181417</v>
      </c>
      <c r="T64">
        <v>0.171787833</v>
      </c>
      <c r="U64">
        <f t="shared" si="2"/>
        <v>0.95996925</v>
      </c>
    </row>
    <row r="65" spans="1:21" x14ac:dyDescent="0.2">
      <c r="A65" t="s">
        <v>52</v>
      </c>
      <c r="B65" t="s">
        <v>53</v>
      </c>
      <c r="C65">
        <v>0.62</v>
      </c>
      <c r="D65">
        <v>0.124</v>
      </c>
      <c r="E65">
        <v>8.5730000000000004</v>
      </c>
      <c r="F65">
        <f t="shared" si="0"/>
        <v>9.3170000000000002</v>
      </c>
      <c r="H65" t="s">
        <v>52</v>
      </c>
      <c r="I65" t="s">
        <v>110</v>
      </c>
      <c r="J65">
        <v>0.59299999999999997</v>
      </c>
      <c r="K65">
        <v>9.6000000000000002E-2</v>
      </c>
      <c r="L65">
        <v>9.2999999999999999E-2</v>
      </c>
      <c r="M65">
        <v>0.09</v>
      </c>
      <c r="N65">
        <v>7.2859999999999996</v>
      </c>
      <c r="O65">
        <f t="shared" si="1"/>
        <v>8.1579999999999995</v>
      </c>
      <c r="Q65" t="s">
        <v>62</v>
      </c>
      <c r="R65" t="s">
        <v>154</v>
      </c>
      <c r="S65">
        <v>0.83296495800000003</v>
      </c>
      <c r="T65">
        <v>7.4575871249999999</v>
      </c>
      <c r="U65">
        <f t="shared" si="2"/>
        <v>8.2905520829999997</v>
      </c>
    </row>
    <row r="66" spans="1:21" x14ac:dyDescent="0.2">
      <c r="A66" t="s">
        <v>54</v>
      </c>
      <c r="B66" t="s">
        <v>55</v>
      </c>
      <c r="C66">
        <v>0.57599999999999996</v>
      </c>
      <c r="D66">
        <v>9.5000000000000001E-2</v>
      </c>
      <c r="E66">
        <v>0.123</v>
      </c>
      <c r="F66">
        <f t="shared" si="0"/>
        <v>0.79399999999999993</v>
      </c>
      <c r="H66" t="s">
        <v>54</v>
      </c>
      <c r="I66" t="s">
        <v>111</v>
      </c>
      <c r="J66">
        <v>0.57699999999999996</v>
      </c>
      <c r="K66">
        <v>6.4000000000000001E-2</v>
      </c>
      <c r="L66">
        <v>9.0999999999999998E-2</v>
      </c>
      <c r="M66">
        <v>9.0999999999999998E-2</v>
      </c>
      <c r="N66">
        <v>4.9000000000000002E-2</v>
      </c>
      <c r="O66">
        <f t="shared" si="1"/>
        <v>0.872</v>
      </c>
      <c r="Q66" t="s">
        <v>66</v>
      </c>
      <c r="R66" t="s">
        <v>155</v>
      </c>
      <c r="S66">
        <v>0.74988362500000005</v>
      </c>
      <c r="T66">
        <v>2.9030708999999998E-2</v>
      </c>
      <c r="U66">
        <f t="shared" si="2"/>
        <v>0.7789143340000001</v>
      </c>
    </row>
    <row r="67" spans="1:21" x14ac:dyDescent="0.2">
      <c r="A67" t="s">
        <v>56</v>
      </c>
      <c r="B67" t="s">
        <v>57</v>
      </c>
      <c r="C67">
        <v>0.58299999999999996</v>
      </c>
      <c r="D67">
        <v>0.159</v>
      </c>
      <c r="E67">
        <v>0.33200000000000002</v>
      </c>
      <c r="F67">
        <f t="shared" si="0"/>
        <v>1.0740000000000001</v>
      </c>
      <c r="H67" t="s">
        <v>56</v>
      </c>
      <c r="I67" t="s">
        <v>112</v>
      </c>
      <c r="J67">
        <v>0.58699999999999997</v>
      </c>
      <c r="K67">
        <v>0.13100000000000001</v>
      </c>
      <c r="L67">
        <v>0.104</v>
      </c>
      <c r="M67">
        <v>9.8000000000000004E-2</v>
      </c>
      <c r="N67">
        <v>9.6000000000000002E-2</v>
      </c>
      <c r="O67">
        <f t="shared" si="1"/>
        <v>1.016</v>
      </c>
      <c r="Q67" t="s">
        <v>68</v>
      </c>
      <c r="R67" t="s">
        <v>156</v>
      </c>
      <c r="S67">
        <v>0.76439299999999999</v>
      </c>
      <c r="T67">
        <v>6.5357042000000004E-2</v>
      </c>
      <c r="U67">
        <f t="shared" si="2"/>
        <v>0.82975004200000002</v>
      </c>
    </row>
    <row r="68" spans="1:21" x14ac:dyDescent="0.2">
      <c r="A68" t="s">
        <v>58</v>
      </c>
      <c r="B68" t="s">
        <v>59</v>
      </c>
      <c r="C68">
        <v>0.58099999999999996</v>
      </c>
      <c r="D68">
        <v>0.106</v>
      </c>
      <c r="E68">
        <v>15.742000000000001</v>
      </c>
      <c r="F68">
        <f t="shared" si="0"/>
        <v>16.429000000000002</v>
      </c>
      <c r="H68" t="s">
        <v>58</v>
      </c>
      <c r="I68" t="s">
        <v>113</v>
      </c>
      <c r="J68">
        <v>0.58099999999999996</v>
      </c>
      <c r="K68">
        <v>7.3999999999999996E-2</v>
      </c>
      <c r="L68">
        <v>0.09</v>
      </c>
      <c r="M68">
        <v>8.6999999999999994E-2</v>
      </c>
      <c r="N68">
        <v>10.442</v>
      </c>
      <c r="O68">
        <f t="shared" si="1"/>
        <v>11.274000000000001</v>
      </c>
      <c r="Q68" t="s">
        <v>70</v>
      </c>
      <c r="R68" t="s">
        <v>157</v>
      </c>
      <c r="S68">
        <v>0.81260937499999997</v>
      </c>
      <c r="T68">
        <v>3.7918667000000003E-2</v>
      </c>
      <c r="U68">
        <f t="shared" si="2"/>
        <v>0.85052804199999998</v>
      </c>
    </row>
    <row r="69" spans="1:21" x14ac:dyDescent="0.2">
      <c r="A69" t="s">
        <v>60</v>
      </c>
      <c r="B69" t="s">
        <v>61</v>
      </c>
      <c r="C69">
        <v>0.57399999999999995</v>
      </c>
      <c r="D69">
        <v>9.0999999999999998E-2</v>
      </c>
      <c r="E69">
        <v>4.8579999999999997</v>
      </c>
      <c r="F69">
        <f t="shared" si="0"/>
        <v>5.5229999999999997</v>
      </c>
      <c r="H69" t="s">
        <v>60</v>
      </c>
      <c r="I69" t="s">
        <v>114</v>
      </c>
      <c r="J69">
        <v>0.59299999999999997</v>
      </c>
      <c r="K69">
        <v>6.3E-2</v>
      </c>
      <c r="L69">
        <v>9.0999999999999998E-2</v>
      </c>
      <c r="M69">
        <v>8.7999999999999995E-2</v>
      </c>
      <c r="N69">
        <v>0.309</v>
      </c>
      <c r="O69">
        <f t="shared" si="1"/>
        <v>1.1439999999999999</v>
      </c>
      <c r="Q69" t="s">
        <v>72</v>
      </c>
      <c r="R69" t="s">
        <v>158</v>
      </c>
      <c r="S69">
        <v>0.96779379200000004</v>
      </c>
      <c r="T69">
        <v>1.8611405830000001</v>
      </c>
      <c r="U69">
        <f t="shared" si="2"/>
        <v>2.8289343750000002</v>
      </c>
    </row>
    <row r="70" spans="1:21" x14ac:dyDescent="0.2">
      <c r="A70" t="s">
        <v>62</v>
      </c>
      <c r="B70" t="s">
        <v>63</v>
      </c>
      <c r="C70">
        <v>0.57099999999999995</v>
      </c>
      <c r="D70">
        <v>0.13600000000000001</v>
      </c>
      <c r="E70">
        <v>5.6000000000000001E-2</v>
      </c>
      <c r="F70">
        <f t="shared" si="0"/>
        <v>0.76300000000000001</v>
      </c>
      <c r="H70" t="s">
        <v>62</v>
      </c>
      <c r="I70" t="s">
        <v>115</v>
      </c>
      <c r="J70">
        <v>0.58399999999999996</v>
      </c>
      <c r="K70">
        <v>0.109</v>
      </c>
      <c r="L70">
        <v>0.10100000000000001</v>
      </c>
      <c r="M70">
        <v>9.5000000000000001E-2</v>
      </c>
      <c r="N70">
        <v>5.0999999999999997E-2</v>
      </c>
      <c r="O70">
        <f t="shared" si="1"/>
        <v>0.94</v>
      </c>
      <c r="Q70" t="s">
        <v>74</v>
      </c>
      <c r="R70" t="s">
        <v>159</v>
      </c>
      <c r="S70">
        <v>0.78399529099999998</v>
      </c>
      <c r="T70">
        <v>4.2922041000000001E-2</v>
      </c>
      <c r="U70">
        <f t="shared" si="2"/>
        <v>0.82691733199999995</v>
      </c>
    </row>
    <row r="71" spans="1:21" x14ac:dyDescent="0.2">
      <c r="A71" t="s">
        <v>64</v>
      </c>
      <c r="B71" t="s">
        <v>65</v>
      </c>
      <c r="C71">
        <v>0.57799999999999996</v>
      </c>
      <c r="D71">
        <v>0.127</v>
      </c>
      <c r="E71">
        <v>1706.5</v>
      </c>
      <c r="F71">
        <f t="shared" si="0"/>
        <v>1707.2049999999999</v>
      </c>
      <c r="H71" t="s">
        <v>64</v>
      </c>
      <c r="I71" t="s">
        <v>116</v>
      </c>
      <c r="J71">
        <v>0.59099999999999997</v>
      </c>
      <c r="K71">
        <v>0.1</v>
      </c>
      <c r="L71">
        <v>0.105</v>
      </c>
      <c r="M71">
        <v>9.6000000000000002E-2</v>
      </c>
      <c r="N71">
        <v>1596.2550000000001</v>
      </c>
      <c r="O71">
        <f t="shared" si="1"/>
        <v>1597.1470000000002</v>
      </c>
    </row>
    <row r="72" spans="1:21" x14ac:dyDescent="0.2">
      <c r="A72" t="s">
        <v>66</v>
      </c>
      <c r="B72" t="s">
        <v>67</v>
      </c>
      <c r="C72">
        <v>0.58499999999999996</v>
      </c>
      <c r="D72">
        <v>8.5000000000000006E-2</v>
      </c>
      <c r="E72">
        <v>4.8000000000000001E-2</v>
      </c>
      <c r="F72">
        <f t="shared" si="0"/>
        <v>0.71799999999999997</v>
      </c>
      <c r="H72" t="s">
        <v>66</v>
      </c>
      <c r="I72" t="s">
        <v>117</v>
      </c>
      <c r="J72">
        <v>0.57499999999999996</v>
      </c>
      <c r="K72">
        <v>0.05</v>
      </c>
      <c r="L72">
        <v>7.5999999999999998E-2</v>
      </c>
      <c r="M72">
        <v>7.8E-2</v>
      </c>
      <c r="N72">
        <v>0.04</v>
      </c>
      <c r="O72">
        <f t="shared" si="1"/>
        <v>0.81899999999999995</v>
      </c>
    </row>
    <row r="73" spans="1:21" x14ac:dyDescent="0.2">
      <c r="A73" t="s">
        <v>68</v>
      </c>
      <c r="B73" t="s">
        <v>69</v>
      </c>
      <c r="C73">
        <v>0.58899999999999997</v>
      </c>
      <c r="D73">
        <v>8.4000000000000005E-2</v>
      </c>
      <c r="E73">
        <v>4.4999999999999998E-2</v>
      </c>
      <c r="F73">
        <f t="shared" si="0"/>
        <v>0.71799999999999997</v>
      </c>
      <c r="H73" t="s">
        <v>68</v>
      </c>
      <c r="I73" t="s">
        <v>118</v>
      </c>
      <c r="J73">
        <v>0.57199999999999995</v>
      </c>
      <c r="K73">
        <v>5.0999999999999997E-2</v>
      </c>
      <c r="L73">
        <v>0.08</v>
      </c>
      <c r="M73">
        <v>7.9000000000000001E-2</v>
      </c>
      <c r="N73">
        <v>0.04</v>
      </c>
      <c r="O73">
        <f t="shared" si="1"/>
        <v>0.82199999999999995</v>
      </c>
    </row>
    <row r="74" spans="1:21" x14ac:dyDescent="0.2">
      <c r="A74" t="s">
        <v>70</v>
      </c>
      <c r="B74" t="s">
        <v>71</v>
      </c>
      <c r="C74">
        <v>0.57799999999999996</v>
      </c>
      <c r="D74">
        <v>9.6000000000000002E-2</v>
      </c>
      <c r="E74">
        <v>5.6000000000000001E-2</v>
      </c>
      <c r="F74">
        <f t="shared" si="0"/>
        <v>0.73</v>
      </c>
      <c r="H74" t="s">
        <v>70</v>
      </c>
      <c r="I74" t="s">
        <v>119</v>
      </c>
      <c r="J74">
        <v>0.56999999999999995</v>
      </c>
      <c r="K74">
        <v>6.3E-2</v>
      </c>
      <c r="L74">
        <v>8.3000000000000004E-2</v>
      </c>
      <c r="M74">
        <v>8.2000000000000003E-2</v>
      </c>
      <c r="N74">
        <v>4.1000000000000002E-2</v>
      </c>
      <c r="O74">
        <f t="shared" si="1"/>
        <v>0.83899999999999997</v>
      </c>
    </row>
    <row r="75" spans="1:21" x14ac:dyDescent="0.2">
      <c r="A75" t="s">
        <v>72</v>
      </c>
      <c r="B75" t="s">
        <v>73</v>
      </c>
      <c r="C75">
        <v>0.58399999999999996</v>
      </c>
      <c r="D75">
        <v>0.14399999999999999</v>
      </c>
      <c r="E75">
        <v>19.588999999999999</v>
      </c>
      <c r="F75">
        <f t="shared" si="0"/>
        <v>20.317</v>
      </c>
      <c r="H75" t="s">
        <v>72</v>
      </c>
      <c r="I75" t="s">
        <v>120</v>
      </c>
      <c r="J75">
        <v>0.57599999999999996</v>
      </c>
      <c r="K75">
        <v>0.11600000000000001</v>
      </c>
      <c r="L75">
        <v>0.13</v>
      </c>
      <c r="M75">
        <v>0.112</v>
      </c>
      <c r="N75">
        <v>0.33900000000000002</v>
      </c>
      <c r="O75">
        <f t="shared" si="1"/>
        <v>1.2729999999999999</v>
      </c>
    </row>
    <row r="76" spans="1:21" x14ac:dyDescent="0.2">
      <c r="A76" t="s">
        <v>74</v>
      </c>
      <c r="B76" t="s">
        <v>75</v>
      </c>
      <c r="C76">
        <v>0.57799999999999996</v>
      </c>
      <c r="D76">
        <v>0.1</v>
      </c>
      <c r="E76">
        <v>0.49199999999999999</v>
      </c>
      <c r="F76">
        <f t="shared" si="0"/>
        <v>1.17</v>
      </c>
      <c r="H76" t="s">
        <v>74</v>
      </c>
      <c r="I76" t="s">
        <v>121</v>
      </c>
      <c r="J76">
        <v>0.56899999999999995</v>
      </c>
      <c r="K76">
        <v>6.7000000000000004E-2</v>
      </c>
      <c r="L76">
        <v>8.4000000000000005E-2</v>
      </c>
      <c r="M76">
        <v>8.4000000000000005E-2</v>
      </c>
      <c r="N76">
        <v>4.2999999999999997E-2</v>
      </c>
      <c r="O76">
        <f t="shared" si="1"/>
        <v>0.84699999999999986</v>
      </c>
    </row>
    <row r="77" spans="1:21" x14ac:dyDescent="0.2">
      <c r="A77" t="s">
        <v>76</v>
      </c>
      <c r="B77" t="s">
        <v>77</v>
      </c>
      <c r="C77">
        <v>0.58199999999999996</v>
      </c>
      <c r="D77">
        <v>0.10100000000000001</v>
      </c>
      <c r="E77">
        <v>282.97500000000002</v>
      </c>
      <c r="F77">
        <f t="shared" si="0"/>
        <v>283.65800000000002</v>
      </c>
      <c r="H77" t="s">
        <v>76</v>
      </c>
      <c r="I77" t="s">
        <v>122</v>
      </c>
      <c r="J77">
        <v>0.57599999999999996</v>
      </c>
      <c r="K77">
        <v>7.0000000000000007E-2</v>
      </c>
      <c r="L77">
        <v>9.5000000000000001E-2</v>
      </c>
      <c r="M77">
        <v>8.8999999999999996E-2</v>
      </c>
      <c r="N77">
        <v>251.82300000000001</v>
      </c>
      <c r="O77">
        <f t="shared" si="1"/>
        <v>252.65300000000002</v>
      </c>
    </row>
    <row r="78" spans="1:21" x14ac:dyDescent="0.2">
      <c r="A78" t="s">
        <v>78</v>
      </c>
      <c r="B78" t="s">
        <v>79</v>
      </c>
      <c r="C78">
        <v>0.58599999999999997</v>
      </c>
      <c r="D78">
        <v>0.112</v>
      </c>
      <c r="E78">
        <v>19.716999999999999</v>
      </c>
      <c r="F78">
        <f t="shared" si="0"/>
        <v>20.414999999999999</v>
      </c>
      <c r="H78" t="s">
        <v>78</v>
      </c>
      <c r="I78" t="s">
        <v>123</v>
      </c>
      <c r="J78">
        <v>0.57599999999999996</v>
      </c>
      <c r="K78">
        <v>0.08</v>
      </c>
      <c r="L78">
        <v>0.105</v>
      </c>
      <c r="M78">
        <v>9.7000000000000003E-2</v>
      </c>
      <c r="N78">
        <v>18.388999999999999</v>
      </c>
      <c r="O78">
        <f t="shared" si="1"/>
        <v>19.247</v>
      </c>
    </row>
    <row r="79" spans="1:21" x14ac:dyDescent="0.2">
      <c r="A79" t="s">
        <v>80</v>
      </c>
      <c r="B79" t="s">
        <v>81</v>
      </c>
      <c r="C79">
        <v>0.58199999999999996</v>
      </c>
      <c r="D79">
        <v>0.115</v>
      </c>
      <c r="E79">
        <v>81.494</v>
      </c>
      <c r="F79">
        <f t="shared" si="0"/>
        <v>82.191000000000003</v>
      </c>
      <c r="H79" t="s">
        <v>80</v>
      </c>
      <c r="I79" t="s">
        <v>124</v>
      </c>
      <c r="J79">
        <v>0.57099999999999995</v>
      </c>
      <c r="K79">
        <v>8.3000000000000004E-2</v>
      </c>
      <c r="L79">
        <v>9.8000000000000004E-2</v>
      </c>
      <c r="M79">
        <v>9.2999999999999999E-2</v>
      </c>
      <c r="N79">
        <v>79.275000000000006</v>
      </c>
      <c r="O79">
        <f t="shared" si="1"/>
        <v>80.12</v>
      </c>
    </row>
    <row r="81" spans="6:21" x14ac:dyDescent="0.2">
      <c r="F81">
        <f>AVERAGE(F41:F79)</f>
        <v>74.268410256410235</v>
      </c>
      <c r="O81">
        <f>AVERAGE(O41:O79)</f>
        <v>56.231128205128194</v>
      </c>
      <c r="U81">
        <f>AVERAGE(U40:U70)</f>
        <v>10.648783945833332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665C-2534-3847-B454-D62D9ED4F32D}">
  <dimension ref="A39:V43"/>
  <sheetViews>
    <sheetView topLeftCell="A5" zoomScale="110" zoomScaleNormal="110" workbookViewId="0">
      <selection activeCell="B38" sqref="B38"/>
    </sheetView>
  </sheetViews>
  <sheetFormatPr baseColWidth="10" defaultRowHeight="16" x14ac:dyDescent="0.2"/>
  <cols>
    <col min="1" max="1" width="6.1640625" bestFit="1" customWidth="1"/>
    <col min="2" max="2" width="18.33203125" bestFit="1" customWidth="1"/>
    <col min="3" max="3" width="12.6640625" bestFit="1" customWidth="1"/>
    <col min="4" max="4" width="11.33203125" bestFit="1" customWidth="1"/>
    <col min="5" max="5" width="12.33203125" bestFit="1" customWidth="1"/>
    <col min="8" max="8" width="6.1640625" bestFit="1" customWidth="1"/>
    <col min="9" max="9" width="17.1640625" bestFit="1" customWidth="1"/>
    <col min="10" max="10" width="9.1640625" bestFit="1" customWidth="1"/>
    <col min="11" max="12" width="9.5" bestFit="1" customWidth="1"/>
    <col min="15" max="15" width="6.1640625" bestFit="1" customWidth="1"/>
    <col min="16" max="16" width="22.1640625" bestFit="1" customWidth="1"/>
    <col min="17" max="17" width="12.1640625" bestFit="1" customWidth="1"/>
  </cols>
  <sheetData>
    <row r="39" spans="1:22" x14ac:dyDescent="0.2">
      <c r="A39" t="s">
        <v>173</v>
      </c>
      <c r="H39" t="s">
        <v>172</v>
      </c>
      <c r="O39" t="s">
        <v>177</v>
      </c>
      <c r="V39" t="s">
        <v>199</v>
      </c>
    </row>
    <row r="40" spans="1:22" x14ac:dyDescent="0.2">
      <c r="A40" t="s">
        <v>82</v>
      </c>
      <c r="B40" t="s">
        <v>0</v>
      </c>
      <c r="C40" t="s">
        <v>1</v>
      </c>
      <c r="D40" t="s">
        <v>2</v>
      </c>
      <c r="E40" t="s">
        <v>3</v>
      </c>
      <c r="F40" t="s">
        <v>160</v>
      </c>
      <c r="H40" t="s">
        <v>82</v>
      </c>
      <c r="I40" t="s">
        <v>0</v>
      </c>
      <c r="J40" t="s">
        <v>178</v>
      </c>
      <c r="K40" t="s">
        <v>127</v>
      </c>
      <c r="L40" t="s">
        <v>128</v>
      </c>
      <c r="M40" t="s">
        <v>160</v>
      </c>
      <c r="O40" t="s">
        <v>82</v>
      </c>
      <c r="P40" t="s">
        <v>0</v>
      </c>
      <c r="Q40" t="s">
        <v>128</v>
      </c>
      <c r="R40" t="s">
        <v>200</v>
      </c>
      <c r="S40" t="s">
        <v>160</v>
      </c>
      <c r="V40" t="s">
        <v>160</v>
      </c>
    </row>
    <row r="41" spans="1:22" x14ac:dyDescent="0.2">
      <c r="A41" t="s">
        <v>163</v>
      </c>
      <c r="B41" t="s">
        <v>164</v>
      </c>
      <c r="C41">
        <v>0.56100000000000005</v>
      </c>
      <c r="D41">
        <v>7.4999999999999997E-2</v>
      </c>
      <c r="E41">
        <v>50.962000000000003</v>
      </c>
      <c r="F41">
        <f>SUM(C41:E41)</f>
        <v>51.598000000000006</v>
      </c>
      <c r="H41" t="s">
        <v>163</v>
      </c>
      <c r="I41" t="s">
        <v>169</v>
      </c>
      <c r="J41">
        <v>23</v>
      </c>
      <c r="K41">
        <v>0.10100000000000001</v>
      </c>
      <c r="L41">
        <v>12.72</v>
      </c>
      <c r="M41">
        <f>SUM(J41:L41)</f>
        <v>35.820999999999998</v>
      </c>
      <c r="O41" t="s">
        <v>163</v>
      </c>
      <c r="P41" t="s">
        <v>174</v>
      </c>
      <c r="Q41">
        <v>50.638331375</v>
      </c>
      <c r="R41">
        <f>V41/3</f>
        <v>10.666666666666666</v>
      </c>
      <c r="S41">
        <f>SUM(Q41:R41)</f>
        <v>61.304998041666664</v>
      </c>
      <c r="V41">
        <v>32</v>
      </c>
    </row>
    <row r="42" spans="1:22" x14ac:dyDescent="0.2">
      <c r="A42" t="s">
        <v>165</v>
      </c>
      <c r="B42" t="s">
        <v>166</v>
      </c>
      <c r="C42">
        <v>0.59899999999999998</v>
      </c>
      <c r="D42">
        <v>7.9000000000000001E-2</v>
      </c>
      <c r="E42">
        <v>32.462000000000003</v>
      </c>
      <c r="F42">
        <f t="shared" ref="F42:F43" si="0">SUM(C42:E42)</f>
        <v>33.14</v>
      </c>
      <c r="H42" t="s">
        <v>165</v>
      </c>
      <c r="I42" t="s">
        <v>170</v>
      </c>
      <c r="J42">
        <v>23</v>
      </c>
      <c r="K42">
        <v>4.0000000000000001E-3</v>
      </c>
      <c r="L42">
        <v>3.7189999999999999</v>
      </c>
      <c r="M42">
        <f t="shared" ref="M42:M43" si="1">SUM(J42:L42)</f>
        <v>26.723000000000003</v>
      </c>
      <c r="O42" t="s">
        <v>165</v>
      </c>
      <c r="P42" t="s">
        <v>175</v>
      </c>
      <c r="Q42">
        <v>17.295624833000002</v>
      </c>
      <c r="R42">
        <f>V41/3</f>
        <v>10.666666666666666</v>
      </c>
      <c r="S42">
        <f t="shared" ref="S42:S43" si="2">SUM(Q42:R42)</f>
        <v>27.962291499666669</v>
      </c>
    </row>
    <row r="43" spans="1:22" x14ac:dyDescent="0.2">
      <c r="A43" t="s">
        <v>167</v>
      </c>
      <c r="B43" t="s">
        <v>168</v>
      </c>
      <c r="C43">
        <v>0.56699999999999995</v>
      </c>
      <c r="D43">
        <v>7.9000000000000001E-2</v>
      </c>
      <c r="E43">
        <v>38.902000000000001</v>
      </c>
      <c r="F43">
        <f t="shared" si="0"/>
        <v>39.548000000000002</v>
      </c>
      <c r="H43" t="s">
        <v>167</v>
      </c>
      <c r="I43" t="s">
        <v>171</v>
      </c>
      <c r="J43">
        <v>23</v>
      </c>
      <c r="K43">
        <v>3.0000000000000001E-3</v>
      </c>
      <c r="L43">
        <v>15.162000000000001</v>
      </c>
      <c r="M43">
        <f t="shared" si="1"/>
        <v>38.164999999999999</v>
      </c>
      <c r="O43" t="s">
        <v>167</v>
      </c>
      <c r="P43" t="s">
        <v>176</v>
      </c>
      <c r="Q43">
        <v>21.477140292000001</v>
      </c>
      <c r="R43">
        <f>V41/3</f>
        <v>10.666666666666666</v>
      </c>
      <c r="S43">
        <f t="shared" si="2"/>
        <v>32.143806958666666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7BA1-0FD9-C84A-9CB0-1F3FBC24574F}">
  <dimension ref="A31:U37"/>
  <sheetViews>
    <sheetView zoomScale="110" zoomScaleNormal="110" workbookViewId="0">
      <selection activeCell="P25" sqref="P25"/>
    </sheetView>
  </sheetViews>
  <sheetFormatPr baseColWidth="10" defaultRowHeight="16" x14ac:dyDescent="0.2"/>
  <cols>
    <col min="1" max="1" width="5.83203125" bestFit="1" customWidth="1"/>
    <col min="2" max="2" width="22" bestFit="1" customWidth="1"/>
    <col min="3" max="3" width="12.6640625" bestFit="1" customWidth="1"/>
    <col min="4" max="4" width="11.33203125" bestFit="1" customWidth="1"/>
    <col min="5" max="5" width="12.33203125" bestFit="1" customWidth="1"/>
    <col min="8" max="8" width="5.83203125" bestFit="1" customWidth="1"/>
    <col min="9" max="9" width="16.5" bestFit="1" customWidth="1"/>
    <col min="10" max="10" width="11.83203125" bestFit="1" customWidth="1"/>
    <col min="11" max="12" width="12.1640625" bestFit="1" customWidth="1"/>
    <col min="15" max="15" width="5.83203125" bestFit="1" customWidth="1"/>
    <col min="16" max="16" width="21.5" bestFit="1" customWidth="1"/>
    <col min="17" max="17" width="12.1640625" bestFit="1" customWidth="1"/>
  </cols>
  <sheetData>
    <row r="31" spans="1:21" x14ac:dyDescent="0.2">
      <c r="A31" t="s">
        <v>173</v>
      </c>
      <c r="H31" t="s">
        <v>172</v>
      </c>
      <c r="O31" t="s">
        <v>177</v>
      </c>
      <c r="U31" t="s">
        <v>199</v>
      </c>
    </row>
    <row r="32" spans="1:21" x14ac:dyDescent="0.2">
      <c r="A32" t="s">
        <v>82</v>
      </c>
      <c r="B32" t="s">
        <v>0</v>
      </c>
      <c r="C32" t="s">
        <v>1</v>
      </c>
      <c r="D32" t="s">
        <v>2</v>
      </c>
      <c r="E32" t="s">
        <v>3</v>
      </c>
      <c r="F32" t="s">
        <v>160</v>
      </c>
      <c r="H32" t="s">
        <v>82</v>
      </c>
      <c r="I32" t="s">
        <v>0</v>
      </c>
      <c r="J32" t="s">
        <v>178</v>
      </c>
      <c r="K32" t="s">
        <v>127</v>
      </c>
      <c r="L32" t="s">
        <v>128</v>
      </c>
      <c r="M32" t="s">
        <v>160</v>
      </c>
      <c r="O32" t="s">
        <v>82</v>
      </c>
      <c r="P32" t="s">
        <v>0</v>
      </c>
      <c r="Q32" t="s">
        <v>128</v>
      </c>
      <c r="R32" t="s">
        <v>200</v>
      </c>
      <c r="S32" t="s">
        <v>160</v>
      </c>
      <c r="U32" t="s">
        <v>160</v>
      </c>
    </row>
    <row r="33" spans="1:21" x14ac:dyDescent="0.2">
      <c r="A33" t="s">
        <v>179</v>
      </c>
      <c r="B33" t="s">
        <v>180</v>
      </c>
      <c r="C33">
        <v>0.55700000000000005</v>
      </c>
      <c r="D33">
        <v>7.8E-2</v>
      </c>
      <c r="E33">
        <v>48.351999999999997</v>
      </c>
      <c r="F33">
        <f>SUM(C33:E33)</f>
        <v>48.986999999999995</v>
      </c>
      <c r="H33" t="s">
        <v>179</v>
      </c>
      <c r="I33" t="s">
        <v>189</v>
      </c>
      <c r="J33">
        <v>42</v>
      </c>
      <c r="K33">
        <v>0.103277416</v>
      </c>
      <c r="L33">
        <v>9.9091048750000006</v>
      </c>
      <c r="M33">
        <f>SUM(I33:L33)</f>
        <v>52.012382290999994</v>
      </c>
      <c r="O33" t="s">
        <v>179</v>
      </c>
      <c r="P33" t="s">
        <v>194</v>
      </c>
      <c r="Q33">
        <v>49.494626332999999</v>
      </c>
      <c r="R33">
        <f>U33/5</f>
        <v>10.6</v>
      </c>
      <c r="S33">
        <f>SUM(Q33:R33)</f>
        <v>60.094626333000001</v>
      </c>
      <c r="U33">
        <v>53</v>
      </c>
    </row>
    <row r="34" spans="1:21" x14ac:dyDescent="0.2">
      <c r="A34" t="s">
        <v>181</v>
      </c>
      <c r="B34" t="s">
        <v>182</v>
      </c>
      <c r="C34">
        <v>0.624</v>
      </c>
      <c r="D34">
        <v>8.2000000000000003E-2</v>
      </c>
      <c r="E34">
        <v>35.567</v>
      </c>
      <c r="F34">
        <f t="shared" ref="F34:F37" si="0">SUM(C34:E34)</f>
        <v>36.273000000000003</v>
      </c>
      <c r="H34" t="s">
        <v>181</v>
      </c>
      <c r="I34" t="s">
        <v>190</v>
      </c>
      <c r="J34">
        <v>41</v>
      </c>
      <c r="K34">
        <v>4.3342500000000004E-3</v>
      </c>
      <c r="L34">
        <v>1.7939040999999999E-2</v>
      </c>
      <c r="M34">
        <f t="shared" ref="M34:M37" si="1">SUM(I34:L34)</f>
        <v>41.022273290999998</v>
      </c>
      <c r="O34" t="s">
        <v>181</v>
      </c>
      <c r="P34" t="s">
        <v>195</v>
      </c>
      <c r="Q34">
        <v>4.5669310000000003</v>
      </c>
      <c r="R34">
        <f>U33/5</f>
        <v>10.6</v>
      </c>
      <c r="S34">
        <f t="shared" ref="S34:S37" si="2">SUM(Q34:R34)</f>
        <v>15.166931</v>
      </c>
    </row>
    <row r="35" spans="1:21" x14ac:dyDescent="0.2">
      <c r="A35" t="s">
        <v>183</v>
      </c>
      <c r="B35" t="s">
        <v>184</v>
      </c>
      <c r="C35">
        <v>0.622</v>
      </c>
      <c r="D35">
        <v>7.9000000000000001E-2</v>
      </c>
      <c r="E35">
        <v>39.338000000000001</v>
      </c>
      <c r="F35">
        <f t="shared" si="0"/>
        <v>40.039000000000001</v>
      </c>
      <c r="H35" t="s">
        <v>183</v>
      </c>
      <c r="I35" t="s">
        <v>191</v>
      </c>
      <c r="J35">
        <v>40</v>
      </c>
      <c r="K35">
        <v>4.2229169999999996E-3</v>
      </c>
      <c r="L35">
        <v>6.5064704170000001</v>
      </c>
      <c r="M35">
        <f t="shared" si="1"/>
        <v>46.510693334000003</v>
      </c>
      <c r="O35" t="s">
        <v>183</v>
      </c>
      <c r="P35" t="s">
        <v>196</v>
      </c>
      <c r="Q35">
        <v>20.252720666999998</v>
      </c>
      <c r="R35">
        <f>U33/5</f>
        <v>10.6</v>
      </c>
      <c r="S35">
        <f t="shared" si="2"/>
        <v>30.852720667</v>
      </c>
    </row>
    <row r="36" spans="1:21" x14ac:dyDescent="0.2">
      <c r="A36" t="s">
        <v>185</v>
      </c>
      <c r="B36" t="s">
        <v>186</v>
      </c>
      <c r="C36">
        <v>0.58599999999999997</v>
      </c>
      <c r="D36">
        <v>7.4999999999999997E-2</v>
      </c>
      <c r="E36">
        <v>34.633000000000003</v>
      </c>
      <c r="F36">
        <f t="shared" si="0"/>
        <v>35.294000000000004</v>
      </c>
      <c r="H36" t="s">
        <v>185</v>
      </c>
      <c r="I36" t="s">
        <v>192</v>
      </c>
      <c r="J36">
        <v>42</v>
      </c>
      <c r="K36">
        <v>7.4632079999999998E-3</v>
      </c>
      <c r="L36">
        <v>7.9799580000000005E-3</v>
      </c>
      <c r="M36">
        <f t="shared" si="1"/>
        <v>42.015443165999997</v>
      </c>
      <c r="O36" t="s">
        <v>185</v>
      </c>
      <c r="P36" t="s">
        <v>197</v>
      </c>
      <c r="Q36">
        <v>12.913591290999999</v>
      </c>
      <c r="R36">
        <f>U33/5</f>
        <v>10.6</v>
      </c>
      <c r="S36">
        <f t="shared" si="2"/>
        <v>23.513591290999997</v>
      </c>
    </row>
    <row r="37" spans="1:21" x14ac:dyDescent="0.2">
      <c r="A37" t="s">
        <v>187</v>
      </c>
      <c r="B37" t="s">
        <v>188</v>
      </c>
      <c r="C37">
        <v>0.58699999999999997</v>
      </c>
      <c r="D37">
        <v>8.7999999999999995E-2</v>
      </c>
      <c r="E37">
        <v>57.9</v>
      </c>
      <c r="F37">
        <f t="shared" si="0"/>
        <v>58.574999999999996</v>
      </c>
      <c r="H37" t="s">
        <v>187</v>
      </c>
      <c r="I37" t="s">
        <v>193</v>
      </c>
      <c r="J37">
        <v>42</v>
      </c>
      <c r="K37">
        <v>3.880667E-3</v>
      </c>
      <c r="L37">
        <v>4.7502446249999997</v>
      </c>
      <c r="M37">
        <f t="shared" si="1"/>
        <v>46.754125291999998</v>
      </c>
      <c r="O37" t="s">
        <v>187</v>
      </c>
      <c r="P37" t="s">
        <v>198</v>
      </c>
      <c r="Q37">
        <v>73.257941166999998</v>
      </c>
      <c r="R37">
        <f>U33/5</f>
        <v>10.6</v>
      </c>
      <c r="S37">
        <f t="shared" si="2"/>
        <v>83.857941166999993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D A A B Q S w M E F A A A C A g A b 1 5 8 W a x K a 8 q k A A A A 9 g A A A B I A A A B D b 2 5 m a W c v U G F j a 2 F n Z S 5 4 b W y F j 0 0 O g j A U h K 9 C u q c / s C H k U R d u J T E h G r c N V G i E h 6 H F c j c X H s k r i F H U n c u Z + S a Z u V 9 v s J q 6 N r j o w Z o e M y I o J 4 H G s q 8 M 1 h k Z 3 T F M y E r C V p U n V e t g h t G m k z U Z a Z w 7 p 4 x 5 7 6 m P a T / U L O J c s E O + K c p G d y o 0 a J 3 C U p N P q / r f I h L 2 r z E y o i J O q E g 4 5 c A W E 3 K D X y C a 9 z 7 T H x P W Y + v G Q U u N 4 a 4 A t k h g 7 w / y A V B L A w Q U A A A I C A B v X n x Z 0 / 2 m I z s B A A A u A g A A E w A A A E Z v c m 1 1 b G F z L 1 N l Y 3 R p b 2 4 x L m 1 1 k E t r A j E U h f c D / o c Q N y O M M 2 3 F l X Q h I 6 W F I t q x q 1 K G G K 9 j a B 4 2 u f G B + N + b 6 d h a i q 6 S c 7 5 w z 7 l x w F E Y T Y r m v B 2 0 o l b k V s z C g r R p p Z j 9 K P s 3 X d g D J f d E A k a E F M Z b D k H m b p O O D P c K N M Y P Q k K a G 4 1 B u J h m r w 6 s y 7 a b b V Y J z H Q v c 2 t m P + V d u B W T 4 c v 0 u Y u m O 6 7 F 0 / h 0 R X C Y W a + z v 7 k p d x v a S c j b C K R Q A s G G Z J r Q h O R G e q V d k P 2 E T L 1 B K H A v 6 2 J n k Y 6 N h v d O E m q 3 6 c Q a F c C C r I A t Q r t 6 p R m b h 1 c n 8 t j 4 c b N h y D z 5 Q y k L z i S z d R h a / z s x X z F d h Y H 8 u w r B / R r O Q 2 e W a b c 0 V j V F Z w G 6 + E K L h B w O 1 I L z E s t l + M V g 1 I M I w g 6 P A V I U C s o K d O n W Q l + n u v f D t F d z s G c K O + C X 8 T / r 2 I m E v r r Z 4 A t Q S w M E F A A A C A g A b 1 5 8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v X n x Z r E p r y q Q A A A D 2 A A A A E g A A A A A A A A A A A A A A p I E A A A A A Q 2 9 u Z m l n L 1 B h Y 2 t h Z 2 U u e G 1 s U E s B A h Q D F A A A C A g A b 1 5 8 W d P 9 p i M 7 A Q A A L g I A A B M A A A A A A A A A A A A A A K S B 1 A A A A E Z v c m 1 1 b G F z L 1 N l Y 3 R p b 2 4 x L m 1 Q S w E C F A M U A A A I C A B v X n x Z D 8 r p q 6 Q A A A D p A A A A E w A A A A A A A A A A A A A A p I F A A g A A W 0 N v b n R l b n R f V H l w Z X N d L n h t b F B L B Q Y A A A A A A w A D A M I A A A A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C w A A A A A A A H w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d t Y X J r X z U w L W V 5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m Y W R h Y T N h L T Z k M 2 Q t N D E 5 Y y 1 h O T V l L T I 1 O T d l Y j M w O D c 4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F Q x N j o 1 M T o x N C 4 5 M T c z M T Q w W i I g L z 4 8 R W 5 0 c n k g V H l w Z T 0 i R m l s b E N v b H V t b l R 5 c G V z I i B W Y W x 1 Z T 0 i c 0 J n W U Z C U V U 9 I i A v P j x F b n R y e S B U e X B l P S J G a W x s Q 2 9 s d W 1 u T m F t Z X M i I F Z h b H V l P S J z W y Z x d W 9 0 O 3 J l c 3 V s d F 9 m a W x l J n F 1 b 3 Q 7 L C Z x d W 9 0 O 3 R p b W V f Z 2 V u X 3 N w a W 4 m c X V v d D s s J n F 1 b 3 Q 7 d G l t Z V 9 n Z W 5 f b j M m c X V v d D s s J n F 1 b 3 Q 7 d G l t Z V 9 l e G V j X 2 4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W F y a 1 8 1 M C 1 l e W U v Q X V 0 b 1 J l b W 9 2 Z W R D b 2 x 1 b W 5 z M S 5 7 c m V z d W x 0 X 2 Z p b G U s M H 0 m c X V v d D s s J n F 1 b 3 Q 7 U 2 V j d G l v b j E v Z 2 1 h c m t f N T A t Z X l l L 0 F 1 d G 9 S Z W 1 v d m V k Q 2 9 s d W 1 u c z E u e 3 R p b W V f Z 2 V u X 3 N w a W 4 s M X 0 m c X V v d D s s J n F 1 b 3 Q 7 U 2 V j d G l v b j E v Z 2 1 h c m t f N T A t Z X l l L 0 F 1 d G 9 S Z W 1 v d m V k Q 2 9 s d W 1 u c z E u e 3 R p b W V f Z 2 V u X 2 4 z L D J 9 J n F 1 b 3 Q 7 L C Z x d W 9 0 O 1 N l Y 3 R p b 2 4 x L 2 d t Y X J r X z U w L W V 5 Z S 9 B d X R v U m V t b 3 Z l Z E N v b H V t b n M x L n t 0 a W 1 l X 2 V 4 Z W N f b j M s M 3 0 m c X V v d D s s J n F 1 b 3 Q 7 U 2 V j d G l v b j E v Z 2 1 h c m t f N T A t Z X l l L 0 F 1 d G 9 S Z W 1 v d m V k Q 2 9 s d W 1 u c z E u e 0 N v b H V t b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2 1 h c m t f N T A t Z X l l L 0 F 1 d G 9 S Z W 1 v d m V k Q 2 9 s d W 1 u c z E u e 3 J l c 3 V s d F 9 m a W x l L D B 9 J n F 1 b 3 Q 7 L C Z x d W 9 0 O 1 N l Y 3 R p b 2 4 x L 2 d t Y X J r X z U w L W V 5 Z S 9 B d X R v U m V t b 3 Z l Z E N v b H V t b n M x L n t 0 a W 1 l X 2 d l b l 9 z c G l u L D F 9 J n F 1 b 3 Q 7 L C Z x d W 9 0 O 1 N l Y 3 R p b 2 4 x L 2 d t Y X J r X z U w L W V 5 Z S 9 B d X R v U m V t b 3 Z l Z E N v b H V t b n M x L n t 0 a W 1 l X 2 d l b l 9 u M y w y f S Z x d W 9 0 O y w m c X V v d D t T Z W N 0 a W 9 u M S 9 n b W F y a 1 8 1 M C 1 l e W U v Q X V 0 b 1 J l b W 9 2 Z W R D b 2 x 1 b W 5 z M S 5 7 d G l t Z V 9 l e G V j X 2 4 z L D N 9 J n F 1 b 3 Q 7 L C Z x d W 9 0 O 1 N l Y 3 R p b 2 4 x L 2 d t Y X J r X z U w L W V 5 Z S 9 B d X R v U m V t b 3 Z l Z E N v b H V t b n M x L n t D b 2 x 1 b W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W F y a 1 8 1 M C 1 l e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h c m t f N T A t Z X l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Y X J r X z U w L W V 5 Z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E D 9 B l K K H H r S n 7 6 Z I 2 Y G r N M Q K F M k X h G 9 P 8 E Z X I D C L 2 h F 6 W i 0 j E q B Q 1 S w / b a F 0 e 5 p m l Q d G b S 6 W a 8 7 X m h c O / G 7 O Y n P m H D A p W / H e L z j t w d T F s 2 A a o B n y j 4 C K Z u h B T S / w 2 p o 8 h Y m J e < / D a t a M a s h u p > 
</file>

<file path=customXml/itemProps1.xml><?xml version="1.0" encoding="utf-8"?>
<ds:datastoreItem xmlns:ds="http://schemas.openxmlformats.org/officeDocument/2006/customXml" ds:itemID="{625D50E8-60C3-6B42-A8BF-BB43CE692F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gmark</vt:lpstr>
      <vt:lpstr>lmdb</vt:lpstr>
      <vt:lpstr>yago</vt:lpstr>
      <vt:lpstr>gmark!gmark_50_eye</vt:lpstr>
      <vt:lpstr>gmark!gmark_50_eye_forward</vt:lpstr>
      <vt:lpstr>gmark!gmark_50_nmo</vt:lpstr>
      <vt:lpstr>lmdb!lmdb_eye</vt:lpstr>
      <vt:lpstr>lmdb!lmdb_recsparql_1</vt:lpstr>
      <vt:lpstr>lmdb!lmdb_spin</vt:lpstr>
      <vt:lpstr>yago!yago_eye</vt:lpstr>
      <vt:lpstr>yago!yago_recsparql</vt:lpstr>
      <vt:lpstr>yago!yago_spin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Van Woensel</dc:creator>
  <cp:lastModifiedBy>William Van Woensel</cp:lastModifiedBy>
  <dcterms:created xsi:type="dcterms:W3CDTF">2024-11-28T16:50:43Z</dcterms:created>
  <dcterms:modified xsi:type="dcterms:W3CDTF">2024-11-28T20:59:52Z</dcterms:modified>
</cp:coreProperties>
</file>