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DCDE2FAB-8DC3-3E42-B233-57F72C7A204D}" xr6:coauthVersionLast="47" xr6:coauthVersionMax="47" xr10:uidLastSave="{00000000-0000-0000-0000-000000000000}"/>
  <bookViews>
    <workbookView xWindow="0" yWindow="500" windowWidth="38400" windowHeight="19840" xr2:uid="{94AE5E48-1175-4942-B1A9-4F55D3AD141D}"/>
  </bookViews>
  <sheets>
    <sheet name="gmark" sheetId="2" r:id="rId1"/>
    <sheet name="lmdb" sheetId="1" r:id="rId2"/>
    <sheet name="yago" sheetId="3" r:id="rId3"/>
  </sheets>
  <definedNames>
    <definedName name="gmark_50_eye" localSheetId="0">gmark!$A$40:$E$79</definedName>
    <definedName name="gmark_50_eye_forward" localSheetId="0">gmark!$H$40:$N$79</definedName>
    <definedName name="gmark_50_nmo" localSheetId="0">gmark!$Q$40:$T$76</definedName>
    <definedName name="lmdb_eye" localSheetId="1">lmdb!$A$40:$E$43</definedName>
    <definedName name="lmdb_recsparql_1" localSheetId="1">lmdb!$O$40:$Q$43</definedName>
    <definedName name="lmdb_spin" localSheetId="1">lmdb!$H$40:$L$43</definedName>
    <definedName name="yago_eye" localSheetId="2">yago!$A$32:$E$37</definedName>
    <definedName name="yago_recsparql" localSheetId="2">yago!$O$32:$Q$37</definedName>
    <definedName name="yago_spin" localSheetId="2">yago!$H$32:$L$37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3" i="1"/>
  <c r="S41" i="1"/>
  <c r="R43" i="1"/>
  <c r="R42" i="1"/>
  <c r="R41" i="1"/>
  <c r="S34" i="3"/>
  <c r="S35" i="3"/>
  <c r="S36" i="3"/>
  <c r="S37" i="3"/>
  <c r="R37" i="3"/>
  <c r="R36" i="3"/>
  <c r="R35" i="3"/>
  <c r="R34" i="3"/>
  <c r="S33" i="3"/>
  <c r="R33" i="3"/>
  <c r="M34" i="3"/>
  <c r="M35" i="3"/>
  <c r="M36" i="3"/>
  <c r="M37" i="3"/>
  <c r="M33" i="3"/>
  <c r="F37" i="3"/>
  <c r="F36" i="3"/>
  <c r="F35" i="3"/>
  <c r="F34" i="3"/>
  <c r="F33" i="3"/>
  <c r="M42" i="1"/>
  <c r="M43" i="1"/>
  <c r="M41" i="1"/>
  <c r="F42" i="1"/>
  <c r="F43" i="1"/>
  <c r="F41" i="1"/>
  <c r="U42" i="2"/>
  <c r="U43" i="2"/>
  <c r="U44" i="2"/>
  <c r="U45" i="2"/>
  <c r="U46" i="2"/>
  <c r="U47" i="2"/>
  <c r="U49" i="2"/>
  <c r="U50" i="2"/>
  <c r="U52" i="2"/>
  <c r="U53" i="2"/>
  <c r="U54" i="2"/>
  <c r="U55" i="2"/>
  <c r="U57" i="2"/>
  <c r="U59" i="2"/>
  <c r="U60" i="2"/>
  <c r="U61" i="2"/>
  <c r="U62" i="2"/>
  <c r="U63" i="2"/>
  <c r="U64" i="2"/>
  <c r="U66" i="2"/>
  <c r="U67" i="2"/>
  <c r="U69" i="2"/>
  <c r="U70" i="2"/>
  <c r="U72" i="2"/>
  <c r="U73" i="2"/>
  <c r="U74" i="2"/>
  <c r="U75" i="2"/>
  <c r="U76" i="2"/>
  <c r="U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41" i="2"/>
  <c r="O81" i="2" s="1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41" i="2"/>
  <c r="F81" i="2" s="1"/>
  <c r="U8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BB170-5717-FA47-B763-2B6AADA1D962}" name="gmark_50-eye" type="6" refreshedVersion="8" background="1" saveData="1">
    <textPr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2" xr16:uid="{9EF3F591-4452-6D40-94F1-9E08EAAD0030}" name="gmark_50-eye-forward" type="6" refreshedVersion="8" background="1" saveData="1">
    <textPr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3" xr16:uid="{615E2C0E-A7EF-194F-9F76-E4800C6945BF}" name="gmark_50-nmo" type="6" refreshedVersion="8" background="1" saveData="1">
    <textPr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4" xr16:uid="{39F583D4-93FF-5146-994C-646A963F913B}" name="lmdb-eye" type="6" refreshedVersion="8" background="1" saveData="1">
    <textPr sourceFile="/Users/wvw/git/n3/sparql2n3/SPARQL-to-N3/SPIN-to-N3/test/run/times/lmdb-eye.csv" comma="1">
      <textFields count="5">
        <textField/>
        <textField/>
        <textField/>
        <textField/>
        <textField/>
      </textFields>
    </textPr>
  </connection>
  <connection id="5" xr16:uid="{FC45E0D5-6402-0341-AB3C-FB00067C91DF}" name="lmdb-recsparql" type="6" refreshedVersion="8" background="1" saveData="1">
    <textPr sourceFile="/Users/wvw/git/n3/sparql2n3/SPARQL-to-N3/SPIN-to-N3/test/run/times/lmdb-recsparql.csv" comma="1">
      <textFields count="3">
        <textField/>
        <textField/>
        <textField/>
      </textFields>
    </textPr>
  </connection>
  <connection id="6" xr16:uid="{1E6C00C3-C49D-0A41-B42A-D043CA0AB2F5}" name="lmdb-spin" type="6" refreshedVersion="8" background="1" saveData="1">
    <textPr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7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  <connection id="8" xr16:uid="{8E824083-4B73-C34C-B75C-E4C5FD24E1F4}" name="yago-eye" type="6" refreshedVersion="8" background="1" saveData="1">
    <textPr sourceFile="/Users/wvw/git/n3/sparql2n3/SPARQL-to-N3/SPIN-to-N3/test/run/times/yago-eye.csv" comma="1">
      <textFields count="5">
        <textField/>
        <textField/>
        <textField/>
        <textField/>
        <textField/>
      </textFields>
    </textPr>
  </connection>
  <connection id="9" xr16:uid="{A383D5A5-B79F-AB49-9812-02B5108CCB77}" name="yago-recsparql" type="6" refreshedVersion="8" background="1" saveData="1">
    <textPr sourceFile="/Users/wvw/git/n3/sparql2n3/SPARQL-to-N3/SPIN-to-N3/test/run/times/yago-recsparql.csv" comma="1">
      <textFields count="3">
        <textField/>
        <textField/>
        <textField/>
      </textFields>
    </textPr>
  </connection>
  <connection id="10" xr16:uid="{8BB0FA84-0301-4F41-98FC-E56B4A9EBBD1}" name="yago-spin" type="6" refreshedVersion="8" background="1" saveData="1">
    <textPr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<sst xmlns="http://schemas.openxmlformats.org/spreadsheetml/2006/main" count="330" uniqueCount="199">
  <si>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</si>
  <si>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</si>
  <si>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</si>
  <si>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</si>
  <si>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</si>
  <si>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</si>
  <si>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</si>
  <si>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</si>
  <si>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</si>
  <si>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</si>
  <si>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</si>
  <si>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</si>
  <si>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</si>
  <si>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</si>
  <si>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</si>
  <si>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</si>
  <si>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</si>
  <si>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</si>
  <si>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</si>
  <si>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</si>
  <si>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</si>
  <si>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</si>
  <si>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</si>
  <si>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</si>
  <si>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</si>
  <si>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</si>
  <si>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</si>
  <si>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</si>
  <si>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</si>
  <si>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</si>
  <si>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</si>
  <si>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</si>
  <si>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</si>
  <si>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</si>
  <si>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</si>
  <si>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</si>
  <si>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</si>
  <si>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</si>
  <si>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</si>
  <si>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</si>
  <si>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</si>
  <si>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</si>
  <si>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</si>
  <si>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</si>
  <si>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</si>
  <si>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</si>
  <si>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</si>
  <si>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</si>
  <si>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</si>
  <si>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</si>
  <si>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</si>
  <si>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</si>
  <si>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</si>
  <si>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</si>
  <si>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</si>
  <si>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</si>
  <si>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</si>
  <si>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</si>
  <si>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</si>
  <si>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</si>
  <si>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</si>
  <si>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</si>
  <si>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</si>
  <si>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</si>
  <si>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</si>
  <si>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gmark_50-query-45.n3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</si>
  <si>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</si>
  <si>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</si>
  <si>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</si>
  <si>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</si>
  <si>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</si>
  <si>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</si>
  <si>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</si>
  <si>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</si>
  <si>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</si>
  <si>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</si>
  <si>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</si>
  <si>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</si>
  <si>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</si>
  <si>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</si>
  <si>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</si>
  <si>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</si>
  <si>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</si>
  <si>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</si>
  <si>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</si>
  <si>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</si>
  <si>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</si>
  <si>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</si>
  <si>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</si>
  <si>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</si>
  <si>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</si>
  <si>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</si>
  <si>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</si>
  <si>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</si>
  <si>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</si>
  <si>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</si>
  <si>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</si>
  <si>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</si>
  <si>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</si>
  <si>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</si>
  <si>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</si>
  <si>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</si>
  <si>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</si>
  <si>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</si>
  <si>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</si>
  <si>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</si>
  <si>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</si>
  <si>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</si>
  <si>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</si>
  <si>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</si>
  <si>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</si>
  <si>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</si>
  <si>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</si>
  <si>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</si>
  <si>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</si>
  <si>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</si>
  <si>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gmark_50-query-45-forward.n3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</si>
  <si>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</si>
  <si>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</si>
  <si>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</si>
  <si>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</si>
  <si>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</si>
  <si>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</si>
  <si>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</si>
  <si>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</si>
  <si>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</si>
  <si>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</si>
  <si>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</si>
  <si>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</si>
  <si>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</si>
  <si>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</si>
  <si>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</si>
  <si>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</si>
  <si>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</si>
  <si>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</si>
  <si>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</si>
  <si>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</si>
  <si>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</si>
  <si>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</si>
  <si>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</si>
  <si>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</si>
  <si>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</si>
  <si>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</si>
  <si>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</si>
  <si>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</si>
  <si>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</si>
  <si>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</si>
  <si>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</si>
  <si>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</si>
  <si>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</si>
  <si>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</si>
  <si>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</si>
  <si>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</si>
  <si>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</si>
  <si>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</si>
  <si>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</si>
  <si>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</si>
  <si>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</si>
  <si>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</si>
  <si>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</si>
  <si>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</si>
  <si>
    <t>lmdb1</t>
  </si>
  <si>
    <t>lmdb_lmdb-lmdb1.n3</t>
  </si>
  <si>
    <t>lmdb2</t>
  </si>
  <si>
    <t>lmdb_lmdb-lmdb2.n3</t>
  </si>
  <si>
    <t>lmdb3</t>
  </si>
  <si>
    <t>lmdb_lmdb-lmdb3.n3</t>
  </si>
  <si>
    <t>lmdb-lmdb1-spin.nt</t>
  </si>
  <si>
    <t>lmdb-lmdb2-spin.nt</t>
  </si>
  <si>
    <t>lmdb-lmdb3-spin.nt</t>
  </si>
  <si>
    <t>spin</t>
  </si>
  <si>
    <t>sin3</t>
  </si>
  <si>
    <t>lmdb-lmdb1-recsparql.txt</t>
  </si>
  <si>
    <t>lmdb-lmdb2-recsparql.txt</t>
  </si>
  <si>
    <t>lmdb-lmdb3-recsparql.txt</t>
  </si>
  <si>
    <t>recsparql</t>
  </si>
  <si>
    <t>load_time</t>
  </si>
  <si>
    <t>yago1</t>
  </si>
  <si>
    <t>yago_yagoFacts-yago1.n3</t>
  </si>
  <si>
    <t>yago2</t>
  </si>
  <si>
    <t>yago_yagoFacts-yago2.n3</t>
  </si>
  <si>
    <t>yago3</t>
  </si>
  <si>
    <t>yago_yagoFacts-yago3.n3</t>
  </si>
  <si>
    <t>yago4</t>
  </si>
  <si>
    <t>yago_yagoFacts-yago4.n3</t>
  </si>
  <si>
    <t>yago5</t>
  </si>
  <si>
    <t>yago_yagoFacts-yago5.n3</t>
  </si>
  <si>
    <t>yago-yago1-spin.nt</t>
  </si>
  <si>
    <t>yago-yago2-spin.nt</t>
  </si>
  <si>
    <t>yago-yago3-spin.nt</t>
  </si>
  <si>
    <t>yago-yago4-spin.nt</t>
  </si>
  <si>
    <t>yago-yago5-spin.nt</t>
  </si>
  <si>
    <t>yago-yago1-recsparql.txt</t>
  </si>
  <si>
    <t>yago-yago2-recsparql.txt</t>
  </si>
  <si>
    <t>yago-yago3-recsparql.txt</t>
  </si>
  <si>
    <t>yago-yago4-recsparql.txt</t>
  </si>
  <si>
    <t>yago-yago5-recsparql.txt</t>
  </si>
  <si>
    <t>recsparql-load</t>
  </si>
  <si>
    <t>load_distrib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</si>
</sst>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gmark!$A$41:$A$79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gmark!$F$41:$F$79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0">
                  <c:v>1707.2049999999999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gmark!$O$41:$O$79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0">
                  <c:v>1597.1470000000002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gmark!$U$41:$U$76</c:f>
              <c:numCache>
                <c:formatCode>General</c:formatCode>
                <c:ptCount val="36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8">
                  <c:v>0.88204950000000004</c:v>
                </c:pt>
                <c:pt idx="9">
                  <c:v>3.0853046260000001</c:v>
                </c:pt>
                <c:pt idx="11">
                  <c:v>1.6617014989999999</c:v>
                </c:pt>
                <c:pt idx="12">
                  <c:v>0.86864500099999997</c:v>
                </c:pt>
                <c:pt idx="13">
                  <c:v>1.386723624</c:v>
                </c:pt>
                <c:pt idx="14">
                  <c:v>0.89922341700000008</c:v>
                </c:pt>
                <c:pt idx="16">
                  <c:v>0.93875166700000001</c:v>
                </c:pt>
                <c:pt idx="18">
                  <c:v>1.8858807070000001</c:v>
                </c:pt>
                <c:pt idx="19">
                  <c:v>3.255916042</c:v>
                </c:pt>
                <c:pt idx="20">
                  <c:v>0.98735270799999997</c:v>
                </c:pt>
                <c:pt idx="21">
                  <c:v>0.91344837499999998</c:v>
                </c:pt>
                <c:pt idx="22">
                  <c:v>0.99224574999999993</c:v>
                </c:pt>
                <c:pt idx="23">
                  <c:v>0.82145625100000008</c:v>
                </c:pt>
                <c:pt idx="25">
                  <c:v>0.84588579199999991</c:v>
                </c:pt>
                <c:pt idx="26">
                  <c:v>4.5417310840000003</c:v>
                </c:pt>
                <c:pt idx="28">
                  <c:v>0.95996925</c:v>
                </c:pt>
                <c:pt idx="29">
                  <c:v>8.2905520829999997</c:v>
                </c:pt>
                <c:pt idx="31">
                  <c:v>0.7789143340000001</c:v>
                </c:pt>
                <c:pt idx="32">
                  <c:v>0.82975004200000002</c:v>
                </c:pt>
                <c:pt idx="33">
                  <c:v>0.85052804199999998</c:v>
                </c:pt>
                <c:pt idx="34">
                  <c:v>2.8289343750000002</c:v>
                </c:pt>
                <c:pt idx="35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lmdb!$F$41:$F$43</c:f>
              <c:numCache>
                <c:formatCode>General</c:formatCode>
                <c:ptCount val="3"/>
                <c:pt idx="0">
                  <c:v>51.598000000000006</c:v>
                </c:pt>
                <c:pt idx="1">
                  <c:v>33.14</c:v>
                </c:pt>
                <c:pt idx="2">
                  <c:v>39.548000000000002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C42-B3EB-4A829385D3EF}"/>
            </c:ext>
          </c:extLst>
        </c:ser>
        <c:ser>
          <c:idx val="1"/>
          <c:order val="1"/>
          <c:tx>
            <c:strRef>
              <c:f>lmdb!$H$39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lmdb!$M$41:$M$43</c:f>
              <c:numCache>
                <c:formatCode>General</c:formatCode>
                <c:ptCount val="3"/>
                <c:pt idx="0">
                  <c:v>35.820999999999998</c:v>
                </c:pt>
                <c:pt idx="1">
                  <c:v>26.723000000000003</c:v>
                </c:pt>
                <c:pt idx="2">
                  <c:v>38.164999999999999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C42-B3EB-4A829385D3EF}"/>
            </c:ext>
          </c:extLst>
        </c:ser>
        <c:ser>
          <c:idx val="2"/>
          <c:order val="2"/>
          <c:tx>
            <c:strRef>
              <c:f>lmdb!$O$39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lmdb!$S$41:$S$43</c:f>
              <c:numCache>
                <c:formatCode>General</c:formatCode>
                <c:ptCount val="3"/>
                <c:pt idx="0">
                  <c:v>61.304998041666664</c:v>
                </c:pt>
                <c:pt idx="1">
                  <c:v>27.962291499666669</c:v>
                </c:pt>
                <c:pt idx="2">
                  <c:v>32.143806958666666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C42-B3EB-4A82938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7984"/>
        <c:axId val="327621552"/>
      </c:barChart>
      <c:catAx>
        <c:axId val="3276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1552"/>
        <c:crosses val="autoZero"/>
        <c:auto val="1"/>
        <c:lblAlgn val="ctr"/>
        <c:lblOffset val="100"/>
        <c:noMultiLvlLbl val="0"/>
      </c:catAx>
      <c:valAx>
        <c:axId val="327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yago!$F$33:$F$37</c:f>
              <c:numCache>
                <c:formatCode>General</c:formatCode>
                <c:ptCount val="5"/>
                <c:pt idx="0">
                  <c:v>48.986999999999995</c:v>
                </c:pt>
                <c:pt idx="1">
                  <c:v>36.273000000000003</c:v>
                </c:pt>
                <c:pt idx="2">
                  <c:v>40.039000000000001</c:v>
                </c:pt>
                <c:pt idx="3">
                  <c:v>35.294000000000004</c:v>
                </c:pt>
                <c:pt idx="4">
                  <c:v>58.574999999999996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AB4A-96EA-09F265966B05}"/>
            </c:ext>
          </c:extLst>
        </c:ser>
        <c:ser>
          <c:idx val="1"/>
          <c:order val="1"/>
          <c:tx>
            <c:strRef>
              <c:f>yago!$H$31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yago!$M$33:$M$37</c:f>
              <c:numCache>
                <c:formatCode>General</c:formatCode>
                <c:ptCount val="5"/>
                <c:pt idx="0">
                  <c:v>52.012382290999994</c:v>
                </c:pt>
                <c:pt idx="1">
                  <c:v>41.022273290999998</c:v>
                </c:pt>
                <c:pt idx="2">
                  <c:v>46.510693334000003</c:v>
                </c:pt>
                <c:pt idx="3">
                  <c:v>42.015443165999997</c:v>
                </c:pt>
                <c:pt idx="4">
                  <c:v>46.754125291999998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AB4A-96EA-09F265966B05}"/>
            </c:ext>
          </c:extLst>
        </c:ser>
        <c:ser>
          <c:idx val="2"/>
          <c:order val="2"/>
          <c:tx>
            <c:strRef>
              <c:f>yago!$O$31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yago!$S$33:$S$37</c:f>
              <c:numCache>
                <c:formatCode>General</c:formatCode>
                <c:ptCount val="5"/>
                <c:pt idx="0">
                  <c:v>60.094626333000001</c:v>
                </c:pt>
                <c:pt idx="1">
                  <c:v>15.166931</c:v>
                </c:pt>
                <c:pt idx="2">
                  <c:v>30.852720667</c:v>
                </c:pt>
                <c:pt idx="3">
                  <c:v>23.513591290999997</c:v>
                </c:pt>
                <c:pt idx="4">
                  <c:v>83.857941166999993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AB4A-96EA-09F2659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9888"/>
        <c:axId val="327667600"/>
      </c:barChart>
      <c:catAx>
        <c:axId val="1896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600"/>
        <c:crosses val="autoZero"/>
        <c:auto val="1"/>
        <c:lblAlgn val="ctr"/>
        <c:lblOffset val="100"/>
        <c:noMultiLvlLbl val="0"/>
      </c:catAx>
      <c:valAx>
        <c:axId val="32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3</xdr:row>
      <xdr:rowOff>184150</xdr:rowOff>
    </xdr:from>
    <xdr:to>
      <xdr:col>15</xdr:col>
      <xdr:colOff>469900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3B10-47AA-5807-8931-2F0E781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255732</xdr:colOff>
      <xdr:row>2</xdr:row>
      <xdr:rowOff>169142</xdr:rowOff>
    </xdr:from>
    <xdr:to>
      <xdr:col>12</xdr:col>
      <xdr:colOff>325582</xdr:colOff>
      <xdr:row>26</xdr:row>
      <xdr:rowOff>188191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FDF8-F19D-5A24-2D3D-EA703B5C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3" xr16:uid="{36FE3CBF-7CFB-144F-BD3C-F99FBC1279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2" xr16:uid="{DD555A69-605C-4846-A691-4BE700C2572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1" xr16:uid="{B28165AC-629A-FD46-BA9E-572113DC25B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recsparql_1" connectionId="5" xr16:uid="{2A698B41-D615-404D-8337-6C2818CFDA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spin" connectionId="6" xr16:uid="{4463E946-FA3D-6D40-AD0A-56D24E5E34B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eye" connectionId="4" xr16:uid="{ADC41410-6788-9143-8CF5-2CAA91DF484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recsparql" connectionId="9" xr16:uid="{2ECA2510-95FC-0E49-A0C0-572203E357D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spin" connectionId="10" xr16:uid="{663FA744-5A49-E04A-B4DA-4074CBDB55A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eye" connectionId="8" xr16:uid="{EAF114E9-9722-4042-AF04-EFDCB19275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U81"/>
  <sheetViews>
    <sheetView tabSelected="1" topLeftCell="A45" zoomScale="120" zoomScaleNormal="120" workbookViewId="0">
      <selection activeCell="Q48" sqref="Q48"/>
    </sheetView>
  </sheetViews>
  <sheetFormatPr baseColWidth="10" defaultRowHeight="16" x14ac:dyDescent="0.2"/>
  <cols>
    <col min="1" max="1" width="8.33203125" bestFit="1" customWidth="1"/>
    <col min="2" max="2" width="19.33203125" hidden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</cols>
  <sheetData>
    <row r="6" spans="21:21" x14ac:dyDescent="0.2">
      <c r="U6" t="s">
        <v>160</v>
      </c>
    </row>
    <row r="7" spans="21:21" x14ac:dyDescent="0.2">
      <c r="U7" t="s">
        <v>159</v>
      </c>
    </row>
    <row r="8" spans="21:21" x14ac:dyDescent="0.2">
      <c r="U8" s="1"/>
    </row>
    <row r="9" spans="21:21" x14ac:dyDescent="0.2">
      <c r="U9" s="1"/>
    </row>
    <row r="39" spans="1:21" x14ac:dyDescent="0.2">
      <c r="A39" t="s">
        <v>83</v>
      </c>
      <c r="H39" t="s">
        <v>125</v>
      </c>
      <c r="Q39" t="s">
        <v>126</v>
      </c>
    </row>
    <row r="40" spans="1:21" x14ac:dyDescent="0.2">
      <c r="A40" t="s">
        <v>82</v>
      </c>
      <c r="B40" t="s">
        <v>0</v>
      </c>
      <c r="C40" t="s">
        <v>1</v>
      </c>
      <c r="D40" t="s">
        <v>2</v>
      </c>
      <c r="E40" t="s">
        <v>3</v>
      </c>
      <c r="F40" t="s">
        <v>158</v>
      </c>
      <c r="H40" t="s">
        <v>82</v>
      </c>
      <c r="I40" t="s">
        <v>0</v>
      </c>
      <c r="J40" t="s">
        <v>1</v>
      </c>
      <c r="K40" t="s">
        <v>84</v>
      </c>
      <c r="L40" t="s">
        <v>2</v>
      </c>
      <c r="M40" t="s">
        <v>85</v>
      </c>
      <c r="N40" t="s">
        <v>3</v>
      </c>
      <c r="O40" t="s">
        <v>158</v>
      </c>
      <c r="Q40" t="s">
        <v>82</v>
      </c>
      <c r="R40" t="s">
        <v>0</v>
      </c>
      <c r="S40" t="s">
        <v>127</v>
      </c>
      <c r="T40" t="s">
        <v>128</v>
      </c>
      <c r="U40" t="s">
        <v>158</v>
      </c>
    </row>
    <row r="41" spans="1:21" x14ac:dyDescent="0.2">
      <c r="A41" t="s">
        <v>4</v>
      </c>
      <c r="B4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86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129</v>
      </c>
      <c r="S41">
        <v>0.925262959</v>
      </c>
      <c r="T41">
        <v>0.68537454099999995</v>
      </c>
      <c r="U41">
        <f>SUM(S41:T41)</f>
        <v>1.6106374999999999</v>
      </c>
    </row>
    <row r="42" spans="1:21" x14ac:dyDescent="0.2">
      <c r="A42" t="s">
        <v>6</v>
      </c>
      <c r="B42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87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130</v>
      </c>
      <c r="S42">
        <v>0.84741825000000004</v>
      </c>
      <c r="T42">
        <v>6.9613833E-2</v>
      </c>
      <c r="U42">
        <f t="shared" ref="U42:U70" si="2">SUM(S42:T42)</f>
        <v>0.91703208300000005</v>
      </c>
    </row>
    <row r="43" spans="1:21" x14ac:dyDescent="0.2">
      <c r="A43" t="s">
        <v>8</v>
      </c>
      <c r="B43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88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131</v>
      </c>
      <c r="S43">
        <v>0.86668887500000003</v>
      </c>
      <c r="T43">
        <v>3.9467204580000002</v>
      </c>
      <c r="U43">
        <f t="shared" si="2"/>
        <v>4.8134093330000001</v>
      </c>
    </row>
    <row r="44" spans="1:21" x14ac:dyDescent="0.2">
      <c r="A44" t="s">
        <v>10</v>
      </c>
      <c r="B44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89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132</v>
      </c>
      <c r="S44">
        <v>0.83713483300000002</v>
      </c>
      <c r="T44">
        <v>0.80565137499999995</v>
      </c>
      <c r="U44">
        <f t="shared" si="2"/>
        <v>1.642786208</v>
      </c>
    </row>
    <row r="45" spans="1:21" x14ac:dyDescent="0.2">
      <c r="A45" t="s">
        <v>12</v>
      </c>
      <c r="B45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90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133</v>
      </c>
      <c r="S45">
        <v>0.79931375000000005</v>
      </c>
      <c r="T45">
        <v>8.5432916999999997E-2</v>
      </c>
      <c r="U45">
        <f t="shared" si="2"/>
        <v>0.88474666700000004</v>
      </c>
    </row>
    <row r="46" spans="1:21" x14ac:dyDescent="0.2">
      <c r="A46" t="s">
        <v>14</v>
      </c>
      <c r="B46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91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134</v>
      </c>
      <c r="S46">
        <v>0.81251812499999998</v>
      </c>
      <c r="T46">
        <v>0.12092729100000001</v>
      </c>
      <c r="U46">
        <f t="shared" si="2"/>
        <v>0.93344541599999997</v>
      </c>
    </row>
    <row r="47" spans="1:21" x14ac:dyDescent="0.2">
      <c r="A47" t="s">
        <v>16</v>
      </c>
      <c r="B47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92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135</v>
      </c>
      <c r="S47">
        <v>0.76001074999999996</v>
      </c>
      <c r="T47">
        <v>267.82955349999997</v>
      </c>
      <c r="U47">
        <f t="shared" si="2"/>
        <v>268.58956424999997</v>
      </c>
    </row>
    <row r="48" spans="1:21" x14ac:dyDescent="0.2">
      <c r="A48" t="s">
        <v>18</v>
      </c>
      <c r="B48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93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</row>
    <row r="49" spans="1:21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94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20</v>
      </c>
      <c r="R49" t="s">
        <v>136</v>
      </c>
      <c r="S49">
        <v>0.81154787500000003</v>
      </c>
      <c r="T49">
        <v>7.0501624999999998E-2</v>
      </c>
      <c r="U49">
        <f>SUM(S49:T49)</f>
        <v>0.88204950000000004</v>
      </c>
    </row>
    <row r="50" spans="1:21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95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22</v>
      </c>
      <c r="R50" t="s">
        <v>137</v>
      </c>
      <c r="S50">
        <v>0.86264254200000001</v>
      </c>
      <c r="T50">
        <v>2.222662084</v>
      </c>
      <c r="U50">
        <f>SUM(S50:T50)</f>
        <v>3.0853046260000001</v>
      </c>
    </row>
    <row r="51" spans="1:21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96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</row>
    <row r="52" spans="1:21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97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26</v>
      </c>
      <c r="R52" t="s">
        <v>138</v>
      </c>
      <c r="S52">
        <v>0.83709633299999997</v>
      </c>
      <c r="T52">
        <v>0.824605166</v>
      </c>
      <c r="U52">
        <f>SUM(S52:T52)</f>
        <v>1.6617014989999999</v>
      </c>
    </row>
    <row r="53" spans="1:21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98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28</v>
      </c>
      <c r="R53" t="s">
        <v>139</v>
      </c>
      <c r="S53">
        <v>0.80226929199999997</v>
      </c>
      <c r="T53">
        <v>6.6375709000000005E-2</v>
      </c>
      <c r="U53">
        <f>SUM(S53:T53)</f>
        <v>0.86864500099999997</v>
      </c>
    </row>
    <row r="54" spans="1:21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99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30</v>
      </c>
      <c r="R54" t="s">
        <v>140</v>
      </c>
      <c r="S54">
        <v>0.877928916</v>
      </c>
      <c r="T54">
        <v>0.50879470800000004</v>
      </c>
      <c r="U54">
        <f>SUM(S54:T54)</f>
        <v>1.386723624</v>
      </c>
    </row>
    <row r="55" spans="1:21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100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32</v>
      </c>
      <c r="R55" t="s">
        <v>141</v>
      </c>
      <c r="S55">
        <v>0.81883462500000004</v>
      </c>
      <c r="T55">
        <v>8.0388792000000001E-2</v>
      </c>
      <c r="U55">
        <f>SUM(S55:T55)</f>
        <v>0.89922341700000008</v>
      </c>
    </row>
    <row r="56" spans="1:21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101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</row>
    <row r="57" spans="1:21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102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36</v>
      </c>
      <c r="R57" t="s">
        <v>142</v>
      </c>
      <c r="S57">
        <v>0.82156050000000003</v>
      </c>
      <c r="T57">
        <v>0.117191167</v>
      </c>
      <c r="U57">
        <f>SUM(S57:T57)</f>
        <v>0.93875166700000001</v>
      </c>
    </row>
    <row r="58" spans="1:21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103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</row>
    <row r="59" spans="1:21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104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40</v>
      </c>
      <c r="R59" t="s">
        <v>143</v>
      </c>
      <c r="S59">
        <v>0.90139504100000001</v>
      </c>
      <c r="T59">
        <v>0.98448566599999998</v>
      </c>
      <c r="U59">
        <f>SUM(S59:T59)</f>
        <v>1.8858807070000001</v>
      </c>
    </row>
    <row r="60" spans="1:21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105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42</v>
      </c>
      <c r="R60" t="s">
        <v>144</v>
      </c>
      <c r="S60">
        <v>0.82591416699999998</v>
      </c>
      <c r="T60">
        <v>2.4300018749999999</v>
      </c>
      <c r="U60">
        <f>SUM(S60:T60)</f>
        <v>3.255916042</v>
      </c>
    </row>
    <row r="61" spans="1:21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106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44</v>
      </c>
      <c r="R61" t="s">
        <v>145</v>
      </c>
      <c r="S61">
        <v>0.83284329099999999</v>
      </c>
      <c r="T61">
        <v>0.15450941700000001</v>
      </c>
      <c r="U61">
        <f>SUM(S61:T61)</f>
        <v>0.98735270799999997</v>
      </c>
    </row>
    <row r="62" spans="1:21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107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46</v>
      </c>
      <c r="R62" t="s">
        <v>146</v>
      </c>
      <c r="S62">
        <v>0.79981629200000004</v>
      </c>
      <c r="T62">
        <v>0.11363208299999999</v>
      </c>
      <c r="U62">
        <f>SUM(S62:T62)</f>
        <v>0.91344837499999998</v>
      </c>
    </row>
    <row r="63" spans="1:21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108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48</v>
      </c>
      <c r="R63" t="s">
        <v>147</v>
      </c>
      <c r="S63">
        <v>0.80330212499999998</v>
      </c>
      <c r="T63">
        <v>0.188943625</v>
      </c>
      <c r="U63">
        <f>SUM(S63:T63)</f>
        <v>0.99224574999999993</v>
      </c>
    </row>
    <row r="64" spans="1:21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109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50</v>
      </c>
      <c r="R64" t="s">
        <v>148</v>
      </c>
      <c r="S64">
        <v>0.77139304200000003</v>
      </c>
      <c r="T64">
        <v>5.0063208999999997E-2</v>
      </c>
      <c r="U64">
        <f>SUM(S64:T64)</f>
        <v>0.82145625100000008</v>
      </c>
    </row>
    <row r="65" spans="1:21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110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</row>
    <row r="66" spans="1:21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111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54</v>
      </c>
      <c r="R66" t="s">
        <v>149</v>
      </c>
      <c r="S66">
        <v>0.79697237499999996</v>
      </c>
      <c r="T66">
        <v>4.8913417000000001E-2</v>
      </c>
      <c r="U66">
        <f>SUM(S66:T66)</f>
        <v>0.84588579199999991</v>
      </c>
    </row>
    <row r="67" spans="1:21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112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56</v>
      </c>
      <c r="R67" t="s">
        <v>150</v>
      </c>
      <c r="S67">
        <v>0.86832679199999996</v>
      </c>
      <c r="T67">
        <v>3.6734042919999998</v>
      </c>
      <c r="U67">
        <f>SUM(S67:T67)</f>
        <v>4.5417310840000003</v>
      </c>
    </row>
    <row r="68" spans="1:21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113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</row>
    <row r="69" spans="1:21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114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60</v>
      </c>
      <c r="R69" t="s">
        <v>151</v>
      </c>
      <c r="S69">
        <v>0.788181417</v>
      </c>
      <c r="T69">
        <v>0.171787833</v>
      </c>
      <c r="U69">
        <f>SUM(S69:T69)</f>
        <v>0.95996925</v>
      </c>
    </row>
    <row r="70" spans="1:21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115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62</v>
      </c>
      <c r="R70" t="s">
        <v>152</v>
      </c>
      <c r="S70">
        <v>0.83296495800000003</v>
      </c>
      <c r="T70">
        <v>7.4575871249999999</v>
      </c>
      <c r="U70">
        <f>SUM(S70:T70)</f>
        <v>8.2905520829999997</v>
      </c>
    </row>
    <row r="71" spans="1:21" x14ac:dyDescent="0.2">
      <c r="A71" t="s">
        <v>64</v>
      </c>
      <c r="B71" t="s">
        <v>65</v>
      </c>
      <c r="C71">
        <v>0.57799999999999996</v>
      </c>
      <c r="D71">
        <v>0.127</v>
      </c>
      <c r="E71">
        <v>1706.5</v>
      </c>
      <c r="F71">
        <f t="shared" si="0"/>
        <v>1707.2049999999999</v>
      </c>
      <c r="H71" t="s">
        <v>64</v>
      </c>
      <c r="I71" t="s">
        <v>116</v>
      </c>
      <c r="J71">
        <v>0.59099999999999997</v>
      </c>
      <c r="K71">
        <v>0.1</v>
      </c>
      <c r="L71">
        <v>0.105</v>
      </c>
      <c r="M71">
        <v>9.6000000000000002E-2</v>
      </c>
      <c r="N71">
        <v>1596.2550000000001</v>
      </c>
      <c r="O71">
        <f t="shared" si="1"/>
        <v>1597.1470000000002</v>
      </c>
    </row>
    <row r="72" spans="1:21" x14ac:dyDescent="0.2">
      <c r="A72" t="s">
        <v>66</v>
      </c>
      <c r="B72" t="s">
        <v>67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66</v>
      </c>
      <c r="I72" t="s">
        <v>117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  <c r="Q72" t="s">
        <v>66</v>
      </c>
      <c r="R72" t="s">
        <v>153</v>
      </c>
      <c r="S72">
        <v>0.74988362500000005</v>
      </c>
      <c r="T72">
        <v>2.9030708999999998E-2</v>
      </c>
      <c r="U72">
        <f>SUM(S72:T72)</f>
        <v>0.7789143340000001</v>
      </c>
    </row>
    <row r="73" spans="1:21" x14ac:dyDescent="0.2">
      <c r="A73" t="s">
        <v>68</v>
      </c>
      <c r="B73" t="s">
        <v>69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68</v>
      </c>
      <c r="I73" t="s">
        <v>118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  <c r="Q73" t="s">
        <v>68</v>
      </c>
      <c r="R73" t="s">
        <v>154</v>
      </c>
      <c r="S73">
        <v>0.76439299999999999</v>
      </c>
      <c r="T73">
        <v>6.5357042000000004E-2</v>
      </c>
      <c r="U73">
        <f>SUM(S73:T73)</f>
        <v>0.82975004200000002</v>
      </c>
    </row>
    <row r="74" spans="1:21" x14ac:dyDescent="0.2">
      <c r="A74" t="s">
        <v>70</v>
      </c>
      <c r="B74" t="s">
        <v>71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70</v>
      </c>
      <c r="I74" t="s">
        <v>119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  <c r="Q74" t="s">
        <v>70</v>
      </c>
      <c r="R74" t="s">
        <v>155</v>
      </c>
      <c r="S74">
        <v>0.81260937499999997</v>
      </c>
      <c r="T74">
        <v>3.7918667000000003E-2</v>
      </c>
      <c r="U74">
        <f>SUM(S74:T74)</f>
        <v>0.85052804199999998</v>
      </c>
    </row>
    <row r="75" spans="1:21" x14ac:dyDescent="0.2">
      <c r="A75" t="s">
        <v>72</v>
      </c>
      <c r="B75" t="s">
        <v>73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72</v>
      </c>
      <c r="I75" t="s">
        <v>120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  <c r="Q75" t="s">
        <v>72</v>
      </c>
      <c r="R75" t="s">
        <v>156</v>
      </c>
      <c r="S75">
        <v>0.96779379200000004</v>
      </c>
      <c r="T75">
        <v>1.8611405830000001</v>
      </c>
      <c r="U75">
        <f>SUM(S75:T75)</f>
        <v>2.8289343750000002</v>
      </c>
    </row>
    <row r="76" spans="1:21" x14ac:dyDescent="0.2">
      <c r="A76" t="s">
        <v>74</v>
      </c>
      <c r="B76" t="s">
        <v>75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74</v>
      </c>
      <c r="I76" t="s">
        <v>121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  <c r="Q76" t="s">
        <v>74</v>
      </c>
      <c r="R76" t="s">
        <v>157</v>
      </c>
      <c r="S76">
        <v>0.78399529099999998</v>
      </c>
      <c r="T76">
        <v>4.2922041000000001E-2</v>
      </c>
      <c r="U76">
        <f>SUM(S76:T76)</f>
        <v>0.82691733199999995</v>
      </c>
    </row>
    <row r="77" spans="1:21" x14ac:dyDescent="0.2">
      <c r="A77" t="s">
        <v>76</v>
      </c>
      <c r="B77" t="s">
        <v>77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76</v>
      </c>
      <c r="I77" t="s">
        <v>122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</row>
    <row r="78" spans="1:21" x14ac:dyDescent="0.2">
      <c r="A78" t="s">
        <v>78</v>
      </c>
      <c r="B78" t="s">
        <v>79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78</v>
      </c>
      <c r="I78" t="s">
        <v>123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</row>
    <row r="79" spans="1:21" x14ac:dyDescent="0.2">
      <c r="A79" t="s">
        <v>80</v>
      </c>
      <c r="B79" t="s">
        <v>81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80</v>
      </c>
      <c r="I79" t="s">
        <v>124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</row>
    <row r="81" spans="6:21" x14ac:dyDescent="0.2">
      <c r="F81">
        <f>AVERAGE(F41:F79)</f>
        <v>74.268410256410235</v>
      </c>
      <c r="O81">
        <f>AVERAGE(O41:O79)</f>
        <v>56.231128205128194</v>
      </c>
      <c r="U81">
        <f>AVERAGE(U40:U76)</f>
        <v>10.990465619241377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39:V43"/>
  <sheetViews>
    <sheetView topLeftCell="A5" zoomScale="110" zoomScaleNormal="110" workbookViewId="0">
      <selection activeCell="B38" sqref="B38"/>
    </sheetView>
  </sheetViews>
  <sheetFormatPr baseColWidth="10" defaultRowHeight="16" x14ac:dyDescent="0.2"/>
  <cols>
    <col min="1" max="1" width="6.1640625" bestFit="1" customWidth="1"/>
    <col min="2" max="2" width="18.33203125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6.1640625" bestFit="1" customWidth="1"/>
    <col min="9" max="9" width="17.1640625" bestFit="1" customWidth="1"/>
    <col min="10" max="10" width="9.1640625" bestFit="1" customWidth="1"/>
    <col min="11" max="12" width="9.5" bestFit="1" customWidth="1"/>
    <col min="15" max="15" width="6.1640625" bestFit="1" customWidth="1"/>
    <col min="16" max="16" width="22.1640625" bestFit="1" customWidth="1"/>
    <col min="17" max="17" width="12.1640625" bestFit="1" customWidth="1"/>
  </cols>
  <sheetData>
    <row r="39" spans="1:22" x14ac:dyDescent="0.2">
      <c r="A39" t="s">
        <v>171</v>
      </c>
      <c r="H39" t="s">
        <v>170</v>
      </c>
      <c r="O39" t="s">
        <v>175</v>
      </c>
      <c r="V39" t="s">
        <v>197</v>
      </c>
    </row>
    <row r="40" spans="1:22" x14ac:dyDescent="0.2">
      <c r="A40" t="s">
        <v>82</v>
      </c>
      <c r="B40" t="s">
        <v>0</v>
      </c>
      <c r="C40" t="s">
        <v>1</v>
      </c>
      <c r="D40" t="s">
        <v>2</v>
      </c>
      <c r="E40" t="s">
        <v>3</v>
      </c>
      <c r="F40" t="s">
        <v>158</v>
      </c>
      <c r="H40" t="s">
        <v>82</v>
      </c>
      <c r="I40" t="s">
        <v>0</v>
      </c>
      <c r="J40" t="s">
        <v>176</v>
      </c>
      <c r="K40" t="s">
        <v>127</v>
      </c>
      <c r="L40" t="s">
        <v>128</v>
      </c>
      <c r="M40" t="s">
        <v>158</v>
      </c>
      <c r="O40" t="s">
        <v>82</v>
      </c>
      <c r="P40" t="s">
        <v>0</v>
      </c>
      <c r="Q40" t="s">
        <v>128</v>
      </c>
      <c r="R40" t="s">
        <v>198</v>
      </c>
      <c r="S40" t="s">
        <v>158</v>
      </c>
      <c r="V40" t="s">
        <v>158</v>
      </c>
    </row>
    <row r="41" spans="1:22" x14ac:dyDescent="0.2">
      <c r="A41" t="s">
        <v>161</v>
      </c>
      <c r="B41" t="s">
        <v>162</v>
      </c>
      <c r="C41">
        <v>0.56100000000000005</v>
      </c>
      <c r="D41">
        <v>7.4999999999999997E-2</v>
      </c>
      <c r="E41">
        <v>50.962000000000003</v>
      </c>
      <c r="F41">
        <f>SUM(C41:E41)</f>
        <v>51.598000000000006</v>
      </c>
      <c r="H41" t="s">
        <v>161</v>
      </c>
      <c r="I41" t="s">
        <v>167</v>
      </c>
      <c r="J41">
        <v>23</v>
      </c>
      <c r="K41">
        <v>0.10100000000000001</v>
      </c>
      <c r="L41">
        <v>12.72</v>
      </c>
      <c r="M41">
        <f>SUM(J41:L41)</f>
        <v>35.820999999999998</v>
      </c>
      <c r="O41" t="s">
        <v>161</v>
      </c>
      <c r="P41" t="s">
        <v>172</v>
      </c>
      <c r="Q41">
        <v>50.638331375</v>
      </c>
      <c r="R41">
        <f>V41/3</f>
        <v>10.666666666666666</v>
      </c>
      <c r="S41">
        <f>SUM(Q41:R41)</f>
        <v>61.304998041666664</v>
      </c>
      <c r="V41">
        <v>32</v>
      </c>
    </row>
    <row r="42" spans="1:22" x14ac:dyDescent="0.2">
      <c r="A42" t="s">
        <v>163</v>
      </c>
      <c r="B42" t="s">
        <v>164</v>
      </c>
      <c r="C42">
        <v>0.59899999999999998</v>
      </c>
      <c r="D42">
        <v>7.9000000000000001E-2</v>
      </c>
      <c r="E42">
        <v>32.462000000000003</v>
      </c>
      <c r="F42">
        <f t="shared" ref="F42:F43" si="0">SUM(C42:E42)</f>
        <v>33.14</v>
      </c>
      <c r="H42" t="s">
        <v>163</v>
      </c>
      <c r="I42" t="s">
        <v>168</v>
      </c>
      <c r="J42">
        <v>23</v>
      </c>
      <c r="K42">
        <v>4.0000000000000001E-3</v>
      </c>
      <c r="L42">
        <v>3.7189999999999999</v>
      </c>
      <c r="M42">
        <f t="shared" ref="M42:M43" si="1">SUM(J42:L42)</f>
        <v>26.723000000000003</v>
      </c>
      <c r="O42" t="s">
        <v>163</v>
      </c>
      <c r="P42" t="s">
        <v>173</v>
      </c>
      <c r="Q42">
        <v>17.295624833000002</v>
      </c>
      <c r="R42">
        <f>V41/3</f>
        <v>10.666666666666666</v>
      </c>
      <c r="S42">
        <f t="shared" ref="S42:S43" si="2">SUM(Q42:R42)</f>
        <v>27.962291499666669</v>
      </c>
    </row>
    <row r="43" spans="1:22" x14ac:dyDescent="0.2">
      <c r="A43" t="s">
        <v>165</v>
      </c>
      <c r="B43" t="s">
        <v>166</v>
      </c>
      <c r="C43">
        <v>0.56699999999999995</v>
      </c>
      <c r="D43">
        <v>7.9000000000000001E-2</v>
      </c>
      <c r="E43">
        <v>38.902000000000001</v>
      </c>
      <c r="F43">
        <f t="shared" si="0"/>
        <v>39.548000000000002</v>
      </c>
      <c r="H43" t="s">
        <v>165</v>
      </c>
      <c r="I43" t="s">
        <v>169</v>
      </c>
      <c r="J43">
        <v>23</v>
      </c>
      <c r="K43">
        <v>3.0000000000000001E-3</v>
      </c>
      <c r="L43">
        <v>15.162000000000001</v>
      </c>
      <c r="M43">
        <f t="shared" si="1"/>
        <v>38.164999999999999</v>
      </c>
      <c r="O43" t="s">
        <v>165</v>
      </c>
      <c r="P43" t="s">
        <v>174</v>
      </c>
      <c r="Q43">
        <v>21.477140292000001</v>
      </c>
      <c r="R43">
        <f>V41/3</f>
        <v>10.666666666666666</v>
      </c>
      <c r="S43">
        <f t="shared" si="2"/>
        <v>32.143806958666666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BA1-0FD9-C84A-9CB0-1F3FBC24574F}">
  <dimension ref="A31:U37"/>
  <sheetViews>
    <sheetView zoomScale="110" zoomScaleNormal="110" workbookViewId="0">
      <selection activeCell="P25" sqref="P25"/>
    </sheetView>
  </sheetViews>
  <sheetFormatPr baseColWidth="10" defaultRowHeight="16" x14ac:dyDescent="0.2"/>
  <cols>
    <col min="1" max="1" width="5.83203125" bestFit="1" customWidth="1"/>
    <col min="2" max="2" width="22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5.83203125" bestFit="1" customWidth="1"/>
    <col min="9" max="9" width="16.5" bestFit="1" customWidth="1"/>
    <col min="10" max="10" width="11.83203125" bestFit="1" customWidth="1"/>
    <col min="11" max="12" width="12.1640625" bestFit="1" customWidth="1"/>
    <col min="15" max="15" width="5.83203125" bestFit="1" customWidth="1"/>
    <col min="16" max="16" width="21.5" bestFit="1" customWidth="1"/>
    <col min="17" max="17" width="12.1640625" bestFit="1" customWidth="1"/>
  </cols>
  <sheetData>
    <row r="31" spans="1:21" x14ac:dyDescent="0.2">
      <c r="A31" t="s">
        <v>171</v>
      </c>
      <c r="H31" t="s">
        <v>170</v>
      </c>
      <c r="O31" t="s">
        <v>175</v>
      </c>
      <c r="U31" t="s">
        <v>197</v>
      </c>
    </row>
    <row r="32" spans="1:21" x14ac:dyDescent="0.2">
      <c r="A32" t="s">
        <v>82</v>
      </c>
      <c r="B32" t="s">
        <v>0</v>
      </c>
      <c r="C32" t="s">
        <v>1</v>
      </c>
      <c r="D32" t="s">
        <v>2</v>
      </c>
      <c r="E32" t="s">
        <v>3</v>
      </c>
      <c r="F32" t="s">
        <v>158</v>
      </c>
      <c r="H32" t="s">
        <v>82</v>
      </c>
      <c r="I32" t="s">
        <v>0</v>
      </c>
      <c r="J32" t="s">
        <v>176</v>
      </c>
      <c r="K32" t="s">
        <v>127</v>
      </c>
      <c r="L32" t="s">
        <v>128</v>
      </c>
      <c r="M32" t="s">
        <v>158</v>
      </c>
      <c r="O32" t="s">
        <v>82</v>
      </c>
      <c r="P32" t="s">
        <v>0</v>
      </c>
      <c r="Q32" t="s">
        <v>128</v>
      </c>
      <c r="R32" t="s">
        <v>198</v>
      </c>
      <c r="S32" t="s">
        <v>158</v>
      </c>
      <c r="U32" t="s">
        <v>158</v>
      </c>
    </row>
    <row r="33" spans="1:21" x14ac:dyDescent="0.2">
      <c r="A33" t="s">
        <v>177</v>
      </c>
      <c r="B33" t="s">
        <v>178</v>
      </c>
      <c r="C33">
        <v>0.55700000000000005</v>
      </c>
      <c r="D33">
        <v>7.8E-2</v>
      </c>
      <c r="E33">
        <v>48.351999999999997</v>
      </c>
      <c r="F33">
        <f>SUM(C33:E33)</f>
        <v>48.986999999999995</v>
      </c>
      <c r="H33" t="s">
        <v>177</v>
      </c>
      <c r="I33" t="s">
        <v>187</v>
      </c>
      <c r="J33">
        <v>42</v>
      </c>
      <c r="K33">
        <v>0.103277416</v>
      </c>
      <c r="L33">
        <v>9.9091048750000006</v>
      </c>
      <c r="M33">
        <f>SUM(I33:L33)</f>
        <v>52.012382290999994</v>
      </c>
      <c r="O33" t="s">
        <v>177</v>
      </c>
      <c r="P33" t="s">
        <v>192</v>
      </c>
      <c r="Q33">
        <v>49.494626332999999</v>
      </c>
      <c r="R33">
        <f>U33/5</f>
        <v>10.6</v>
      </c>
      <c r="S33">
        <f>SUM(Q33:R33)</f>
        <v>60.094626333000001</v>
      </c>
      <c r="U33">
        <v>53</v>
      </c>
    </row>
    <row r="34" spans="1:21" x14ac:dyDescent="0.2">
      <c r="A34" t="s">
        <v>179</v>
      </c>
      <c r="B34" t="s">
        <v>180</v>
      </c>
      <c r="C34">
        <v>0.624</v>
      </c>
      <c r="D34">
        <v>8.2000000000000003E-2</v>
      </c>
      <c r="E34">
        <v>35.567</v>
      </c>
      <c r="F34">
        <f t="shared" ref="F34:F37" si="0">SUM(C34:E34)</f>
        <v>36.273000000000003</v>
      </c>
      <c r="H34" t="s">
        <v>179</v>
      </c>
      <c r="I34" t="s">
        <v>188</v>
      </c>
      <c r="J34">
        <v>41</v>
      </c>
      <c r="K34">
        <v>4.3342500000000004E-3</v>
      </c>
      <c r="L34">
        <v>1.7939040999999999E-2</v>
      </c>
      <c r="M34">
        <f t="shared" ref="M34:M37" si="1">SUM(I34:L34)</f>
        <v>41.022273290999998</v>
      </c>
      <c r="O34" t="s">
        <v>179</v>
      </c>
      <c r="P34" t="s">
        <v>193</v>
      </c>
      <c r="Q34">
        <v>4.5669310000000003</v>
      </c>
      <c r="R34">
        <f>U33/5</f>
        <v>10.6</v>
      </c>
      <c r="S34">
        <f t="shared" ref="S34:S37" si="2">SUM(Q34:R34)</f>
        <v>15.166931</v>
      </c>
    </row>
    <row r="35" spans="1:21" x14ac:dyDescent="0.2">
      <c r="A35" t="s">
        <v>181</v>
      </c>
      <c r="B35" t="s">
        <v>182</v>
      </c>
      <c r="C35">
        <v>0.622</v>
      </c>
      <c r="D35">
        <v>7.9000000000000001E-2</v>
      </c>
      <c r="E35">
        <v>39.338000000000001</v>
      </c>
      <c r="F35">
        <f t="shared" si="0"/>
        <v>40.039000000000001</v>
      </c>
      <c r="H35" t="s">
        <v>181</v>
      </c>
      <c r="I35" t="s">
        <v>189</v>
      </c>
      <c r="J35">
        <v>40</v>
      </c>
      <c r="K35">
        <v>4.2229169999999996E-3</v>
      </c>
      <c r="L35">
        <v>6.5064704170000001</v>
      </c>
      <c r="M35">
        <f t="shared" si="1"/>
        <v>46.510693334000003</v>
      </c>
      <c r="O35" t="s">
        <v>181</v>
      </c>
      <c r="P35" t="s">
        <v>194</v>
      </c>
      <c r="Q35">
        <v>20.252720666999998</v>
      </c>
      <c r="R35">
        <f>U33/5</f>
        <v>10.6</v>
      </c>
      <c r="S35">
        <f t="shared" si="2"/>
        <v>30.852720667</v>
      </c>
    </row>
    <row r="36" spans="1:21" x14ac:dyDescent="0.2">
      <c r="A36" t="s">
        <v>183</v>
      </c>
      <c r="B36" t="s">
        <v>184</v>
      </c>
      <c r="C36">
        <v>0.58599999999999997</v>
      </c>
      <c r="D36">
        <v>7.4999999999999997E-2</v>
      </c>
      <c r="E36">
        <v>34.633000000000003</v>
      </c>
      <c r="F36">
        <f t="shared" si="0"/>
        <v>35.294000000000004</v>
      </c>
      <c r="H36" t="s">
        <v>183</v>
      </c>
      <c r="I36" t="s">
        <v>190</v>
      </c>
      <c r="J36">
        <v>42</v>
      </c>
      <c r="K36">
        <v>7.4632079999999998E-3</v>
      </c>
      <c r="L36">
        <v>7.9799580000000005E-3</v>
      </c>
      <c r="M36">
        <f t="shared" si="1"/>
        <v>42.015443165999997</v>
      </c>
      <c r="O36" t="s">
        <v>183</v>
      </c>
      <c r="P36" t="s">
        <v>195</v>
      </c>
      <c r="Q36">
        <v>12.913591290999999</v>
      </c>
      <c r="R36">
        <f>U33/5</f>
        <v>10.6</v>
      </c>
      <c r="S36">
        <f t="shared" si="2"/>
        <v>23.513591290999997</v>
      </c>
    </row>
    <row r="37" spans="1:21" x14ac:dyDescent="0.2">
      <c r="A37" t="s">
        <v>185</v>
      </c>
      <c r="B37" t="s">
        <v>186</v>
      </c>
      <c r="C37">
        <v>0.58699999999999997</v>
      </c>
      <c r="D37">
        <v>8.7999999999999995E-2</v>
      </c>
      <c r="E37">
        <v>57.9</v>
      </c>
      <c r="F37">
        <f t="shared" si="0"/>
        <v>58.574999999999996</v>
      </c>
      <c r="H37" t="s">
        <v>185</v>
      </c>
      <c r="I37" t="s">
        <v>191</v>
      </c>
      <c r="J37">
        <v>42</v>
      </c>
      <c r="K37">
        <v>3.880667E-3</v>
      </c>
      <c r="L37">
        <v>4.7502446249999997</v>
      </c>
      <c r="M37">
        <f t="shared" si="1"/>
        <v>46.754125291999998</v>
      </c>
      <c r="O37" t="s">
        <v>185</v>
      </c>
      <c r="P37" t="s">
        <v>196</v>
      </c>
      <c r="Q37">
        <v>73.257941166999998</v>
      </c>
      <c r="R37">
        <f>U33/5</f>
        <v>10.6</v>
      </c>
      <c r="S37">
        <f t="shared" si="2"/>
        <v>83.857941166999993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gmark</vt:lpstr>
      <vt:lpstr>lmdb</vt:lpstr>
      <vt:lpstr>yago</vt:lpstr>
      <vt:lpstr>gmark!gmark_50_eye</vt:lpstr>
      <vt:lpstr>gmark!gmark_50_eye_forward</vt:lpstr>
      <vt:lpstr>gmark!gmark_50_nmo</vt:lpstr>
      <vt:lpstr>lmdb!lmdb_eye</vt:lpstr>
      <vt:lpstr>lmdb!lmdb_recsparql_1</vt:lpstr>
      <vt:lpstr>lmdb!lmdb_spin</vt:lpstr>
      <vt:lpstr>yago!yago_eye</vt:lpstr>
      <vt:lpstr>yago!yago_recsparql</vt:lpstr>
      <vt:lpstr>yago!yago_spin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2024-12-02T15:45:38Z</dcterms:modified>
</cp:coreProperties>
</file>